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dicomkz-my.sharepoint.com/personal/marina_solovyeva_i-com-agency_ru/Documents/Icom/Development/Contact quality/"/>
    </mc:Choice>
  </mc:AlternateContent>
  <xr:revisionPtr revIDLastSave="0" documentId="14_{BC7BE778-7CAC-4568-8E93-7212851500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eighted_ratings" sheetId="1" r:id="rId1"/>
    <sheet name="weighted_ratings_2" sheetId="5" r:id="rId2"/>
  </sheets>
  <definedNames>
    <definedName name="_xlnm._FilterDatabase" localSheetId="0" hidden="1">weighted_ratings!$A$1:$S$132</definedName>
    <definedName name="_xlnm._FilterDatabase" localSheetId="1" hidden="1">weighted_ratings_2!$A$1:$S$132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AE131" i="1"/>
  <c r="AE132" i="1"/>
  <c r="V131" i="1"/>
  <c r="W131" i="1"/>
  <c r="V132" i="1"/>
  <c r="W132" i="1"/>
  <c r="U132" i="1"/>
  <c r="U131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2" i="5"/>
  <c r="J132" i="5"/>
  <c r="H132" i="5"/>
  <c r="G132" i="5"/>
  <c r="F132" i="5"/>
  <c r="E132" i="5"/>
  <c r="J131" i="5"/>
  <c r="H131" i="5"/>
  <c r="G131" i="5"/>
  <c r="F131" i="5"/>
  <c r="E131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18" i="1"/>
  <c r="I119" i="1"/>
  <c r="I120" i="1"/>
  <c r="I121" i="1"/>
  <c r="I122" i="1"/>
  <c r="I123" i="1"/>
  <c r="I124" i="1"/>
  <c r="I125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99" i="1"/>
  <c r="I100" i="1"/>
  <c r="I94" i="1"/>
  <c r="I95" i="1"/>
  <c r="I96" i="1"/>
  <c r="I97" i="1"/>
  <c r="I98" i="1"/>
  <c r="I91" i="1"/>
  <c r="I92" i="1"/>
  <c r="I93" i="1"/>
  <c r="I88" i="1"/>
  <c r="I89" i="1"/>
  <c r="I90" i="1"/>
  <c r="I85" i="1"/>
  <c r="I86" i="1"/>
  <c r="I87" i="1"/>
  <c r="I77" i="1"/>
  <c r="I78" i="1"/>
  <c r="I79" i="1"/>
  <c r="I80" i="1"/>
  <c r="I81" i="1"/>
  <c r="I82" i="1"/>
  <c r="I83" i="1"/>
  <c r="I84" i="1"/>
  <c r="I65" i="1"/>
  <c r="I66" i="1"/>
  <c r="I67" i="1"/>
  <c r="I68" i="1"/>
  <c r="I69" i="1"/>
  <c r="I70" i="1"/>
  <c r="I71" i="1"/>
  <c r="I72" i="1"/>
  <c r="I73" i="1"/>
  <c r="I74" i="1"/>
  <c r="I75" i="1"/>
  <c r="I76" i="1"/>
  <c r="I57" i="1"/>
  <c r="I58" i="1"/>
  <c r="I59" i="1"/>
  <c r="I60" i="1"/>
  <c r="I61" i="1"/>
  <c r="I62" i="1"/>
  <c r="I63" i="1"/>
  <c r="I64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9" i="1"/>
  <c r="I30" i="1"/>
  <c r="I31" i="1"/>
  <c r="I32" i="1"/>
  <c r="I21" i="1"/>
  <c r="I22" i="1"/>
  <c r="I23" i="1"/>
  <c r="I24" i="1"/>
  <c r="I25" i="1"/>
  <c r="I26" i="1"/>
  <c r="I27" i="1"/>
  <c r="I28" i="1"/>
  <c r="I20" i="1"/>
  <c r="I19" i="1"/>
  <c r="I17" i="1"/>
  <c r="I18" i="1"/>
  <c r="I14" i="1"/>
  <c r="I15" i="1"/>
  <c r="I16" i="1"/>
  <c r="I6" i="1"/>
  <c r="I7" i="1"/>
  <c r="I8" i="1"/>
  <c r="I9" i="1"/>
  <c r="I10" i="1"/>
  <c r="I11" i="1"/>
  <c r="I12" i="1"/>
  <c r="I13" i="1"/>
  <c r="I3" i="1"/>
  <c r="I4" i="1"/>
  <c r="I5" i="1"/>
  <c r="I2" i="1"/>
  <c r="F131" i="1"/>
  <c r="G131" i="1"/>
  <c r="H131" i="1"/>
  <c r="J131" i="1"/>
  <c r="F132" i="1"/>
  <c r="G132" i="1"/>
  <c r="H132" i="1"/>
  <c r="J132" i="1"/>
  <c r="E132" i="1"/>
  <c r="E131" i="1"/>
  <c r="M2" i="1" l="1"/>
  <c r="AG2" i="1"/>
  <c r="AH2" i="1" s="1"/>
  <c r="AI2" i="1" s="1"/>
  <c r="AG121" i="1"/>
  <c r="AH121" i="1" s="1"/>
  <c r="AI121" i="1" s="1"/>
  <c r="AG97" i="1"/>
  <c r="AH97" i="1" s="1"/>
  <c r="AI97" i="1" s="1"/>
  <c r="AG57" i="1"/>
  <c r="AH57" i="1" s="1"/>
  <c r="AI57" i="1" s="1"/>
  <c r="AG33" i="1"/>
  <c r="AH33" i="1" s="1"/>
  <c r="AI33" i="1" s="1"/>
  <c r="AG113" i="1"/>
  <c r="AH113" i="1" s="1"/>
  <c r="AI113" i="1" s="1"/>
  <c r="AG49" i="1"/>
  <c r="AH49" i="1" s="1"/>
  <c r="AI49" i="1" s="1"/>
  <c r="AG105" i="1"/>
  <c r="AH105" i="1" s="1"/>
  <c r="AI105" i="1" s="1"/>
  <c r="AG41" i="1"/>
  <c r="AH41" i="1" s="1"/>
  <c r="AI41" i="1" s="1"/>
  <c r="AG89" i="1"/>
  <c r="AH89" i="1" s="1"/>
  <c r="AI89" i="1" s="1"/>
  <c r="AG25" i="1"/>
  <c r="AH25" i="1" s="1"/>
  <c r="AI25" i="1" s="1"/>
  <c r="AG81" i="1"/>
  <c r="AH81" i="1" s="1"/>
  <c r="AI81" i="1" s="1"/>
  <c r="AG17" i="1"/>
  <c r="AH17" i="1" s="1"/>
  <c r="AI17" i="1" s="1"/>
  <c r="AG73" i="1"/>
  <c r="AH73" i="1" s="1"/>
  <c r="AI73" i="1" s="1"/>
  <c r="AG9" i="1"/>
  <c r="AH9" i="1" s="1"/>
  <c r="AI9" i="1" s="1"/>
  <c r="AG65" i="1"/>
  <c r="AH65" i="1" s="1"/>
  <c r="AI65" i="1" s="1"/>
  <c r="AG122" i="1"/>
  <c r="AH122" i="1" s="1"/>
  <c r="AI122" i="1" s="1"/>
  <c r="AG114" i="1"/>
  <c r="AH114" i="1" s="1"/>
  <c r="AI114" i="1" s="1"/>
  <c r="AG106" i="1"/>
  <c r="AH106" i="1" s="1"/>
  <c r="AI106" i="1" s="1"/>
  <c r="AG98" i="1"/>
  <c r="AH98" i="1" s="1"/>
  <c r="AI98" i="1" s="1"/>
  <c r="AG90" i="1"/>
  <c r="AH90" i="1" s="1"/>
  <c r="AI90" i="1" s="1"/>
  <c r="AG82" i="1"/>
  <c r="AH82" i="1" s="1"/>
  <c r="AI82" i="1" s="1"/>
  <c r="AG74" i="1"/>
  <c r="AH74" i="1" s="1"/>
  <c r="AI74" i="1" s="1"/>
  <c r="AG66" i="1"/>
  <c r="AH66" i="1" s="1"/>
  <c r="AI66" i="1" s="1"/>
  <c r="AG58" i="1"/>
  <c r="AH58" i="1" s="1"/>
  <c r="AI58" i="1" s="1"/>
  <c r="AG50" i="1"/>
  <c r="AH50" i="1" s="1"/>
  <c r="AI50" i="1" s="1"/>
  <c r="AG42" i="1"/>
  <c r="AH42" i="1" s="1"/>
  <c r="AI42" i="1" s="1"/>
  <c r="AG34" i="1"/>
  <c r="AH34" i="1" s="1"/>
  <c r="AI34" i="1" s="1"/>
  <c r="AG26" i="1"/>
  <c r="AH26" i="1" s="1"/>
  <c r="AI26" i="1" s="1"/>
  <c r="AG18" i="1"/>
  <c r="AH18" i="1" s="1"/>
  <c r="AI18" i="1" s="1"/>
  <c r="AG10" i="1"/>
  <c r="AH10" i="1" s="1"/>
  <c r="AI10" i="1" s="1"/>
  <c r="AG120" i="1"/>
  <c r="AH120" i="1" s="1"/>
  <c r="AI120" i="1" s="1"/>
  <c r="AG112" i="1"/>
  <c r="AH112" i="1" s="1"/>
  <c r="AI112" i="1" s="1"/>
  <c r="AG104" i="1"/>
  <c r="AH104" i="1" s="1"/>
  <c r="AI104" i="1" s="1"/>
  <c r="AG96" i="1"/>
  <c r="AH96" i="1" s="1"/>
  <c r="AI96" i="1" s="1"/>
  <c r="AG88" i="1"/>
  <c r="AH88" i="1" s="1"/>
  <c r="AI88" i="1" s="1"/>
  <c r="AG80" i="1"/>
  <c r="AH80" i="1" s="1"/>
  <c r="AI80" i="1" s="1"/>
  <c r="AG72" i="1"/>
  <c r="AH72" i="1" s="1"/>
  <c r="AI72" i="1" s="1"/>
  <c r="AG64" i="1"/>
  <c r="AH64" i="1" s="1"/>
  <c r="AI64" i="1" s="1"/>
  <c r="AG56" i="1"/>
  <c r="AH56" i="1" s="1"/>
  <c r="AI56" i="1" s="1"/>
  <c r="AG48" i="1"/>
  <c r="AH48" i="1" s="1"/>
  <c r="AI48" i="1" s="1"/>
  <c r="AG40" i="1"/>
  <c r="AH40" i="1" s="1"/>
  <c r="AI40" i="1" s="1"/>
  <c r="AG32" i="1"/>
  <c r="AH32" i="1" s="1"/>
  <c r="AI32" i="1" s="1"/>
  <c r="AG24" i="1"/>
  <c r="AH24" i="1" s="1"/>
  <c r="AI24" i="1" s="1"/>
  <c r="AG16" i="1"/>
  <c r="AH16" i="1" s="1"/>
  <c r="AI16" i="1" s="1"/>
  <c r="AG8" i="1"/>
  <c r="AH8" i="1" s="1"/>
  <c r="AI8" i="1" s="1"/>
  <c r="AG119" i="1"/>
  <c r="AH119" i="1" s="1"/>
  <c r="AI119" i="1" s="1"/>
  <c r="AG111" i="1"/>
  <c r="AH111" i="1" s="1"/>
  <c r="AI111" i="1" s="1"/>
  <c r="AG103" i="1"/>
  <c r="AH103" i="1" s="1"/>
  <c r="AI103" i="1" s="1"/>
  <c r="AG95" i="1"/>
  <c r="AH95" i="1" s="1"/>
  <c r="AI95" i="1" s="1"/>
  <c r="AG87" i="1"/>
  <c r="AH87" i="1" s="1"/>
  <c r="AI87" i="1" s="1"/>
  <c r="AG79" i="1"/>
  <c r="AH79" i="1" s="1"/>
  <c r="AI79" i="1" s="1"/>
  <c r="AG71" i="1"/>
  <c r="AH71" i="1" s="1"/>
  <c r="AI71" i="1" s="1"/>
  <c r="AG63" i="1"/>
  <c r="AH63" i="1" s="1"/>
  <c r="AI63" i="1" s="1"/>
  <c r="AG55" i="1"/>
  <c r="AH55" i="1" s="1"/>
  <c r="AI55" i="1" s="1"/>
  <c r="AG47" i="1"/>
  <c r="AH47" i="1" s="1"/>
  <c r="AI47" i="1" s="1"/>
  <c r="AG39" i="1"/>
  <c r="AH39" i="1" s="1"/>
  <c r="AI39" i="1" s="1"/>
  <c r="AG31" i="1"/>
  <c r="AH31" i="1" s="1"/>
  <c r="AI31" i="1" s="1"/>
  <c r="AG23" i="1"/>
  <c r="AH23" i="1" s="1"/>
  <c r="AI23" i="1" s="1"/>
  <c r="AG15" i="1"/>
  <c r="AH15" i="1" s="1"/>
  <c r="AI15" i="1" s="1"/>
  <c r="AG7" i="1"/>
  <c r="AH7" i="1" s="1"/>
  <c r="AI7" i="1" s="1"/>
  <c r="AG118" i="1"/>
  <c r="AH118" i="1" s="1"/>
  <c r="AI118" i="1" s="1"/>
  <c r="AG110" i="1"/>
  <c r="AH110" i="1" s="1"/>
  <c r="AI110" i="1" s="1"/>
  <c r="AG102" i="1"/>
  <c r="AH102" i="1" s="1"/>
  <c r="AI102" i="1" s="1"/>
  <c r="AG94" i="1"/>
  <c r="AH94" i="1" s="1"/>
  <c r="AI94" i="1" s="1"/>
  <c r="AG86" i="1"/>
  <c r="AH86" i="1" s="1"/>
  <c r="AI86" i="1" s="1"/>
  <c r="AG78" i="1"/>
  <c r="AH78" i="1" s="1"/>
  <c r="AI78" i="1" s="1"/>
  <c r="AG70" i="1"/>
  <c r="AH70" i="1" s="1"/>
  <c r="AI70" i="1" s="1"/>
  <c r="AG62" i="1"/>
  <c r="AH62" i="1" s="1"/>
  <c r="AI62" i="1" s="1"/>
  <c r="AG54" i="1"/>
  <c r="AH54" i="1" s="1"/>
  <c r="AI54" i="1" s="1"/>
  <c r="AG46" i="1"/>
  <c r="AH46" i="1" s="1"/>
  <c r="AI46" i="1" s="1"/>
  <c r="AG38" i="1"/>
  <c r="AH38" i="1" s="1"/>
  <c r="AI38" i="1" s="1"/>
  <c r="AG30" i="1"/>
  <c r="AH30" i="1" s="1"/>
  <c r="AI30" i="1" s="1"/>
  <c r="AG22" i="1"/>
  <c r="AH22" i="1" s="1"/>
  <c r="AI22" i="1" s="1"/>
  <c r="AG14" i="1"/>
  <c r="AH14" i="1" s="1"/>
  <c r="AI14" i="1" s="1"/>
  <c r="AG6" i="1"/>
  <c r="AH6" i="1" s="1"/>
  <c r="AI6" i="1" s="1"/>
  <c r="AG125" i="1"/>
  <c r="AH125" i="1" s="1"/>
  <c r="AI125" i="1" s="1"/>
  <c r="AG117" i="1"/>
  <c r="AH117" i="1" s="1"/>
  <c r="AI117" i="1" s="1"/>
  <c r="AG109" i="1"/>
  <c r="AH109" i="1" s="1"/>
  <c r="AI109" i="1" s="1"/>
  <c r="AG101" i="1"/>
  <c r="AH101" i="1" s="1"/>
  <c r="AI101" i="1" s="1"/>
  <c r="AG93" i="1"/>
  <c r="AH93" i="1" s="1"/>
  <c r="AI93" i="1" s="1"/>
  <c r="AG85" i="1"/>
  <c r="AH85" i="1" s="1"/>
  <c r="AI85" i="1" s="1"/>
  <c r="AG77" i="1"/>
  <c r="AH77" i="1" s="1"/>
  <c r="AI77" i="1" s="1"/>
  <c r="AG69" i="1"/>
  <c r="AH69" i="1" s="1"/>
  <c r="AI69" i="1" s="1"/>
  <c r="AG61" i="1"/>
  <c r="AH61" i="1" s="1"/>
  <c r="AI61" i="1" s="1"/>
  <c r="AG53" i="1"/>
  <c r="AH53" i="1" s="1"/>
  <c r="AI53" i="1" s="1"/>
  <c r="AG45" i="1"/>
  <c r="AH45" i="1" s="1"/>
  <c r="AI45" i="1" s="1"/>
  <c r="AG37" i="1"/>
  <c r="AH37" i="1" s="1"/>
  <c r="AI37" i="1" s="1"/>
  <c r="AG29" i="1"/>
  <c r="AH29" i="1" s="1"/>
  <c r="AI29" i="1" s="1"/>
  <c r="AG21" i="1"/>
  <c r="AG13" i="1"/>
  <c r="AH13" i="1" s="1"/>
  <c r="AI13" i="1" s="1"/>
  <c r="AG5" i="1"/>
  <c r="AH5" i="1" s="1"/>
  <c r="AI5" i="1" s="1"/>
  <c r="AG124" i="1"/>
  <c r="AH124" i="1" s="1"/>
  <c r="AI124" i="1" s="1"/>
  <c r="AG116" i="1"/>
  <c r="AH116" i="1" s="1"/>
  <c r="AI116" i="1" s="1"/>
  <c r="AG108" i="1"/>
  <c r="AH108" i="1" s="1"/>
  <c r="AI108" i="1" s="1"/>
  <c r="AG100" i="1"/>
  <c r="AH100" i="1" s="1"/>
  <c r="AI100" i="1" s="1"/>
  <c r="AG92" i="1"/>
  <c r="AH92" i="1" s="1"/>
  <c r="AI92" i="1" s="1"/>
  <c r="AG84" i="1"/>
  <c r="AH84" i="1" s="1"/>
  <c r="AI84" i="1" s="1"/>
  <c r="AG76" i="1"/>
  <c r="AH76" i="1" s="1"/>
  <c r="AI76" i="1" s="1"/>
  <c r="AG68" i="1"/>
  <c r="AH68" i="1" s="1"/>
  <c r="AI68" i="1" s="1"/>
  <c r="AG60" i="1"/>
  <c r="AH60" i="1" s="1"/>
  <c r="AI60" i="1" s="1"/>
  <c r="AG52" i="1"/>
  <c r="AH52" i="1" s="1"/>
  <c r="AI52" i="1" s="1"/>
  <c r="AG44" i="1"/>
  <c r="AH44" i="1" s="1"/>
  <c r="AI44" i="1" s="1"/>
  <c r="AG36" i="1"/>
  <c r="AH36" i="1" s="1"/>
  <c r="AI36" i="1" s="1"/>
  <c r="AG28" i="1"/>
  <c r="AH28" i="1" s="1"/>
  <c r="AI28" i="1" s="1"/>
  <c r="AG20" i="1"/>
  <c r="AH20" i="1" s="1"/>
  <c r="AI20" i="1" s="1"/>
  <c r="AG12" i="1"/>
  <c r="AH12" i="1" s="1"/>
  <c r="AI12" i="1" s="1"/>
  <c r="AG4" i="1"/>
  <c r="AH4" i="1" s="1"/>
  <c r="AI4" i="1" s="1"/>
  <c r="AG123" i="1"/>
  <c r="AH123" i="1" s="1"/>
  <c r="AI123" i="1" s="1"/>
  <c r="AG115" i="1"/>
  <c r="AH115" i="1" s="1"/>
  <c r="AI115" i="1" s="1"/>
  <c r="AG107" i="1"/>
  <c r="AH107" i="1" s="1"/>
  <c r="AI107" i="1" s="1"/>
  <c r="AG99" i="1"/>
  <c r="AH99" i="1" s="1"/>
  <c r="AI99" i="1" s="1"/>
  <c r="AG91" i="1"/>
  <c r="AH91" i="1" s="1"/>
  <c r="AI91" i="1" s="1"/>
  <c r="AG83" i="1"/>
  <c r="AH83" i="1" s="1"/>
  <c r="AI83" i="1" s="1"/>
  <c r="AG75" i="1"/>
  <c r="AH75" i="1" s="1"/>
  <c r="AI75" i="1" s="1"/>
  <c r="AG67" i="1"/>
  <c r="AH67" i="1" s="1"/>
  <c r="AI67" i="1" s="1"/>
  <c r="AG59" i="1"/>
  <c r="AH59" i="1" s="1"/>
  <c r="AI59" i="1" s="1"/>
  <c r="AG51" i="1"/>
  <c r="AH51" i="1" s="1"/>
  <c r="AI51" i="1" s="1"/>
  <c r="AG43" i="1"/>
  <c r="AH43" i="1" s="1"/>
  <c r="AI43" i="1" s="1"/>
  <c r="AG35" i="1"/>
  <c r="AH35" i="1" s="1"/>
  <c r="AI35" i="1" s="1"/>
  <c r="AG27" i="1"/>
  <c r="AH27" i="1" s="1"/>
  <c r="AI27" i="1" s="1"/>
  <c r="AG19" i="1"/>
  <c r="AH19" i="1" s="1"/>
  <c r="AI19" i="1" s="1"/>
  <c r="AG11" i="1"/>
  <c r="AH11" i="1" s="1"/>
  <c r="AI11" i="1" s="1"/>
  <c r="AG3" i="1"/>
  <c r="AH3" i="1" s="1"/>
  <c r="AI3" i="1" s="1"/>
  <c r="Z2" i="1"/>
  <c r="Y2" i="1"/>
  <c r="AA2" i="1"/>
  <c r="Y104" i="1"/>
  <c r="Y88" i="1"/>
  <c r="Y80" i="1"/>
  <c r="Y64" i="1"/>
  <c r="Z45" i="1"/>
  <c r="Y40" i="1"/>
  <c r="Y24" i="1"/>
  <c r="Z109" i="1"/>
  <c r="Y16" i="1"/>
  <c r="AA66" i="1"/>
  <c r="Z85" i="1"/>
  <c r="Z21" i="1"/>
  <c r="AA82" i="1"/>
  <c r="Z61" i="1"/>
  <c r="AA122" i="1"/>
  <c r="Y120" i="1"/>
  <c r="AA98" i="1"/>
  <c r="Z77" i="1"/>
  <c r="Y56" i="1"/>
  <c r="AA34" i="1"/>
  <c r="Z13" i="1"/>
  <c r="AA106" i="1"/>
  <c r="AA42" i="1"/>
  <c r="AA58" i="1"/>
  <c r="Z117" i="1"/>
  <c r="Y96" i="1"/>
  <c r="AA74" i="1"/>
  <c r="Z53" i="1"/>
  <c r="Y32" i="1"/>
  <c r="AA10" i="1"/>
  <c r="Z125" i="1"/>
  <c r="Z101" i="1"/>
  <c r="Z37" i="1"/>
  <c r="AA114" i="1"/>
  <c r="Z93" i="1"/>
  <c r="Y72" i="1"/>
  <c r="AA50" i="1"/>
  <c r="Z29" i="1"/>
  <c r="Y8" i="1"/>
  <c r="AA18" i="1"/>
  <c r="Y112" i="1"/>
  <c r="AA90" i="1"/>
  <c r="Z69" i="1"/>
  <c r="Y48" i="1"/>
  <c r="AA26" i="1"/>
  <c r="Z5" i="1"/>
  <c r="Y125" i="1"/>
  <c r="Z122" i="1"/>
  <c r="AA119" i="1"/>
  <c r="Y117" i="1"/>
  <c r="Z114" i="1"/>
  <c r="AA111" i="1"/>
  <c r="Y109" i="1"/>
  <c r="Z106" i="1"/>
  <c r="AA103" i="1"/>
  <c r="Y101" i="1"/>
  <c r="Z98" i="1"/>
  <c r="AA95" i="1"/>
  <c r="Y93" i="1"/>
  <c r="Z90" i="1"/>
  <c r="AA87" i="1"/>
  <c r="Y85" i="1"/>
  <c r="Z82" i="1"/>
  <c r="AA79" i="1"/>
  <c r="Y77" i="1"/>
  <c r="Z74" i="1"/>
  <c r="AA71" i="1"/>
  <c r="Y69" i="1"/>
  <c r="Z66" i="1"/>
  <c r="AA63" i="1"/>
  <c r="Y61" i="1"/>
  <c r="Z58" i="1"/>
  <c r="AA55" i="1"/>
  <c r="Y53" i="1"/>
  <c r="Z50" i="1"/>
  <c r="AA47" i="1"/>
  <c r="Y45" i="1"/>
  <c r="Z42" i="1"/>
  <c r="AA39" i="1"/>
  <c r="Y37" i="1"/>
  <c r="Z34" i="1"/>
  <c r="AA31" i="1"/>
  <c r="Y29" i="1"/>
  <c r="Z26" i="1"/>
  <c r="AA23" i="1"/>
  <c r="Y21" i="1"/>
  <c r="Z18" i="1"/>
  <c r="AA15" i="1"/>
  <c r="Y13" i="1"/>
  <c r="Z10" i="1"/>
  <c r="AA7" i="1"/>
  <c r="Y5" i="1"/>
  <c r="AA124" i="1"/>
  <c r="Y122" i="1"/>
  <c r="Z119" i="1"/>
  <c r="AA116" i="1"/>
  <c r="Y114" i="1"/>
  <c r="Z111" i="1"/>
  <c r="AA108" i="1"/>
  <c r="Y106" i="1"/>
  <c r="Z103" i="1"/>
  <c r="AA100" i="1"/>
  <c r="Y98" i="1"/>
  <c r="Z95" i="1"/>
  <c r="AA92" i="1"/>
  <c r="Y90" i="1"/>
  <c r="Z87" i="1"/>
  <c r="AA84" i="1"/>
  <c r="Y82" i="1"/>
  <c r="Z79" i="1"/>
  <c r="AA76" i="1"/>
  <c r="Y74" i="1"/>
  <c r="Z71" i="1"/>
  <c r="AA68" i="1"/>
  <c r="Y66" i="1"/>
  <c r="Z63" i="1"/>
  <c r="AA60" i="1"/>
  <c r="Y58" i="1"/>
  <c r="Z55" i="1"/>
  <c r="AA52" i="1"/>
  <c r="Y50" i="1"/>
  <c r="Z47" i="1"/>
  <c r="AA44" i="1"/>
  <c r="Y42" i="1"/>
  <c r="Z39" i="1"/>
  <c r="AA36" i="1"/>
  <c r="Y34" i="1"/>
  <c r="Z31" i="1"/>
  <c r="AA28" i="1"/>
  <c r="Y26" i="1"/>
  <c r="Z23" i="1"/>
  <c r="AA20" i="1"/>
  <c r="Y18" i="1"/>
  <c r="Z15" i="1"/>
  <c r="AA12" i="1"/>
  <c r="Y10" i="1"/>
  <c r="Z7" i="1"/>
  <c r="AA4" i="1"/>
  <c r="Z124" i="1"/>
  <c r="AA121" i="1"/>
  <c r="Y119" i="1"/>
  <c r="Z116" i="1"/>
  <c r="AA113" i="1"/>
  <c r="Y111" i="1"/>
  <c r="Z108" i="1"/>
  <c r="AA105" i="1"/>
  <c r="Y103" i="1"/>
  <c r="Z100" i="1"/>
  <c r="AA97" i="1"/>
  <c r="Y95" i="1"/>
  <c r="Z92" i="1"/>
  <c r="AA89" i="1"/>
  <c r="Y87" i="1"/>
  <c r="Z84" i="1"/>
  <c r="AA81" i="1"/>
  <c r="Y79" i="1"/>
  <c r="Z76" i="1"/>
  <c r="AA73" i="1"/>
  <c r="Y71" i="1"/>
  <c r="Z68" i="1"/>
  <c r="AA65" i="1"/>
  <c r="Y63" i="1"/>
  <c r="Z60" i="1"/>
  <c r="AA57" i="1"/>
  <c r="Y55" i="1"/>
  <c r="Z52" i="1"/>
  <c r="AA49" i="1"/>
  <c r="Y47" i="1"/>
  <c r="Z44" i="1"/>
  <c r="AA41" i="1"/>
  <c r="Y39" i="1"/>
  <c r="Z36" i="1"/>
  <c r="AA33" i="1"/>
  <c r="Y31" i="1"/>
  <c r="Z28" i="1"/>
  <c r="AA25" i="1"/>
  <c r="Y23" i="1"/>
  <c r="Z20" i="1"/>
  <c r="AA17" i="1"/>
  <c r="Y15" i="1"/>
  <c r="Z12" i="1"/>
  <c r="AA9" i="1"/>
  <c r="Y7" i="1"/>
  <c r="Z4" i="1"/>
  <c r="Y124" i="1"/>
  <c r="Z121" i="1"/>
  <c r="AA118" i="1"/>
  <c r="Y116" i="1"/>
  <c r="Z113" i="1"/>
  <c r="AA110" i="1"/>
  <c r="Y108" i="1"/>
  <c r="Z105" i="1"/>
  <c r="AA102" i="1"/>
  <c r="Y100" i="1"/>
  <c r="Z97" i="1"/>
  <c r="AA94" i="1"/>
  <c r="Y92" i="1"/>
  <c r="Z89" i="1"/>
  <c r="AA86" i="1"/>
  <c r="Y84" i="1"/>
  <c r="Z81" i="1"/>
  <c r="AA78" i="1"/>
  <c r="Y76" i="1"/>
  <c r="Z73" i="1"/>
  <c r="AA70" i="1"/>
  <c r="Y68" i="1"/>
  <c r="Z65" i="1"/>
  <c r="AA62" i="1"/>
  <c r="Y60" i="1"/>
  <c r="Z57" i="1"/>
  <c r="AA54" i="1"/>
  <c r="Y52" i="1"/>
  <c r="Z49" i="1"/>
  <c r="AA46" i="1"/>
  <c r="Y44" i="1"/>
  <c r="Z41" i="1"/>
  <c r="AA38" i="1"/>
  <c r="Y36" i="1"/>
  <c r="Z33" i="1"/>
  <c r="AA30" i="1"/>
  <c r="Y28" i="1"/>
  <c r="Z25" i="1"/>
  <c r="AA22" i="1"/>
  <c r="Y20" i="1"/>
  <c r="Z17" i="1"/>
  <c r="AA14" i="1"/>
  <c r="Y12" i="1"/>
  <c r="Z9" i="1"/>
  <c r="AA6" i="1"/>
  <c r="Y4" i="1"/>
  <c r="AA123" i="1"/>
  <c r="Y121" i="1"/>
  <c r="Z118" i="1"/>
  <c r="AA115" i="1"/>
  <c r="Y113" i="1"/>
  <c r="Z110" i="1"/>
  <c r="AA107" i="1"/>
  <c r="Y105" i="1"/>
  <c r="Z102" i="1"/>
  <c r="AA99" i="1"/>
  <c r="Y97" i="1"/>
  <c r="Z94" i="1"/>
  <c r="AA91" i="1"/>
  <c r="Y89" i="1"/>
  <c r="Z86" i="1"/>
  <c r="AA83" i="1"/>
  <c r="Y81" i="1"/>
  <c r="Z78" i="1"/>
  <c r="AA75" i="1"/>
  <c r="Y73" i="1"/>
  <c r="Z70" i="1"/>
  <c r="AA67" i="1"/>
  <c r="Y65" i="1"/>
  <c r="Z62" i="1"/>
  <c r="AA59" i="1"/>
  <c r="Y57" i="1"/>
  <c r="Z54" i="1"/>
  <c r="AA51" i="1"/>
  <c r="Y49" i="1"/>
  <c r="Z46" i="1"/>
  <c r="AA43" i="1"/>
  <c r="Y41" i="1"/>
  <c r="Z38" i="1"/>
  <c r="AA35" i="1"/>
  <c r="Y33" i="1"/>
  <c r="Z30" i="1"/>
  <c r="AA27" i="1"/>
  <c r="Y25" i="1"/>
  <c r="Z22" i="1"/>
  <c r="AA19" i="1"/>
  <c r="Y17" i="1"/>
  <c r="Z14" i="1"/>
  <c r="AA11" i="1"/>
  <c r="Y9" i="1"/>
  <c r="Z6" i="1"/>
  <c r="AA3" i="1"/>
  <c r="Z123" i="1"/>
  <c r="AA120" i="1"/>
  <c r="Y118" i="1"/>
  <c r="Z115" i="1"/>
  <c r="AA112" i="1"/>
  <c r="Y110" i="1"/>
  <c r="Z107" i="1"/>
  <c r="AA104" i="1"/>
  <c r="Y102" i="1"/>
  <c r="Z99" i="1"/>
  <c r="AA96" i="1"/>
  <c r="Y94" i="1"/>
  <c r="Z91" i="1"/>
  <c r="AA88" i="1"/>
  <c r="Y86" i="1"/>
  <c r="Z83" i="1"/>
  <c r="AA80" i="1"/>
  <c r="Y78" i="1"/>
  <c r="Z75" i="1"/>
  <c r="AA72" i="1"/>
  <c r="Y70" i="1"/>
  <c r="Z67" i="1"/>
  <c r="AA64" i="1"/>
  <c r="Y62" i="1"/>
  <c r="Z59" i="1"/>
  <c r="AA56" i="1"/>
  <c r="Y54" i="1"/>
  <c r="Z51" i="1"/>
  <c r="AA48" i="1"/>
  <c r="Y46" i="1"/>
  <c r="Z43" i="1"/>
  <c r="AA40" i="1"/>
  <c r="Y38" i="1"/>
  <c r="Z35" i="1"/>
  <c r="AA32" i="1"/>
  <c r="Y30" i="1"/>
  <c r="Z27" i="1"/>
  <c r="AA24" i="1"/>
  <c r="Y22" i="1"/>
  <c r="Z19" i="1"/>
  <c r="AA16" i="1"/>
  <c r="Y14" i="1"/>
  <c r="Z11" i="1"/>
  <c r="AA8" i="1"/>
  <c r="Y6" i="1"/>
  <c r="Z3" i="1"/>
  <c r="AA125" i="1"/>
  <c r="Y123" i="1"/>
  <c r="Z120" i="1"/>
  <c r="AA117" i="1"/>
  <c r="Y115" i="1"/>
  <c r="Z112" i="1"/>
  <c r="AA109" i="1"/>
  <c r="Y107" i="1"/>
  <c r="Z104" i="1"/>
  <c r="AA101" i="1"/>
  <c r="Y99" i="1"/>
  <c r="Z96" i="1"/>
  <c r="AA93" i="1"/>
  <c r="Y91" i="1"/>
  <c r="Z88" i="1"/>
  <c r="AA85" i="1"/>
  <c r="Y83" i="1"/>
  <c r="Z80" i="1"/>
  <c r="AA77" i="1"/>
  <c r="Y75" i="1"/>
  <c r="Z72" i="1"/>
  <c r="AA69" i="1"/>
  <c r="Y67" i="1"/>
  <c r="Z64" i="1"/>
  <c r="AA61" i="1"/>
  <c r="Y59" i="1"/>
  <c r="Z56" i="1"/>
  <c r="AA53" i="1"/>
  <c r="Y51" i="1"/>
  <c r="Z48" i="1"/>
  <c r="AA45" i="1"/>
  <c r="Y43" i="1"/>
  <c r="Z40" i="1"/>
  <c r="AA37" i="1"/>
  <c r="Y35" i="1"/>
  <c r="Z32" i="1"/>
  <c r="AA29" i="1"/>
  <c r="Y27" i="1"/>
  <c r="Z24" i="1"/>
  <c r="AA21" i="1"/>
  <c r="Y19" i="1"/>
  <c r="Z16" i="1"/>
  <c r="AA13" i="1"/>
  <c r="Y11" i="1"/>
  <c r="Z8" i="1"/>
  <c r="AA5" i="1"/>
  <c r="Y3" i="1"/>
  <c r="N21" i="5"/>
  <c r="M3" i="5"/>
  <c r="M122" i="5"/>
  <c r="M58" i="5"/>
  <c r="M66" i="5"/>
  <c r="M114" i="5"/>
  <c r="M50" i="5"/>
  <c r="M106" i="5"/>
  <c r="M42" i="5"/>
  <c r="M98" i="5"/>
  <c r="M34" i="5"/>
  <c r="M90" i="5"/>
  <c r="M26" i="5"/>
  <c r="M82" i="5"/>
  <c r="M18" i="5"/>
  <c r="M74" i="5"/>
  <c r="M10" i="5"/>
  <c r="M121" i="5"/>
  <c r="M113" i="5"/>
  <c r="M105" i="5"/>
  <c r="M97" i="5"/>
  <c r="M89" i="5"/>
  <c r="M81" i="5"/>
  <c r="M73" i="5"/>
  <c r="M65" i="5"/>
  <c r="M57" i="5"/>
  <c r="M49" i="5"/>
  <c r="M41" i="5"/>
  <c r="M33" i="5"/>
  <c r="M25" i="5"/>
  <c r="M17" i="5"/>
  <c r="M9" i="5"/>
  <c r="M120" i="5"/>
  <c r="M112" i="5"/>
  <c r="M104" i="5"/>
  <c r="M96" i="5"/>
  <c r="M88" i="5"/>
  <c r="M80" i="5"/>
  <c r="M72" i="5"/>
  <c r="M64" i="5"/>
  <c r="M56" i="5"/>
  <c r="M48" i="5"/>
  <c r="M40" i="5"/>
  <c r="M32" i="5"/>
  <c r="M24" i="5"/>
  <c r="M16" i="5"/>
  <c r="M8" i="5"/>
  <c r="M119" i="5"/>
  <c r="M111" i="5"/>
  <c r="M103" i="5"/>
  <c r="M95" i="5"/>
  <c r="M87" i="5"/>
  <c r="M79" i="5"/>
  <c r="M71" i="5"/>
  <c r="M63" i="5"/>
  <c r="M55" i="5"/>
  <c r="M47" i="5"/>
  <c r="M39" i="5"/>
  <c r="M31" i="5"/>
  <c r="M23" i="5"/>
  <c r="M15" i="5"/>
  <c r="M7" i="5"/>
  <c r="M118" i="5"/>
  <c r="M110" i="5"/>
  <c r="M102" i="5"/>
  <c r="M94" i="5"/>
  <c r="M86" i="5"/>
  <c r="M78" i="5"/>
  <c r="M70" i="5"/>
  <c r="M62" i="5"/>
  <c r="M54" i="5"/>
  <c r="M46" i="5"/>
  <c r="M38" i="5"/>
  <c r="M30" i="5"/>
  <c r="M22" i="5"/>
  <c r="M14" i="5"/>
  <c r="M6" i="5"/>
  <c r="M125" i="5"/>
  <c r="M117" i="5"/>
  <c r="M109" i="5"/>
  <c r="M101" i="5"/>
  <c r="M93" i="5"/>
  <c r="M85" i="5"/>
  <c r="M77" i="5"/>
  <c r="M69" i="5"/>
  <c r="M61" i="5"/>
  <c r="M53" i="5"/>
  <c r="M45" i="5"/>
  <c r="M37" i="5"/>
  <c r="M29" i="5"/>
  <c r="M21" i="5"/>
  <c r="M13" i="5"/>
  <c r="M5" i="5"/>
  <c r="M124" i="5"/>
  <c r="M116" i="5"/>
  <c r="M108" i="5"/>
  <c r="M100" i="5"/>
  <c r="M92" i="5"/>
  <c r="M84" i="5"/>
  <c r="M76" i="5"/>
  <c r="M68" i="5"/>
  <c r="M60" i="5"/>
  <c r="M52" i="5"/>
  <c r="M44" i="5"/>
  <c r="M36" i="5"/>
  <c r="M28" i="5"/>
  <c r="M20" i="5"/>
  <c r="M12" i="5"/>
  <c r="M4" i="5"/>
  <c r="M123" i="5"/>
  <c r="M115" i="5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M2" i="5"/>
  <c r="Q109" i="5"/>
  <c r="O25" i="5"/>
  <c r="L88" i="5"/>
  <c r="O2" i="5"/>
  <c r="O20" i="5"/>
  <c r="Q13" i="5"/>
  <c r="O17" i="5"/>
  <c r="Q53" i="5"/>
  <c r="O12" i="5"/>
  <c r="Q93" i="5"/>
  <c r="O9" i="5"/>
  <c r="O4" i="5"/>
  <c r="Q37" i="5"/>
  <c r="O18" i="5"/>
  <c r="O10" i="5"/>
  <c r="O24" i="5"/>
  <c r="O16" i="5"/>
  <c r="O8" i="5"/>
  <c r="O23" i="5"/>
  <c r="O15" i="5"/>
  <c r="O7" i="5"/>
  <c r="O22" i="5"/>
  <c r="O14" i="5"/>
  <c r="O6" i="5"/>
  <c r="O21" i="5"/>
  <c r="O13" i="5"/>
  <c r="O5" i="5"/>
  <c r="O19" i="5"/>
  <c r="O11" i="5"/>
  <c r="O3" i="5"/>
  <c r="Q45" i="5"/>
  <c r="N124" i="5"/>
  <c r="Q5" i="5"/>
  <c r="Q77" i="5"/>
  <c r="L35" i="5"/>
  <c r="L34" i="5"/>
  <c r="Q61" i="5"/>
  <c r="Q21" i="5"/>
  <c r="Q69" i="5"/>
  <c r="Q123" i="5"/>
  <c r="Q29" i="5"/>
  <c r="Q85" i="5"/>
  <c r="Q101" i="5"/>
  <c r="N38" i="5"/>
  <c r="N49" i="5"/>
  <c r="L14" i="5"/>
  <c r="L41" i="5"/>
  <c r="L47" i="5"/>
  <c r="L74" i="5"/>
  <c r="L29" i="5"/>
  <c r="L51" i="5"/>
  <c r="L57" i="5"/>
  <c r="O122" i="5"/>
  <c r="L15" i="5"/>
  <c r="L42" i="5"/>
  <c r="L61" i="5"/>
  <c r="L64" i="5"/>
  <c r="L79" i="5"/>
  <c r="L76" i="5"/>
  <c r="L46" i="5"/>
  <c r="L52" i="5"/>
  <c r="L24" i="5"/>
  <c r="L56" i="5"/>
  <c r="L2" i="5"/>
  <c r="L7" i="5"/>
  <c r="L12" i="5"/>
  <c r="L17" i="5"/>
  <c r="L44" i="5"/>
  <c r="L49" i="5"/>
  <c r="L59" i="5"/>
  <c r="N63" i="5"/>
  <c r="L85" i="5"/>
  <c r="N88" i="5"/>
  <c r="L101" i="5"/>
  <c r="L5" i="5"/>
  <c r="L10" i="5"/>
  <c r="L20" i="5"/>
  <c r="L22" i="5"/>
  <c r="N24" i="5"/>
  <c r="L27" i="5"/>
  <c r="L32" i="5"/>
  <c r="L37" i="5"/>
  <c r="L39" i="5"/>
  <c r="L54" i="5"/>
  <c r="N85" i="5"/>
  <c r="L97" i="5"/>
  <c r="L111" i="5"/>
  <c r="L3" i="5"/>
  <c r="L8" i="5"/>
  <c r="N10" i="5"/>
  <c r="L13" i="5"/>
  <c r="L18" i="5"/>
  <c r="L25" i="5"/>
  <c r="L30" i="5"/>
  <c r="L45" i="5"/>
  <c r="L60" i="5"/>
  <c r="L62" i="5"/>
  <c r="N74" i="5"/>
  <c r="L102" i="5"/>
  <c r="L21" i="5"/>
  <c r="L23" i="5"/>
  <c r="L28" i="5"/>
  <c r="L33" i="5"/>
  <c r="N35" i="5"/>
  <c r="L40" i="5"/>
  <c r="L50" i="5"/>
  <c r="L55" i="5"/>
  <c r="L86" i="5"/>
  <c r="L90" i="5"/>
  <c r="L99" i="5"/>
  <c r="L6" i="5"/>
  <c r="L11" i="5"/>
  <c r="L16" i="5"/>
  <c r="L38" i="5"/>
  <c r="L43" i="5"/>
  <c r="L48" i="5"/>
  <c r="L53" i="5"/>
  <c r="L58" i="5"/>
  <c r="N60" i="5"/>
  <c r="L65" i="5"/>
  <c r="L83" i="5"/>
  <c r="L118" i="5"/>
  <c r="L4" i="5"/>
  <c r="L9" i="5"/>
  <c r="L19" i="5"/>
  <c r="L26" i="5"/>
  <c r="L31" i="5"/>
  <c r="L36" i="5"/>
  <c r="L63" i="5"/>
  <c r="L69" i="5"/>
  <c r="L72" i="5"/>
  <c r="O49" i="5"/>
  <c r="L123" i="5"/>
  <c r="O36" i="5"/>
  <c r="O30" i="5"/>
  <c r="O32" i="5"/>
  <c r="O34" i="5"/>
  <c r="O47" i="5"/>
  <c r="O62" i="5"/>
  <c r="O66" i="5"/>
  <c r="O71" i="5"/>
  <c r="O77" i="5"/>
  <c r="O84" i="5"/>
  <c r="O87" i="5"/>
  <c r="L104" i="5"/>
  <c r="L108" i="5"/>
  <c r="L115" i="5"/>
  <c r="L119" i="5"/>
  <c r="O55" i="5"/>
  <c r="O57" i="5"/>
  <c r="O59" i="5"/>
  <c r="O69" i="5"/>
  <c r="O94" i="5"/>
  <c r="O109" i="5"/>
  <c r="O120" i="5"/>
  <c r="O27" i="5"/>
  <c r="O29" i="5"/>
  <c r="O38" i="5"/>
  <c r="O40" i="5"/>
  <c r="O42" i="5"/>
  <c r="O44" i="5"/>
  <c r="O61" i="5"/>
  <c r="O67" i="5"/>
  <c r="O75" i="5"/>
  <c r="O91" i="5"/>
  <c r="O105" i="5"/>
  <c r="L113" i="5"/>
  <c r="O116" i="5"/>
  <c r="O51" i="5"/>
  <c r="O80" i="5"/>
  <c r="O98" i="5"/>
  <c r="O31" i="5"/>
  <c r="O33" i="5"/>
  <c r="O46" i="5"/>
  <c r="O48" i="5"/>
  <c r="O78" i="5"/>
  <c r="L121" i="5"/>
  <c r="O124" i="5"/>
  <c r="O53" i="5"/>
  <c r="O64" i="5"/>
  <c r="O112" i="5"/>
  <c r="O35" i="5"/>
  <c r="O37" i="5"/>
  <c r="O50" i="5"/>
  <c r="O52" i="5"/>
  <c r="O63" i="5"/>
  <c r="O65" i="5"/>
  <c r="O73" i="5"/>
  <c r="O54" i="5"/>
  <c r="O56" i="5"/>
  <c r="O58" i="5"/>
  <c r="O68" i="5"/>
  <c r="O89" i="5"/>
  <c r="O100" i="5"/>
  <c r="O103" i="5"/>
  <c r="O114" i="5"/>
  <c r="O119" i="5"/>
  <c r="O26" i="5"/>
  <c r="O28" i="5"/>
  <c r="O39" i="5"/>
  <c r="O41" i="5"/>
  <c r="O43" i="5"/>
  <c r="O45" i="5"/>
  <c r="O60" i="5"/>
  <c r="N4" i="5"/>
  <c r="N7" i="5"/>
  <c r="N18" i="5"/>
  <c r="N29" i="5"/>
  <c r="N32" i="5"/>
  <c r="N43" i="5"/>
  <c r="N46" i="5"/>
  <c r="N57" i="5"/>
  <c r="N68" i="5"/>
  <c r="N71" i="5"/>
  <c r="L73" i="5"/>
  <c r="O74" i="5"/>
  <c r="N82" i="5"/>
  <c r="L84" i="5"/>
  <c r="O85" i="5"/>
  <c r="L87" i="5"/>
  <c r="O88" i="5"/>
  <c r="N93" i="5"/>
  <c r="N96" i="5"/>
  <c r="L98" i="5"/>
  <c r="O99" i="5"/>
  <c r="O102" i="5"/>
  <c r="N107" i="5"/>
  <c r="L109" i="5"/>
  <c r="N110" i="5"/>
  <c r="L112" i="5"/>
  <c r="O113" i="5"/>
  <c r="N118" i="5"/>
  <c r="L120" i="5"/>
  <c r="O121" i="5"/>
  <c r="N102" i="5"/>
  <c r="N12" i="5"/>
  <c r="N15" i="5"/>
  <c r="N26" i="5"/>
  <c r="N37" i="5"/>
  <c r="N40" i="5"/>
  <c r="N51" i="5"/>
  <c r="N54" i="5"/>
  <c r="N65" i="5"/>
  <c r="L67" i="5"/>
  <c r="L70" i="5"/>
  <c r="N76" i="5"/>
  <c r="N79" i="5"/>
  <c r="L81" i="5"/>
  <c r="O82" i="5"/>
  <c r="N90" i="5"/>
  <c r="L92" i="5"/>
  <c r="O93" i="5"/>
  <c r="L95" i="5"/>
  <c r="O96" i="5"/>
  <c r="N101" i="5"/>
  <c r="N104" i="5"/>
  <c r="L106" i="5"/>
  <c r="O107" i="5"/>
  <c r="O110" i="5"/>
  <c r="N115" i="5"/>
  <c r="L117" i="5"/>
  <c r="O118" i="5"/>
  <c r="N123" i="5"/>
  <c r="L125" i="5"/>
  <c r="N9" i="5"/>
  <c r="N20" i="5"/>
  <c r="N23" i="5"/>
  <c r="N34" i="5"/>
  <c r="N45" i="5"/>
  <c r="N48" i="5"/>
  <c r="N59" i="5"/>
  <c r="N62" i="5"/>
  <c r="N73" i="5"/>
  <c r="L75" i="5"/>
  <c r="O76" i="5"/>
  <c r="L78" i="5"/>
  <c r="O79" i="5"/>
  <c r="N84" i="5"/>
  <c r="N87" i="5"/>
  <c r="L89" i="5"/>
  <c r="O90" i="5"/>
  <c r="N98" i="5"/>
  <c r="L100" i="5"/>
  <c r="O101" i="5"/>
  <c r="L103" i="5"/>
  <c r="O104" i="5"/>
  <c r="N109" i="5"/>
  <c r="N112" i="5"/>
  <c r="L114" i="5"/>
  <c r="O115" i="5"/>
  <c r="N120" i="5"/>
  <c r="L122" i="5"/>
  <c r="O123" i="5"/>
  <c r="I132" i="5"/>
  <c r="N3" i="5"/>
  <c r="N6" i="5"/>
  <c r="N17" i="5"/>
  <c r="N28" i="5"/>
  <c r="N31" i="5"/>
  <c r="N42" i="5"/>
  <c r="N53" i="5"/>
  <c r="N56" i="5"/>
  <c r="N67" i="5"/>
  <c r="N70" i="5"/>
  <c r="N81" i="5"/>
  <c r="N92" i="5"/>
  <c r="N95" i="5"/>
  <c r="N106" i="5"/>
  <c r="N117" i="5"/>
  <c r="N125" i="5"/>
  <c r="N121" i="5"/>
  <c r="N11" i="5"/>
  <c r="N14" i="5"/>
  <c r="N25" i="5"/>
  <c r="N36" i="5"/>
  <c r="N39" i="5"/>
  <c r="N50" i="5"/>
  <c r="N61" i="5"/>
  <c r="N64" i="5"/>
  <c r="L66" i="5"/>
  <c r="O70" i="5"/>
  <c r="N75" i="5"/>
  <c r="L77" i="5"/>
  <c r="N78" i="5"/>
  <c r="L80" i="5"/>
  <c r="O81" i="5"/>
  <c r="N89" i="5"/>
  <c r="L91" i="5"/>
  <c r="O92" i="5"/>
  <c r="L94" i="5"/>
  <c r="O95" i="5"/>
  <c r="N100" i="5"/>
  <c r="N103" i="5"/>
  <c r="L105" i="5"/>
  <c r="O106" i="5"/>
  <c r="N114" i="5"/>
  <c r="L116" i="5"/>
  <c r="O117" i="5"/>
  <c r="N122" i="5"/>
  <c r="L124" i="5"/>
  <c r="O125" i="5"/>
  <c r="N5" i="5"/>
  <c r="N8" i="5"/>
  <c r="N19" i="5"/>
  <c r="N22" i="5"/>
  <c r="N33" i="5"/>
  <c r="N44" i="5"/>
  <c r="N47" i="5"/>
  <c r="N58" i="5"/>
  <c r="N69" i="5"/>
  <c r="N72" i="5"/>
  <c r="N83" i="5"/>
  <c r="N86" i="5"/>
  <c r="N97" i="5"/>
  <c r="N108" i="5"/>
  <c r="N111" i="5"/>
  <c r="N119" i="5"/>
  <c r="N99" i="5"/>
  <c r="N113" i="5"/>
  <c r="N2" i="5"/>
  <c r="N13" i="5"/>
  <c r="N16" i="5"/>
  <c r="N27" i="5"/>
  <c r="N30" i="5"/>
  <c r="N41" i="5"/>
  <c r="N52" i="5"/>
  <c r="N55" i="5"/>
  <c r="N66" i="5"/>
  <c r="L68" i="5"/>
  <c r="L71" i="5"/>
  <c r="O72" i="5"/>
  <c r="N77" i="5"/>
  <c r="N80" i="5"/>
  <c r="L82" i="5"/>
  <c r="O83" i="5"/>
  <c r="O86" i="5"/>
  <c r="N91" i="5"/>
  <c r="L93" i="5"/>
  <c r="N94" i="5"/>
  <c r="L96" i="5"/>
  <c r="O97" i="5"/>
  <c r="N105" i="5"/>
  <c r="L107" i="5"/>
  <c r="O108" i="5"/>
  <c r="L110" i="5"/>
  <c r="O111" i="5"/>
  <c r="N116" i="5"/>
  <c r="Q4" i="5"/>
  <c r="Q12" i="5"/>
  <c r="Q20" i="5"/>
  <c r="Q28" i="5"/>
  <c r="Q36" i="5"/>
  <c r="Q44" i="5"/>
  <c r="Q52" i="5"/>
  <c r="Q60" i="5"/>
  <c r="Q68" i="5"/>
  <c r="Q76" i="5"/>
  <c r="Q84" i="5"/>
  <c r="Q92" i="5"/>
  <c r="Q100" i="5"/>
  <c r="Q108" i="5"/>
  <c r="Q116" i="5"/>
  <c r="Q124" i="5"/>
  <c r="I131" i="5"/>
  <c r="Q6" i="5"/>
  <c r="Q14" i="5"/>
  <c r="Q22" i="5"/>
  <c r="Q30" i="5"/>
  <c r="Q38" i="5"/>
  <c r="Q46" i="5"/>
  <c r="Q54" i="5"/>
  <c r="Q62" i="5"/>
  <c r="Q70" i="5"/>
  <c r="Q78" i="5"/>
  <c r="Q86" i="5"/>
  <c r="Q94" i="5"/>
  <c r="Q102" i="5"/>
  <c r="Q110" i="5"/>
  <c r="Q118" i="5"/>
  <c r="Q117" i="5"/>
  <c r="Q125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8" i="5"/>
  <c r="Q16" i="5"/>
  <c r="Q24" i="5"/>
  <c r="Q32" i="5"/>
  <c r="Q40" i="5"/>
  <c r="Q48" i="5"/>
  <c r="Q56" i="5"/>
  <c r="Q64" i="5"/>
  <c r="Q72" i="5"/>
  <c r="Q80" i="5"/>
  <c r="Q88" i="5"/>
  <c r="Q96" i="5"/>
  <c r="Q104" i="5"/>
  <c r="Q112" i="5"/>
  <c r="Q120" i="5"/>
  <c r="Q9" i="5"/>
  <c r="Q17" i="5"/>
  <c r="Q25" i="5"/>
  <c r="Q33" i="5"/>
  <c r="Q41" i="5"/>
  <c r="Q49" i="5"/>
  <c r="Q57" i="5"/>
  <c r="Q65" i="5"/>
  <c r="Q73" i="5"/>
  <c r="Q81" i="5"/>
  <c r="Q89" i="5"/>
  <c r="Q97" i="5"/>
  <c r="Q105" i="5"/>
  <c r="Q113" i="5"/>
  <c r="Q121" i="5"/>
  <c r="Q2" i="5"/>
  <c r="Q10" i="5"/>
  <c r="Q18" i="5"/>
  <c r="Q26" i="5"/>
  <c r="Q34" i="5"/>
  <c r="Q42" i="5"/>
  <c r="Q50" i="5"/>
  <c r="Q58" i="5"/>
  <c r="Q66" i="5"/>
  <c r="Q74" i="5"/>
  <c r="Q82" i="5"/>
  <c r="Q90" i="5"/>
  <c r="Q98" i="5"/>
  <c r="Q106" i="5"/>
  <c r="Q114" i="5"/>
  <c r="Q122" i="5"/>
  <c r="Q3" i="5"/>
  <c r="Q11" i="5"/>
  <c r="Q19" i="5"/>
  <c r="Q27" i="5"/>
  <c r="Q35" i="5"/>
  <c r="Q43" i="5"/>
  <c r="Q51" i="5"/>
  <c r="Q59" i="5"/>
  <c r="Q67" i="5"/>
  <c r="Q75" i="5"/>
  <c r="Q83" i="5"/>
  <c r="Q91" i="5"/>
  <c r="Q99" i="5"/>
  <c r="Q107" i="5"/>
  <c r="Q115" i="5"/>
  <c r="O20" i="1"/>
  <c r="M45" i="1"/>
  <c r="Q59" i="1"/>
  <c r="L25" i="1"/>
  <c r="L6" i="1"/>
  <c r="M85" i="1"/>
  <c r="M41" i="1"/>
  <c r="L17" i="1"/>
  <c r="L121" i="1"/>
  <c r="M125" i="1"/>
  <c r="M83" i="1"/>
  <c r="M28" i="1"/>
  <c r="L113" i="1"/>
  <c r="L105" i="1"/>
  <c r="M109" i="1"/>
  <c r="M67" i="1"/>
  <c r="M117" i="1"/>
  <c r="M75" i="1"/>
  <c r="L89" i="1"/>
  <c r="M107" i="1"/>
  <c r="M65" i="1"/>
  <c r="L73" i="1"/>
  <c r="L57" i="1"/>
  <c r="M97" i="1"/>
  <c r="M53" i="1"/>
  <c r="M105" i="1"/>
  <c r="M61" i="1"/>
  <c r="L14" i="1"/>
  <c r="L41" i="1"/>
  <c r="M89" i="1"/>
  <c r="O8" i="1"/>
  <c r="Q16" i="1"/>
  <c r="O90" i="1"/>
  <c r="O72" i="1"/>
  <c r="L13" i="1"/>
  <c r="L112" i="1"/>
  <c r="L85" i="1"/>
  <c r="L53" i="1"/>
  <c r="L21" i="1"/>
  <c r="O48" i="1"/>
  <c r="O4" i="1"/>
  <c r="M8" i="1"/>
  <c r="M16" i="1"/>
  <c r="M24" i="1"/>
  <c r="M32" i="1"/>
  <c r="M9" i="1"/>
  <c r="M17" i="1"/>
  <c r="M25" i="1"/>
  <c r="M33" i="1"/>
  <c r="M3" i="1"/>
  <c r="M11" i="1"/>
  <c r="M19" i="1"/>
  <c r="M27" i="1"/>
  <c r="M35" i="1"/>
  <c r="M5" i="1"/>
  <c r="M13" i="1"/>
  <c r="M21" i="1"/>
  <c r="M29" i="1"/>
  <c r="M37" i="1"/>
  <c r="M14" i="1"/>
  <c r="M30" i="1"/>
  <c r="M42" i="1"/>
  <c r="M50" i="1"/>
  <c r="M58" i="1"/>
  <c r="M66" i="1"/>
  <c r="M74" i="1"/>
  <c r="M82" i="1"/>
  <c r="M90" i="1"/>
  <c r="M98" i="1"/>
  <c r="M106" i="1"/>
  <c r="M114" i="1"/>
  <c r="M122" i="1"/>
  <c r="M15" i="1"/>
  <c r="M31" i="1"/>
  <c r="M43" i="1"/>
  <c r="M18" i="1"/>
  <c r="M34" i="1"/>
  <c r="M44" i="1"/>
  <c r="M52" i="1"/>
  <c r="M60" i="1"/>
  <c r="M68" i="1"/>
  <c r="M76" i="1"/>
  <c r="M84" i="1"/>
  <c r="M92" i="1"/>
  <c r="M100" i="1"/>
  <c r="M108" i="1"/>
  <c r="M116" i="1"/>
  <c r="M124" i="1"/>
  <c r="M4" i="1"/>
  <c r="M20" i="1"/>
  <c r="M36" i="1"/>
  <c r="M6" i="1"/>
  <c r="M22" i="1"/>
  <c r="M38" i="1"/>
  <c r="M46" i="1"/>
  <c r="M54" i="1"/>
  <c r="M62" i="1"/>
  <c r="M70" i="1"/>
  <c r="M78" i="1"/>
  <c r="M86" i="1"/>
  <c r="M94" i="1"/>
  <c r="M102" i="1"/>
  <c r="M110" i="1"/>
  <c r="M118" i="1"/>
  <c r="M7" i="1"/>
  <c r="M23" i="1"/>
  <c r="M39" i="1"/>
  <c r="M47" i="1"/>
  <c r="M55" i="1"/>
  <c r="M63" i="1"/>
  <c r="M71" i="1"/>
  <c r="M79" i="1"/>
  <c r="M87" i="1"/>
  <c r="M95" i="1"/>
  <c r="M103" i="1"/>
  <c r="M111" i="1"/>
  <c r="M119" i="1"/>
  <c r="M10" i="1"/>
  <c r="M26" i="1"/>
  <c r="M40" i="1"/>
  <c r="M48" i="1"/>
  <c r="M56" i="1"/>
  <c r="M64" i="1"/>
  <c r="M72" i="1"/>
  <c r="M80" i="1"/>
  <c r="M88" i="1"/>
  <c r="M96" i="1"/>
  <c r="M104" i="1"/>
  <c r="M112" i="1"/>
  <c r="M120" i="1"/>
  <c r="L12" i="1"/>
  <c r="L4" i="1"/>
  <c r="L119" i="1"/>
  <c r="L111" i="1"/>
  <c r="L100" i="1"/>
  <c r="L84" i="1"/>
  <c r="L68" i="1"/>
  <c r="L52" i="1"/>
  <c r="L36" i="1"/>
  <c r="L19" i="1"/>
  <c r="O108" i="1"/>
  <c r="O88" i="1"/>
  <c r="O66" i="1"/>
  <c r="O44" i="1"/>
  <c r="O24" i="1"/>
  <c r="O2" i="1"/>
  <c r="M123" i="1"/>
  <c r="M101" i="1"/>
  <c r="M81" i="1"/>
  <c r="M59" i="1"/>
  <c r="M12" i="1"/>
  <c r="O50" i="1"/>
  <c r="L5" i="1"/>
  <c r="L101" i="1"/>
  <c r="L69" i="1"/>
  <c r="L37" i="1"/>
  <c r="O112" i="1"/>
  <c r="O68" i="1"/>
  <c r="O26" i="1"/>
  <c r="L11" i="1"/>
  <c r="L3" i="1"/>
  <c r="L118" i="1"/>
  <c r="L110" i="1"/>
  <c r="L99" i="1"/>
  <c r="L83" i="1"/>
  <c r="L67" i="1"/>
  <c r="L51" i="1"/>
  <c r="L35" i="1"/>
  <c r="O106" i="1"/>
  <c r="O84" i="1"/>
  <c r="O64" i="1"/>
  <c r="O42" i="1"/>
  <c r="M121" i="1"/>
  <c r="M99" i="1"/>
  <c r="M77" i="1"/>
  <c r="M57" i="1"/>
  <c r="Q12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L18" i="1"/>
  <c r="L26" i="1"/>
  <c r="L34" i="1"/>
  <c r="L42" i="1"/>
  <c r="L50" i="1"/>
  <c r="L58" i="1"/>
  <c r="L66" i="1"/>
  <c r="L74" i="1"/>
  <c r="L82" i="1"/>
  <c r="L90" i="1"/>
  <c r="L98" i="1"/>
  <c r="L20" i="1"/>
  <c r="L22" i="1"/>
  <c r="L30" i="1"/>
  <c r="L38" i="1"/>
  <c r="L46" i="1"/>
  <c r="L54" i="1"/>
  <c r="L62" i="1"/>
  <c r="L70" i="1"/>
  <c r="L78" i="1"/>
  <c r="L86" i="1"/>
  <c r="L94" i="1"/>
  <c r="L102" i="1"/>
  <c r="L15" i="1"/>
  <c r="L23" i="1"/>
  <c r="L31" i="1"/>
  <c r="L39" i="1"/>
  <c r="L47" i="1"/>
  <c r="L55" i="1"/>
  <c r="L63" i="1"/>
  <c r="L71" i="1"/>
  <c r="L79" i="1"/>
  <c r="L87" i="1"/>
  <c r="L95" i="1"/>
  <c r="L103" i="1"/>
  <c r="L16" i="1"/>
  <c r="L24" i="1"/>
  <c r="L32" i="1"/>
  <c r="L40" i="1"/>
  <c r="L48" i="1"/>
  <c r="L56" i="1"/>
  <c r="L64" i="1"/>
  <c r="L72" i="1"/>
  <c r="L80" i="1"/>
  <c r="L88" i="1"/>
  <c r="L96" i="1"/>
  <c r="L104" i="1"/>
  <c r="L117" i="1"/>
  <c r="L97" i="1"/>
  <c r="L33" i="1"/>
  <c r="O60" i="1"/>
  <c r="O114" i="1"/>
  <c r="L10" i="1"/>
  <c r="L109" i="1"/>
  <c r="L81" i="1"/>
  <c r="L65" i="1"/>
  <c r="L49" i="1"/>
  <c r="O104" i="1"/>
  <c r="O82" i="1"/>
  <c r="O40" i="1"/>
  <c r="O18" i="1"/>
  <c r="Q102" i="1"/>
  <c r="L9" i="1"/>
  <c r="L124" i="1"/>
  <c r="L116" i="1"/>
  <c r="L108" i="1"/>
  <c r="L93" i="1"/>
  <c r="L77" i="1"/>
  <c r="L61" i="1"/>
  <c r="L45" i="1"/>
  <c r="L29" i="1"/>
  <c r="O122" i="1"/>
  <c r="O100" i="1"/>
  <c r="O80" i="1"/>
  <c r="O58" i="1"/>
  <c r="O36" i="1"/>
  <c r="O16" i="1"/>
  <c r="M115" i="1"/>
  <c r="M93" i="1"/>
  <c r="M73" i="1"/>
  <c r="M51" i="1"/>
  <c r="Q80" i="1"/>
  <c r="O28" i="1"/>
  <c r="L120" i="1"/>
  <c r="L125" i="1"/>
  <c r="O124" i="1"/>
  <c r="L8" i="1"/>
  <c r="L123" i="1"/>
  <c r="L115" i="1"/>
  <c r="L107" i="1"/>
  <c r="L92" i="1"/>
  <c r="L76" i="1"/>
  <c r="L60" i="1"/>
  <c r="L44" i="1"/>
  <c r="L28" i="1"/>
  <c r="O120" i="1"/>
  <c r="O98" i="1"/>
  <c r="O76" i="1"/>
  <c r="O56" i="1"/>
  <c r="O34" i="1"/>
  <c r="O12" i="1"/>
  <c r="M113" i="1"/>
  <c r="M91" i="1"/>
  <c r="M69" i="1"/>
  <c r="M49" i="1"/>
  <c r="O92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9" i="1"/>
  <c r="Q40" i="1"/>
  <c r="Q62" i="1"/>
  <c r="Q83" i="1"/>
  <c r="Q104" i="1"/>
  <c r="Q122" i="1"/>
  <c r="Q22" i="1"/>
  <c r="Q43" i="1"/>
  <c r="Q64" i="1"/>
  <c r="Q86" i="1"/>
  <c r="Q107" i="1"/>
  <c r="Q123" i="1"/>
  <c r="Q3" i="1"/>
  <c r="Q24" i="1"/>
  <c r="Q46" i="1"/>
  <c r="Q67" i="1"/>
  <c r="Q88" i="1"/>
  <c r="Q110" i="1"/>
  <c r="Q2" i="1"/>
  <c r="Q6" i="1"/>
  <c r="Q27" i="1"/>
  <c r="Q48" i="1"/>
  <c r="Q70" i="1"/>
  <c r="Q91" i="1"/>
  <c r="Q112" i="1"/>
  <c r="Q8" i="1"/>
  <c r="Q30" i="1"/>
  <c r="Q51" i="1"/>
  <c r="Q72" i="1"/>
  <c r="Q94" i="1"/>
  <c r="Q114" i="1"/>
  <c r="Q11" i="1"/>
  <c r="Q32" i="1"/>
  <c r="Q54" i="1"/>
  <c r="Q75" i="1"/>
  <c r="Q96" i="1"/>
  <c r="Q115" i="1"/>
  <c r="Q14" i="1"/>
  <c r="Q35" i="1"/>
  <c r="Q56" i="1"/>
  <c r="Q78" i="1"/>
  <c r="Q99" i="1"/>
  <c r="Q118" i="1"/>
  <c r="L2" i="1"/>
  <c r="L7" i="1"/>
  <c r="L122" i="1"/>
  <c r="L114" i="1"/>
  <c r="L106" i="1"/>
  <c r="L91" i="1"/>
  <c r="L75" i="1"/>
  <c r="L59" i="1"/>
  <c r="L43" i="1"/>
  <c r="L27" i="1"/>
  <c r="O116" i="1"/>
  <c r="O96" i="1"/>
  <c r="O74" i="1"/>
  <c r="O52" i="1"/>
  <c r="O32" i="1"/>
  <c r="O10" i="1"/>
  <c r="Q38" i="1"/>
  <c r="N116" i="1"/>
  <c r="N95" i="1"/>
  <c r="N79" i="1"/>
  <c r="N63" i="1"/>
  <c r="N47" i="1"/>
  <c r="N36" i="1"/>
  <c r="N4" i="1"/>
  <c r="N120" i="1"/>
  <c r="N115" i="1"/>
  <c r="N104" i="1"/>
  <c r="N99" i="1"/>
  <c r="N88" i="1"/>
  <c r="N83" i="1"/>
  <c r="N72" i="1"/>
  <c r="N67" i="1"/>
  <c r="N56" i="1"/>
  <c r="N51" i="1"/>
  <c r="N40" i="1"/>
  <c r="N35" i="1"/>
  <c r="N24" i="1"/>
  <c r="N19" i="1"/>
  <c r="N8" i="1"/>
  <c r="N3" i="1"/>
  <c r="N52" i="1"/>
  <c r="N124" i="1"/>
  <c r="N119" i="1"/>
  <c r="N108" i="1"/>
  <c r="N103" i="1"/>
  <c r="N92" i="1"/>
  <c r="N87" i="1"/>
  <c r="N76" i="1"/>
  <c r="N71" i="1"/>
  <c r="N60" i="1"/>
  <c r="N55" i="1"/>
  <c r="N44" i="1"/>
  <c r="N39" i="1"/>
  <c r="N28" i="1"/>
  <c r="N23" i="1"/>
  <c r="N12" i="1"/>
  <c r="N7" i="1"/>
  <c r="N31" i="1"/>
  <c r="N111" i="1"/>
  <c r="N100" i="1"/>
  <c r="N84" i="1"/>
  <c r="N68" i="1"/>
  <c r="N15" i="1"/>
  <c r="N123" i="1"/>
  <c r="N112" i="1"/>
  <c r="N107" i="1"/>
  <c r="N96" i="1"/>
  <c r="N91" i="1"/>
  <c r="N80" i="1"/>
  <c r="N75" i="1"/>
  <c r="N64" i="1"/>
  <c r="N59" i="1"/>
  <c r="N48" i="1"/>
  <c r="N43" i="1"/>
  <c r="N32" i="1"/>
  <c r="N27" i="1"/>
  <c r="N16" i="1"/>
  <c r="N11" i="1"/>
  <c r="N20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I132" i="1"/>
  <c r="I131" i="1"/>
  <c r="AH21" i="1" l="1"/>
  <c r="AI21" i="1" s="1"/>
  <c r="AB106" i="1"/>
  <c r="AC106" i="1" s="1"/>
  <c r="AB58" i="1"/>
  <c r="AC58" i="1" s="1"/>
  <c r="AB18" i="1"/>
  <c r="AC18" i="1" s="1"/>
  <c r="AB62" i="1"/>
  <c r="AC62" i="1" s="1"/>
  <c r="AB25" i="1"/>
  <c r="AC25" i="1" s="1"/>
  <c r="AB89" i="1"/>
  <c r="AC89" i="1" s="1"/>
  <c r="AB52" i="1"/>
  <c r="AC52" i="1" s="1"/>
  <c r="AB116" i="1"/>
  <c r="AC116" i="1" s="1"/>
  <c r="AB15" i="1"/>
  <c r="AC15" i="1" s="1"/>
  <c r="AB79" i="1"/>
  <c r="AC79" i="1" s="1"/>
  <c r="AB35" i="1"/>
  <c r="AC35" i="1" s="1"/>
  <c r="AB99" i="1"/>
  <c r="AC99" i="1" s="1"/>
  <c r="AB38" i="1"/>
  <c r="AC38" i="1" s="1"/>
  <c r="AB102" i="1"/>
  <c r="AC102" i="1" s="1"/>
  <c r="AB65" i="1"/>
  <c r="AC65" i="1" s="1"/>
  <c r="AB28" i="1"/>
  <c r="AC28" i="1" s="1"/>
  <c r="AB92" i="1"/>
  <c r="AC92" i="1" s="1"/>
  <c r="AB55" i="1"/>
  <c r="AC55" i="1" s="1"/>
  <c r="AB119" i="1"/>
  <c r="AC119" i="1" s="1"/>
  <c r="AB42" i="1"/>
  <c r="AC42" i="1" s="1"/>
  <c r="AB109" i="1"/>
  <c r="AC109" i="1" s="1"/>
  <c r="AB32" i="1"/>
  <c r="AC32" i="1" s="1"/>
  <c r="AB122" i="1"/>
  <c r="AC122" i="1" s="1"/>
  <c r="AB27" i="1"/>
  <c r="AC27" i="1" s="1"/>
  <c r="AB91" i="1"/>
  <c r="AC91" i="1" s="1"/>
  <c r="AB54" i="1"/>
  <c r="AC54" i="1" s="1"/>
  <c r="AB118" i="1"/>
  <c r="AC118" i="1" s="1"/>
  <c r="AB17" i="1"/>
  <c r="AC17" i="1" s="1"/>
  <c r="AB81" i="1"/>
  <c r="AC81" i="1" s="1"/>
  <c r="AB44" i="1"/>
  <c r="AC44" i="1" s="1"/>
  <c r="AB108" i="1"/>
  <c r="AC108" i="1" s="1"/>
  <c r="AB7" i="1"/>
  <c r="AC7" i="1" s="1"/>
  <c r="AB71" i="1"/>
  <c r="AC71" i="1" s="1"/>
  <c r="AB98" i="1"/>
  <c r="AC98" i="1" s="1"/>
  <c r="AB82" i="1"/>
  <c r="AC82" i="1" s="1"/>
  <c r="AB11" i="1"/>
  <c r="AC11" i="1" s="1"/>
  <c r="AB75" i="1"/>
  <c r="AC75" i="1" s="1"/>
  <c r="AB5" i="1"/>
  <c r="AC5" i="1" s="1"/>
  <c r="AB69" i="1"/>
  <c r="AC69" i="1" s="1"/>
  <c r="AB48" i="1"/>
  <c r="AC48" i="1" s="1"/>
  <c r="AB72" i="1"/>
  <c r="AC72" i="1" s="1"/>
  <c r="AB64" i="1"/>
  <c r="AC64" i="1" s="1"/>
  <c r="AB114" i="1"/>
  <c r="AC114" i="1" s="1"/>
  <c r="AB10" i="1"/>
  <c r="AC10" i="1" s="1"/>
  <c r="AB74" i="1"/>
  <c r="AC74" i="1" s="1"/>
  <c r="AB51" i="1"/>
  <c r="AC51" i="1" s="1"/>
  <c r="AB115" i="1"/>
  <c r="AC115" i="1" s="1"/>
  <c r="AB2" i="1"/>
  <c r="AC2" i="1" s="1"/>
  <c r="AB14" i="1"/>
  <c r="AC14" i="1" s="1"/>
  <c r="AB78" i="1"/>
  <c r="AC78" i="1" s="1"/>
  <c r="AB41" i="1"/>
  <c r="AC41" i="1" s="1"/>
  <c r="AB105" i="1"/>
  <c r="AC105" i="1" s="1"/>
  <c r="AB4" i="1"/>
  <c r="AC4" i="1" s="1"/>
  <c r="AB68" i="1"/>
  <c r="AC68" i="1" s="1"/>
  <c r="AB31" i="1"/>
  <c r="AC31" i="1" s="1"/>
  <c r="AB95" i="1"/>
  <c r="AC95" i="1" s="1"/>
  <c r="AB45" i="1"/>
  <c r="AC45" i="1" s="1"/>
  <c r="AB59" i="1"/>
  <c r="AC59" i="1" s="1"/>
  <c r="AB19" i="1"/>
  <c r="AC19" i="1" s="1"/>
  <c r="AB83" i="1"/>
  <c r="AC83" i="1" s="1"/>
  <c r="AB22" i="1"/>
  <c r="AC22" i="1" s="1"/>
  <c r="AB86" i="1"/>
  <c r="AC86" i="1" s="1"/>
  <c r="AB49" i="1"/>
  <c r="AC49" i="1" s="1"/>
  <c r="AB113" i="1"/>
  <c r="AC113" i="1" s="1"/>
  <c r="AB12" i="1"/>
  <c r="AC12" i="1" s="1"/>
  <c r="AB76" i="1"/>
  <c r="AC76" i="1" s="1"/>
  <c r="AB39" i="1"/>
  <c r="AC39" i="1" s="1"/>
  <c r="AB103" i="1"/>
  <c r="AC103" i="1" s="1"/>
  <c r="AB66" i="1"/>
  <c r="AC66" i="1" s="1"/>
  <c r="AB29" i="1"/>
  <c r="AC29" i="1" s="1"/>
  <c r="AB93" i="1"/>
  <c r="AC93" i="1" s="1"/>
  <c r="AB56" i="1"/>
  <c r="AC56" i="1" s="1"/>
  <c r="AB80" i="1"/>
  <c r="AC80" i="1" s="1"/>
  <c r="AB43" i="1"/>
  <c r="AC43" i="1" s="1"/>
  <c r="AB107" i="1"/>
  <c r="AC107" i="1" s="1"/>
  <c r="AB46" i="1"/>
  <c r="AC46" i="1" s="1"/>
  <c r="AB110" i="1"/>
  <c r="AC110" i="1" s="1"/>
  <c r="AB9" i="1"/>
  <c r="AC9" i="1" s="1"/>
  <c r="AB73" i="1"/>
  <c r="AC73" i="1" s="1"/>
  <c r="AB36" i="1"/>
  <c r="AC36" i="1" s="1"/>
  <c r="AB100" i="1"/>
  <c r="AC100" i="1" s="1"/>
  <c r="AB63" i="1"/>
  <c r="AC63" i="1" s="1"/>
  <c r="AB26" i="1"/>
  <c r="AC26" i="1" s="1"/>
  <c r="AB90" i="1"/>
  <c r="AC90" i="1" s="1"/>
  <c r="AB53" i="1"/>
  <c r="AC53" i="1" s="1"/>
  <c r="AB117" i="1"/>
  <c r="AC117" i="1" s="1"/>
  <c r="AB96" i="1"/>
  <c r="AC96" i="1" s="1"/>
  <c r="AB88" i="1"/>
  <c r="AC88" i="1" s="1"/>
  <c r="AB3" i="1"/>
  <c r="AC3" i="1" s="1"/>
  <c r="AB67" i="1"/>
  <c r="AC67" i="1" s="1"/>
  <c r="AB6" i="1"/>
  <c r="AC6" i="1" s="1"/>
  <c r="AB70" i="1"/>
  <c r="AC70" i="1" s="1"/>
  <c r="AB33" i="1"/>
  <c r="AC33" i="1" s="1"/>
  <c r="AB97" i="1"/>
  <c r="AC97" i="1" s="1"/>
  <c r="AB60" i="1"/>
  <c r="AC60" i="1" s="1"/>
  <c r="AB124" i="1"/>
  <c r="AC124" i="1" s="1"/>
  <c r="AB23" i="1"/>
  <c r="AC23" i="1" s="1"/>
  <c r="AB87" i="1"/>
  <c r="AC87" i="1" s="1"/>
  <c r="AB50" i="1"/>
  <c r="AC50" i="1" s="1"/>
  <c r="AB13" i="1"/>
  <c r="AC13" i="1" s="1"/>
  <c r="AB77" i="1"/>
  <c r="AC77" i="1" s="1"/>
  <c r="AB112" i="1"/>
  <c r="AC112" i="1" s="1"/>
  <c r="AB16" i="1"/>
  <c r="AC16" i="1" s="1"/>
  <c r="AB104" i="1"/>
  <c r="AC104" i="1" s="1"/>
  <c r="AB123" i="1"/>
  <c r="AC123" i="1" s="1"/>
  <c r="AB30" i="1"/>
  <c r="AC30" i="1" s="1"/>
  <c r="AB94" i="1"/>
  <c r="AC94" i="1" s="1"/>
  <c r="AB57" i="1"/>
  <c r="AC57" i="1" s="1"/>
  <c r="AB121" i="1"/>
  <c r="AC121" i="1" s="1"/>
  <c r="AB20" i="1"/>
  <c r="AC20" i="1" s="1"/>
  <c r="AB84" i="1"/>
  <c r="AC84" i="1" s="1"/>
  <c r="AB47" i="1"/>
  <c r="AC47" i="1" s="1"/>
  <c r="AB111" i="1"/>
  <c r="AC111" i="1" s="1"/>
  <c r="AB37" i="1"/>
  <c r="AC37" i="1" s="1"/>
  <c r="AB101" i="1"/>
  <c r="AC101" i="1" s="1"/>
  <c r="AB120" i="1"/>
  <c r="AC120" i="1" s="1"/>
  <c r="AB34" i="1"/>
  <c r="AC34" i="1" s="1"/>
  <c r="AB61" i="1"/>
  <c r="AC61" i="1" s="1"/>
  <c r="AB125" i="1"/>
  <c r="AC125" i="1" s="1"/>
  <c r="AB8" i="1"/>
  <c r="AC8" i="1" s="1"/>
  <c r="AB24" i="1"/>
  <c r="AC24" i="1" s="1"/>
  <c r="AB21" i="1"/>
  <c r="AC21" i="1" s="1"/>
  <c r="AB85" i="1"/>
  <c r="AC85" i="1" s="1"/>
  <c r="AB40" i="1"/>
  <c r="AC40" i="1" s="1"/>
  <c r="P28" i="5"/>
  <c r="R28" i="5" s="1"/>
  <c r="S28" i="5" s="1"/>
  <c r="P123" i="5"/>
  <c r="R123" i="5" s="1"/>
  <c r="S123" i="5" s="1"/>
  <c r="P60" i="5"/>
  <c r="R60" i="5" s="1"/>
  <c r="S60" i="5" s="1"/>
  <c r="P75" i="5"/>
  <c r="R75" i="5" s="1"/>
  <c r="S75" i="5" s="1"/>
  <c r="P91" i="5"/>
  <c r="R91" i="5" s="1"/>
  <c r="S91" i="5" s="1"/>
  <c r="P2" i="5"/>
  <c r="R2" i="5" s="1"/>
  <c r="S2" i="5" s="1"/>
  <c r="P81" i="5"/>
  <c r="R81" i="5" s="1"/>
  <c r="S81" i="5" s="1"/>
  <c r="P124" i="5"/>
  <c r="R124" i="5" s="1"/>
  <c r="S124" i="5" s="1"/>
  <c r="P116" i="5"/>
  <c r="R116" i="5" s="1"/>
  <c r="S116" i="5" s="1"/>
  <c r="P108" i="5"/>
  <c r="R108" i="5" s="1"/>
  <c r="S108" i="5" s="1"/>
  <c r="P100" i="5"/>
  <c r="R100" i="5" s="1"/>
  <c r="S100" i="5" s="1"/>
  <c r="P84" i="5"/>
  <c r="R84" i="5" s="1"/>
  <c r="S84" i="5" s="1"/>
  <c r="P76" i="5"/>
  <c r="R76" i="5" s="1"/>
  <c r="S76" i="5" s="1"/>
  <c r="P20" i="5"/>
  <c r="R20" i="5" s="1"/>
  <c r="S20" i="5" s="1"/>
  <c r="P12" i="5"/>
  <c r="R12" i="5" s="1"/>
  <c r="S12" i="5" s="1"/>
  <c r="P4" i="5"/>
  <c r="R4" i="5" s="1"/>
  <c r="S4" i="5" s="1"/>
  <c r="P14" i="5"/>
  <c r="R14" i="5" s="1"/>
  <c r="S14" i="5" s="1"/>
  <c r="P94" i="5"/>
  <c r="R94" i="5" s="1"/>
  <c r="S94" i="5" s="1"/>
  <c r="P70" i="5"/>
  <c r="R70" i="5" s="1"/>
  <c r="S70" i="5" s="1"/>
  <c r="P54" i="5"/>
  <c r="R54" i="5" s="1"/>
  <c r="S54" i="5" s="1"/>
  <c r="P122" i="5"/>
  <c r="R122" i="5" s="1"/>
  <c r="S122" i="5" s="1"/>
  <c r="P114" i="5"/>
  <c r="R114" i="5" s="1"/>
  <c r="S114" i="5" s="1"/>
  <c r="P106" i="5"/>
  <c r="R106" i="5" s="1"/>
  <c r="S106" i="5" s="1"/>
  <c r="P46" i="5"/>
  <c r="R46" i="5" s="1"/>
  <c r="S46" i="5" s="1"/>
  <c r="P6" i="5"/>
  <c r="R6" i="5" s="1"/>
  <c r="S6" i="5" s="1"/>
  <c r="P97" i="5"/>
  <c r="R97" i="5" s="1"/>
  <c r="S97" i="5" s="1"/>
  <c r="P89" i="5"/>
  <c r="R89" i="5" s="1"/>
  <c r="S89" i="5" s="1"/>
  <c r="P102" i="5"/>
  <c r="R102" i="5" s="1"/>
  <c r="S102" i="5" s="1"/>
  <c r="P86" i="5"/>
  <c r="R86" i="5" s="1"/>
  <c r="S86" i="5" s="1"/>
  <c r="P120" i="5"/>
  <c r="R120" i="5" s="1"/>
  <c r="S120" i="5" s="1"/>
  <c r="P96" i="5"/>
  <c r="R96" i="5" s="1"/>
  <c r="S96" i="5" s="1"/>
  <c r="P88" i="5"/>
  <c r="R88" i="5" s="1"/>
  <c r="S88" i="5" s="1"/>
  <c r="P80" i="5"/>
  <c r="R80" i="5" s="1"/>
  <c r="S80" i="5" s="1"/>
  <c r="P72" i="5"/>
  <c r="R72" i="5" s="1"/>
  <c r="S72" i="5" s="1"/>
  <c r="P64" i="5"/>
  <c r="R64" i="5" s="1"/>
  <c r="S64" i="5" s="1"/>
  <c r="P56" i="5"/>
  <c r="R56" i="5" s="1"/>
  <c r="S56" i="5" s="1"/>
  <c r="P48" i="5"/>
  <c r="R48" i="5" s="1"/>
  <c r="S48" i="5" s="1"/>
  <c r="P40" i="5"/>
  <c r="R40" i="5" s="1"/>
  <c r="S40" i="5" s="1"/>
  <c r="P32" i="5"/>
  <c r="R32" i="5" s="1"/>
  <c r="S32" i="5" s="1"/>
  <c r="P24" i="5"/>
  <c r="R24" i="5" s="1"/>
  <c r="S24" i="5" s="1"/>
  <c r="P16" i="5"/>
  <c r="R16" i="5" s="1"/>
  <c r="S16" i="5" s="1"/>
  <c r="P8" i="5"/>
  <c r="R8" i="5" s="1"/>
  <c r="S8" i="5" s="1"/>
  <c r="P118" i="5"/>
  <c r="R118" i="5" s="1"/>
  <c r="S118" i="5" s="1"/>
  <c r="P62" i="5"/>
  <c r="R62" i="5" s="1"/>
  <c r="S62" i="5" s="1"/>
  <c r="P22" i="5"/>
  <c r="R22" i="5" s="1"/>
  <c r="S22" i="5" s="1"/>
  <c r="P95" i="5"/>
  <c r="R95" i="5" s="1"/>
  <c r="S95" i="5" s="1"/>
  <c r="P71" i="5"/>
  <c r="R71" i="5" s="1"/>
  <c r="S71" i="5" s="1"/>
  <c r="P63" i="5"/>
  <c r="R63" i="5" s="1"/>
  <c r="S63" i="5" s="1"/>
  <c r="P110" i="5"/>
  <c r="R110" i="5" s="1"/>
  <c r="S110" i="5" s="1"/>
  <c r="P38" i="5"/>
  <c r="R38" i="5" s="1"/>
  <c r="S38" i="5" s="1"/>
  <c r="P30" i="5"/>
  <c r="R30" i="5" s="1"/>
  <c r="S30" i="5" s="1"/>
  <c r="P109" i="5"/>
  <c r="R109" i="5" s="1"/>
  <c r="S109" i="5" s="1"/>
  <c r="P101" i="5"/>
  <c r="R101" i="5" s="1"/>
  <c r="S101" i="5" s="1"/>
  <c r="P93" i="5"/>
  <c r="R93" i="5" s="1"/>
  <c r="S93" i="5" s="1"/>
  <c r="P85" i="5"/>
  <c r="R85" i="5" s="1"/>
  <c r="S85" i="5" s="1"/>
  <c r="P77" i="5"/>
  <c r="R77" i="5" s="1"/>
  <c r="S77" i="5" s="1"/>
  <c r="P69" i="5"/>
  <c r="R69" i="5" s="1"/>
  <c r="S69" i="5" s="1"/>
  <c r="P61" i="5"/>
  <c r="R61" i="5" s="1"/>
  <c r="S61" i="5" s="1"/>
  <c r="P53" i="5"/>
  <c r="R53" i="5" s="1"/>
  <c r="S53" i="5" s="1"/>
  <c r="P45" i="5"/>
  <c r="R45" i="5" s="1"/>
  <c r="S45" i="5" s="1"/>
  <c r="P37" i="5"/>
  <c r="R37" i="5" s="1"/>
  <c r="S37" i="5" s="1"/>
  <c r="P29" i="5"/>
  <c r="R29" i="5" s="1"/>
  <c r="S29" i="5" s="1"/>
  <c r="P21" i="5"/>
  <c r="R21" i="5" s="1"/>
  <c r="S21" i="5" s="1"/>
  <c r="P13" i="5"/>
  <c r="R13" i="5" s="1"/>
  <c r="S13" i="5" s="1"/>
  <c r="P5" i="5"/>
  <c r="R5" i="5" s="1"/>
  <c r="S5" i="5" s="1"/>
  <c r="P78" i="5"/>
  <c r="R78" i="5" s="1"/>
  <c r="S78" i="5" s="1"/>
  <c r="P51" i="5"/>
  <c r="R51" i="5" s="1"/>
  <c r="S51" i="5" s="1"/>
  <c r="P18" i="5"/>
  <c r="R18" i="5" s="1"/>
  <c r="S18" i="5" s="1"/>
  <c r="P121" i="5"/>
  <c r="R121" i="5" s="1"/>
  <c r="S121" i="5" s="1"/>
  <c r="P52" i="5"/>
  <c r="R52" i="5" s="1"/>
  <c r="S52" i="5" s="1"/>
  <c r="P3" i="5"/>
  <c r="R3" i="5" s="1"/>
  <c r="S3" i="5" s="1"/>
  <c r="P111" i="5"/>
  <c r="R111" i="5" s="1"/>
  <c r="S111" i="5" s="1"/>
  <c r="P19" i="5"/>
  <c r="R19" i="5" s="1"/>
  <c r="S19" i="5" s="1"/>
  <c r="P36" i="5"/>
  <c r="R36" i="5" s="1"/>
  <c r="S36" i="5" s="1"/>
  <c r="P90" i="5"/>
  <c r="R90" i="5" s="1"/>
  <c r="S90" i="5" s="1"/>
  <c r="P26" i="5"/>
  <c r="R26" i="5" s="1"/>
  <c r="S26" i="5" s="1"/>
  <c r="P107" i="5"/>
  <c r="R107" i="5" s="1"/>
  <c r="S107" i="5" s="1"/>
  <c r="P68" i="5"/>
  <c r="R68" i="5" s="1"/>
  <c r="S68" i="5" s="1"/>
  <c r="P112" i="5"/>
  <c r="R112" i="5" s="1"/>
  <c r="S112" i="5" s="1"/>
  <c r="P113" i="5"/>
  <c r="R113" i="5" s="1"/>
  <c r="S113" i="5" s="1"/>
  <c r="P41" i="5"/>
  <c r="R41" i="5" s="1"/>
  <c r="S41" i="5" s="1"/>
  <c r="P34" i="5"/>
  <c r="R34" i="5" s="1"/>
  <c r="S34" i="5" s="1"/>
  <c r="P98" i="5"/>
  <c r="R98" i="5" s="1"/>
  <c r="S98" i="5" s="1"/>
  <c r="P25" i="5"/>
  <c r="R25" i="5" s="1"/>
  <c r="S25" i="5" s="1"/>
  <c r="P17" i="5"/>
  <c r="R17" i="5" s="1"/>
  <c r="S17" i="5" s="1"/>
  <c r="P87" i="5"/>
  <c r="R87" i="5" s="1"/>
  <c r="S87" i="5" s="1"/>
  <c r="P99" i="5"/>
  <c r="R99" i="5" s="1"/>
  <c r="S99" i="5" s="1"/>
  <c r="P49" i="5"/>
  <c r="R49" i="5" s="1"/>
  <c r="S49" i="5" s="1"/>
  <c r="P47" i="5"/>
  <c r="R47" i="5" s="1"/>
  <c r="S47" i="5" s="1"/>
  <c r="P117" i="5"/>
  <c r="R117" i="5" s="1"/>
  <c r="S117" i="5" s="1"/>
  <c r="P50" i="5"/>
  <c r="R50" i="5" s="1"/>
  <c r="S50" i="5" s="1"/>
  <c r="P11" i="5"/>
  <c r="R11" i="5" s="1"/>
  <c r="S11" i="5" s="1"/>
  <c r="P115" i="5"/>
  <c r="R115" i="5" s="1"/>
  <c r="S115" i="5" s="1"/>
  <c r="P79" i="5"/>
  <c r="R79" i="5" s="1"/>
  <c r="S79" i="5" s="1"/>
  <c r="P57" i="5"/>
  <c r="R57" i="5" s="1"/>
  <c r="S57" i="5" s="1"/>
  <c r="P7" i="5"/>
  <c r="R7" i="5" s="1"/>
  <c r="S7" i="5" s="1"/>
  <c r="P42" i="5"/>
  <c r="R42" i="5" s="1"/>
  <c r="S42" i="5" s="1"/>
  <c r="P66" i="5"/>
  <c r="R66" i="5" s="1"/>
  <c r="S66" i="5" s="1"/>
  <c r="P27" i="5"/>
  <c r="R27" i="5" s="1"/>
  <c r="S27" i="5" s="1"/>
  <c r="P83" i="5"/>
  <c r="R83" i="5" s="1"/>
  <c r="S83" i="5" s="1"/>
  <c r="P44" i="5"/>
  <c r="R44" i="5" s="1"/>
  <c r="S44" i="5" s="1"/>
  <c r="P92" i="5"/>
  <c r="R92" i="5" s="1"/>
  <c r="S92" i="5" s="1"/>
  <c r="P73" i="5"/>
  <c r="R73" i="5" s="1"/>
  <c r="S73" i="5" s="1"/>
  <c r="P125" i="5"/>
  <c r="R125" i="5" s="1"/>
  <c r="S125" i="5" s="1"/>
  <c r="P35" i="5"/>
  <c r="R35" i="5" s="1"/>
  <c r="S35" i="5" s="1"/>
  <c r="P31" i="5"/>
  <c r="R31" i="5" s="1"/>
  <c r="S31" i="5" s="1"/>
  <c r="P65" i="5"/>
  <c r="R65" i="5" s="1"/>
  <c r="S65" i="5" s="1"/>
  <c r="P15" i="5"/>
  <c r="R15" i="5" s="1"/>
  <c r="S15" i="5" s="1"/>
  <c r="P43" i="5"/>
  <c r="R43" i="5" s="1"/>
  <c r="S43" i="5" s="1"/>
  <c r="P23" i="5"/>
  <c r="R23" i="5" s="1"/>
  <c r="S23" i="5" s="1"/>
  <c r="P74" i="5"/>
  <c r="R74" i="5" s="1"/>
  <c r="S74" i="5" s="1"/>
  <c r="P119" i="5"/>
  <c r="R119" i="5" s="1"/>
  <c r="S119" i="5" s="1"/>
  <c r="P33" i="5"/>
  <c r="R33" i="5" s="1"/>
  <c r="S33" i="5" s="1"/>
  <c r="P104" i="5"/>
  <c r="R104" i="5" s="1"/>
  <c r="S104" i="5" s="1"/>
  <c r="P82" i="5"/>
  <c r="R82" i="5" s="1"/>
  <c r="S82" i="5" s="1"/>
  <c r="P67" i="5"/>
  <c r="R67" i="5" s="1"/>
  <c r="S67" i="5" s="1"/>
  <c r="P9" i="5"/>
  <c r="R9" i="5" s="1"/>
  <c r="S9" i="5" s="1"/>
  <c r="P10" i="5"/>
  <c r="R10" i="5" s="1"/>
  <c r="S10" i="5" s="1"/>
  <c r="P105" i="5"/>
  <c r="R105" i="5" s="1"/>
  <c r="S105" i="5" s="1"/>
  <c r="P55" i="5"/>
  <c r="R55" i="5" s="1"/>
  <c r="S55" i="5" s="1"/>
  <c r="P58" i="5"/>
  <c r="R58" i="5" s="1"/>
  <c r="S58" i="5" s="1"/>
  <c r="P103" i="5"/>
  <c r="R103" i="5" s="1"/>
  <c r="S103" i="5" s="1"/>
  <c r="P39" i="5"/>
  <c r="R39" i="5" s="1"/>
  <c r="S39" i="5" s="1"/>
  <c r="P59" i="5"/>
  <c r="R59" i="5" s="1"/>
  <c r="S59" i="5" s="1"/>
  <c r="P100" i="1"/>
  <c r="R100" i="1" s="1"/>
  <c r="P115" i="1"/>
  <c r="R115" i="1" s="1"/>
  <c r="P30" i="1"/>
  <c r="R30" i="1" s="1"/>
  <c r="P61" i="1"/>
  <c r="R61" i="1" s="1"/>
  <c r="P40" i="1"/>
  <c r="R40" i="1" s="1"/>
  <c r="P50" i="1"/>
  <c r="R50" i="1" s="1"/>
  <c r="P21" i="1"/>
  <c r="R21" i="1" s="1"/>
  <c r="P33" i="1"/>
  <c r="R33" i="1" s="1"/>
  <c r="P95" i="1"/>
  <c r="R95" i="1" s="1"/>
  <c r="P96" i="1"/>
  <c r="R96" i="1" s="1"/>
  <c r="P78" i="1"/>
  <c r="R78" i="1" s="1"/>
  <c r="P121" i="1"/>
  <c r="R121" i="1" s="1"/>
  <c r="P6" i="1"/>
  <c r="R6" i="1" s="1"/>
  <c r="P28" i="1"/>
  <c r="R28" i="1" s="1"/>
  <c r="P48" i="1"/>
  <c r="R48" i="1" s="1"/>
  <c r="P92" i="1"/>
  <c r="R92" i="1" s="1"/>
  <c r="P112" i="1"/>
  <c r="R112" i="1" s="1"/>
  <c r="P36" i="1"/>
  <c r="R36" i="1" s="1"/>
  <c r="P110" i="1"/>
  <c r="R110" i="1" s="1"/>
  <c r="P56" i="1"/>
  <c r="R56" i="1" s="1"/>
  <c r="P88" i="1"/>
  <c r="R88" i="1" s="1"/>
  <c r="P64" i="1"/>
  <c r="R64" i="1" s="1"/>
  <c r="P24" i="1"/>
  <c r="R24" i="1" s="1"/>
  <c r="P44" i="1"/>
  <c r="R44" i="1" s="1"/>
  <c r="P68" i="1"/>
  <c r="R68" i="1" s="1"/>
  <c r="P4" i="1"/>
  <c r="R4" i="1" s="1"/>
  <c r="P46" i="1"/>
  <c r="R46" i="1" s="1"/>
  <c r="P70" i="1"/>
  <c r="R70" i="1" s="1"/>
  <c r="P83" i="1"/>
  <c r="R83" i="1" s="1"/>
  <c r="P43" i="1"/>
  <c r="R43" i="1" s="1"/>
  <c r="P13" i="1"/>
  <c r="R13" i="1" s="1"/>
  <c r="P52" i="1"/>
  <c r="R52" i="1" s="1"/>
  <c r="P91" i="1"/>
  <c r="R91" i="1" s="1"/>
  <c r="P75" i="1"/>
  <c r="R75" i="1" s="1"/>
  <c r="P2" i="1"/>
  <c r="P49" i="1"/>
  <c r="R49" i="1" s="1"/>
  <c r="P62" i="1"/>
  <c r="R62" i="1" s="1"/>
  <c r="P69" i="1"/>
  <c r="R69" i="1" s="1"/>
  <c r="P118" i="1"/>
  <c r="R118" i="1" s="1"/>
  <c r="P125" i="1"/>
  <c r="R125" i="1" s="1"/>
  <c r="P107" i="1"/>
  <c r="R107" i="1" s="1"/>
  <c r="P72" i="1"/>
  <c r="R72" i="1" s="1"/>
  <c r="P111" i="1"/>
  <c r="R111" i="1" s="1"/>
  <c r="P5" i="1"/>
  <c r="R5" i="1" s="1"/>
  <c r="P77" i="1"/>
  <c r="R77" i="1" s="1"/>
  <c r="P37" i="1"/>
  <c r="R37" i="1" s="1"/>
  <c r="P103" i="1"/>
  <c r="R103" i="1" s="1"/>
  <c r="P42" i="1"/>
  <c r="R42" i="1" s="1"/>
  <c r="P80" i="1"/>
  <c r="R80" i="1" s="1"/>
  <c r="P55" i="1"/>
  <c r="R55" i="1" s="1"/>
  <c r="P122" i="1"/>
  <c r="R122" i="1" s="1"/>
  <c r="P89" i="1"/>
  <c r="R89" i="1" s="1"/>
  <c r="P81" i="1"/>
  <c r="R81" i="1" s="1"/>
  <c r="P108" i="1"/>
  <c r="R108" i="1" s="1"/>
  <c r="P84" i="1"/>
  <c r="R84" i="1" s="1"/>
  <c r="P38" i="1"/>
  <c r="R38" i="1" s="1"/>
  <c r="P71" i="1"/>
  <c r="R71" i="1" s="1"/>
  <c r="P51" i="1"/>
  <c r="R51" i="1" s="1"/>
  <c r="P101" i="1"/>
  <c r="R101" i="1" s="1"/>
  <c r="P87" i="1"/>
  <c r="R87" i="1" s="1"/>
  <c r="P54" i="1"/>
  <c r="R54" i="1" s="1"/>
  <c r="P7" i="1"/>
  <c r="R7" i="1" s="1"/>
  <c r="P74" i="1"/>
  <c r="R74" i="1" s="1"/>
  <c r="P25" i="1"/>
  <c r="R25" i="1" s="1"/>
  <c r="P63" i="1"/>
  <c r="R63" i="1" s="1"/>
  <c r="P23" i="1"/>
  <c r="R23" i="1" s="1"/>
  <c r="P123" i="1"/>
  <c r="R123" i="1" s="1"/>
  <c r="P116" i="1"/>
  <c r="R116" i="1" s="1"/>
  <c r="P60" i="1"/>
  <c r="R60" i="1" s="1"/>
  <c r="P22" i="1"/>
  <c r="R22" i="1" s="1"/>
  <c r="P34" i="1"/>
  <c r="R34" i="1" s="1"/>
  <c r="P93" i="1"/>
  <c r="R93" i="1" s="1"/>
  <c r="P76" i="1"/>
  <c r="R76" i="1" s="1"/>
  <c r="P119" i="1"/>
  <c r="R119" i="1" s="1"/>
  <c r="P65" i="1"/>
  <c r="R65" i="1" s="1"/>
  <c r="P45" i="1"/>
  <c r="R45" i="1" s="1"/>
  <c r="P14" i="1"/>
  <c r="R14" i="1" s="1"/>
  <c r="P58" i="1"/>
  <c r="R58" i="1" s="1"/>
  <c r="P105" i="1"/>
  <c r="R105" i="1" s="1"/>
  <c r="P18" i="1"/>
  <c r="R18" i="1" s="1"/>
  <c r="P29" i="1"/>
  <c r="R29" i="1" s="1"/>
  <c r="P86" i="1"/>
  <c r="R86" i="1" s="1"/>
  <c r="P59" i="1"/>
  <c r="R59" i="1" s="1"/>
  <c r="P31" i="1"/>
  <c r="R31" i="1" s="1"/>
  <c r="P109" i="1"/>
  <c r="R109" i="1" s="1"/>
  <c r="P3" i="1"/>
  <c r="R3" i="1" s="1"/>
  <c r="P41" i="1"/>
  <c r="R41" i="1" s="1"/>
  <c r="P66" i="1"/>
  <c r="R66" i="1" s="1"/>
  <c r="P120" i="1"/>
  <c r="R120" i="1" s="1"/>
  <c r="P79" i="1"/>
  <c r="R79" i="1" s="1"/>
  <c r="P39" i="1"/>
  <c r="R39" i="1" s="1"/>
  <c r="P17" i="1"/>
  <c r="R17" i="1" s="1"/>
  <c r="P90" i="1"/>
  <c r="R90" i="1" s="1"/>
  <c r="P82" i="1"/>
  <c r="R82" i="1" s="1"/>
  <c r="P32" i="1"/>
  <c r="R32" i="1" s="1"/>
  <c r="P104" i="1"/>
  <c r="R104" i="1" s="1"/>
  <c r="P98" i="1"/>
  <c r="R98" i="1" s="1"/>
  <c r="P27" i="1"/>
  <c r="R27" i="1" s="1"/>
  <c r="P15" i="1"/>
  <c r="R15" i="1" s="1"/>
  <c r="P73" i="1"/>
  <c r="R73" i="1" s="1"/>
  <c r="P11" i="1"/>
  <c r="R11" i="1" s="1"/>
  <c r="P106" i="1"/>
  <c r="R106" i="1" s="1"/>
  <c r="P113" i="1"/>
  <c r="R113" i="1" s="1"/>
  <c r="P10" i="1"/>
  <c r="R10" i="1" s="1"/>
  <c r="P85" i="1"/>
  <c r="R85" i="1" s="1"/>
  <c r="P97" i="1"/>
  <c r="R97" i="1" s="1"/>
  <c r="P16" i="1"/>
  <c r="R16" i="1" s="1"/>
  <c r="P20" i="1"/>
  <c r="R20" i="1" s="1"/>
  <c r="P94" i="1"/>
  <c r="R94" i="1" s="1"/>
  <c r="P35" i="1"/>
  <c r="R35" i="1" s="1"/>
  <c r="P8" i="1"/>
  <c r="R8" i="1" s="1"/>
  <c r="P117" i="1"/>
  <c r="R117" i="1" s="1"/>
  <c r="P19" i="1"/>
  <c r="R19" i="1" s="1"/>
  <c r="P99" i="1"/>
  <c r="R99" i="1" s="1"/>
  <c r="P53" i="1"/>
  <c r="R53" i="1" s="1"/>
  <c r="P67" i="1"/>
  <c r="R67" i="1" s="1"/>
  <c r="P47" i="1"/>
  <c r="R47" i="1" s="1"/>
  <c r="P9" i="1"/>
  <c r="R9" i="1" s="1"/>
  <c r="P57" i="1"/>
  <c r="R57" i="1" s="1"/>
  <c r="P26" i="1"/>
  <c r="R26" i="1" s="1"/>
  <c r="P114" i="1"/>
  <c r="R114" i="1" s="1"/>
  <c r="P102" i="1"/>
  <c r="R102" i="1" s="1"/>
  <c r="P12" i="1"/>
  <c r="R12" i="1" s="1"/>
  <c r="P124" i="1"/>
  <c r="R124" i="1" s="1"/>
  <c r="S101" i="1" l="1"/>
  <c r="AL101" i="1" s="1"/>
  <c r="S38" i="1"/>
  <c r="AL38" i="1" s="1"/>
  <c r="S3" i="1"/>
  <c r="AL3" i="1" s="1"/>
  <c r="S31" i="1"/>
  <c r="AL31" i="1" s="1"/>
  <c r="S91" i="1"/>
  <c r="AL91" i="1" s="1"/>
  <c r="S74" i="1"/>
  <c r="AL74" i="1" s="1"/>
  <c r="S112" i="1"/>
  <c r="AL112" i="1" s="1"/>
  <c r="S95" i="1"/>
  <c r="AL95" i="1" s="1"/>
  <c r="S29" i="1"/>
  <c r="AL29" i="1" s="1"/>
  <c r="S89" i="1"/>
  <c r="AL89" i="1" s="1"/>
  <c r="S102" i="1"/>
  <c r="AL102" i="1" s="1"/>
  <c r="S11" i="1"/>
  <c r="AL11" i="1" s="1"/>
  <c r="S92" i="1"/>
  <c r="AL92" i="1" s="1"/>
  <c r="S59" i="1"/>
  <c r="AL59" i="1" s="1"/>
  <c r="S52" i="1"/>
  <c r="AL52" i="1" s="1"/>
  <c r="S40" i="1"/>
  <c r="AL40" i="1" s="1"/>
  <c r="S4" i="1"/>
  <c r="AL4" i="1" s="1"/>
  <c r="S9" i="1"/>
  <c r="AL9" i="1" s="1"/>
  <c r="S113" i="1"/>
  <c r="AL113" i="1" s="1"/>
  <c r="S14" i="1"/>
  <c r="AL14" i="1" s="1"/>
  <c r="S22" i="1"/>
  <c r="AL22" i="1" s="1"/>
  <c r="S87" i="1"/>
  <c r="AL87" i="1" s="1"/>
  <c r="S42" i="1"/>
  <c r="AL42" i="1" s="1"/>
  <c r="S125" i="1"/>
  <c r="AL125" i="1" s="1"/>
  <c r="S13" i="1"/>
  <c r="AL13" i="1" s="1"/>
  <c r="S33" i="1"/>
  <c r="AL33" i="1" s="1"/>
  <c r="S39" i="1"/>
  <c r="AL39" i="1" s="1"/>
  <c r="S25" i="1"/>
  <c r="AL25" i="1" s="1"/>
  <c r="S58" i="1"/>
  <c r="AL58" i="1" s="1"/>
  <c r="S86" i="1"/>
  <c r="AL86" i="1" s="1"/>
  <c r="S76" i="1"/>
  <c r="AL76" i="1" s="1"/>
  <c r="S5" i="1"/>
  <c r="AL5" i="1" s="1"/>
  <c r="S104" i="1"/>
  <c r="AL104" i="1" s="1"/>
  <c r="S47" i="1"/>
  <c r="AL47" i="1" s="1"/>
  <c r="S19" i="1"/>
  <c r="AL19" i="1" s="1"/>
  <c r="S15" i="1"/>
  <c r="AL15" i="1" s="1"/>
  <c r="S43" i="1"/>
  <c r="AL43" i="1" s="1"/>
  <c r="S64" i="1"/>
  <c r="AL64" i="1" s="1"/>
  <c r="S28" i="1"/>
  <c r="AL28" i="1" s="1"/>
  <c r="S121" i="1"/>
  <c r="AL121" i="1" s="1"/>
  <c r="S79" i="1"/>
  <c r="AL79" i="1" s="1"/>
  <c r="S93" i="1"/>
  <c r="AL93" i="1" s="1"/>
  <c r="S10" i="1"/>
  <c r="AL10" i="1" s="1"/>
  <c r="S41" i="1"/>
  <c r="AL41" i="1" s="1"/>
  <c r="S103" i="1"/>
  <c r="AL103" i="1" s="1"/>
  <c r="S57" i="1"/>
  <c r="AL57" i="1" s="1"/>
  <c r="S7" i="1"/>
  <c r="AL7" i="1" s="1"/>
  <c r="S96" i="1"/>
  <c r="AL96" i="1" s="1"/>
  <c r="S114" i="1"/>
  <c r="AL114" i="1" s="1"/>
  <c r="S67" i="1"/>
  <c r="AL67" i="1" s="1"/>
  <c r="S20" i="1"/>
  <c r="AL20" i="1" s="1"/>
  <c r="S73" i="1"/>
  <c r="AL73" i="1" s="1"/>
  <c r="S27" i="1"/>
  <c r="AL27" i="1" s="1"/>
  <c r="S120" i="1"/>
  <c r="AL120" i="1" s="1"/>
  <c r="S116" i="1"/>
  <c r="AL116" i="1" s="1"/>
  <c r="S23" i="1"/>
  <c r="AL23" i="1" s="1"/>
  <c r="S55" i="1"/>
  <c r="AL55" i="1" s="1"/>
  <c r="S118" i="1"/>
  <c r="AL118" i="1" s="1"/>
  <c r="S78" i="1"/>
  <c r="AL78" i="1" s="1"/>
  <c r="S48" i="1"/>
  <c r="AL48" i="1" s="1"/>
  <c r="S60" i="1"/>
  <c r="AL60" i="1" s="1"/>
  <c r="S18" i="1"/>
  <c r="AL18" i="1" s="1"/>
  <c r="S123" i="1"/>
  <c r="AL123" i="1" s="1"/>
  <c r="S26" i="1"/>
  <c r="AL26" i="1" s="1"/>
  <c r="S85" i="1"/>
  <c r="AL85" i="1" s="1"/>
  <c r="S53" i="1"/>
  <c r="AL53" i="1" s="1"/>
  <c r="S6" i="1"/>
  <c r="AL6" i="1" s="1"/>
  <c r="S24" i="1"/>
  <c r="AL24" i="1" s="1"/>
  <c r="S68" i="1"/>
  <c r="AL68" i="1" s="1"/>
  <c r="S35" i="1"/>
  <c r="AL35" i="1" s="1"/>
  <c r="S44" i="1"/>
  <c r="AL44" i="1" s="1"/>
  <c r="S80" i="1"/>
  <c r="AL80" i="1" s="1"/>
  <c r="S30" i="1"/>
  <c r="AL30" i="1" s="1"/>
  <c r="S117" i="1"/>
  <c r="AL117" i="1" s="1"/>
  <c r="S16" i="1"/>
  <c r="AL16" i="1" s="1"/>
  <c r="S63" i="1"/>
  <c r="AL63" i="1" s="1"/>
  <c r="S51" i="1"/>
  <c r="AL51" i="1" s="1"/>
  <c r="S37" i="1"/>
  <c r="AL37" i="1" s="1"/>
  <c r="S72" i="1"/>
  <c r="AL72" i="1" s="1"/>
  <c r="S70" i="1"/>
  <c r="AL70" i="1" s="1"/>
  <c r="S56" i="1"/>
  <c r="AL56" i="1" s="1"/>
  <c r="S12" i="1"/>
  <c r="AL12" i="1" s="1"/>
  <c r="S17" i="1"/>
  <c r="AL17" i="1" s="1"/>
  <c r="S82" i="1"/>
  <c r="AL82" i="1" s="1"/>
  <c r="S106" i="1"/>
  <c r="AL106" i="1" s="1"/>
  <c r="S115" i="1"/>
  <c r="AL115" i="1" s="1"/>
  <c r="S111" i="1"/>
  <c r="AL111" i="1" s="1"/>
  <c r="S100" i="1"/>
  <c r="AL100" i="1" s="1"/>
  <c r="S21" i="1"/>
  <c r="AL21" i="1" s="1"/>
  <c r="S88" i="1"/>
  <c r="AL88" i="1" s="1"/>
  <c r="S94" i="1"/>
  <c r="AL94" i="1" s="1"/>
  <c r="S66" i="1"/>
  <c r="AL66" i="1" s="1"/>
  <c r="S122" i="1"/>
  <c r="AL122" i="1" s="1"/>
  <c r="S119" i="1"/>
  <c r="AL119" i="1" s="1"/>
  <c r="S8" i="1"/>
  <c r="AL8" i="1" s="1"/>
  <c r="S97" i="1"/>
  <c r="AL97" i="1" s="1"/>
  <c r="S98" i="1"/>
  <c r="AL98" i="1" s="1"/>
  <c r="S90" i="1"/>
  <c r="AL90" i="1" s="1"/>
  <c r="S109" i="1"/>
  <c r="AL109" i="1" s="1"/>
  <c r="S34" i="1"/>
  <c r="AL34" i="1" s="1"/>
  <c r="S54" i="1"/>
  <c r="AL54" i="1" s="1"/>
  <c r="S71" i="1"/>
  <c r="AL71" i="1" s="1"/>
  <c r="S81" i="1"/>
  <c r="AL81" i="1" s="1"/>
  <c r="S77" i="1"/>
  <c r="AL77" i="1" s="1"/>
  <c r="S107" i="1"/>
  <c r="AL107" i="1" s="1"/>
  <c r="S69" i="1"/>
  <c r="AL69" i="1" s="1"/>
  <c r="S75" i="1"/>
  <c r="AL75" i="1" s="1"/>
  <c r="S46" i="1"/>
  <c r="AL46" i="1" s="1"/>
  <c r="S110" i="1"/>
  <c r="AL110" i="1" s="1"/>
  <c r="S50" i="1"/>
  <c r="AL50" i="1" s="1"/>
  <c r="S36" i="1"/>
  <c r="AL36" i="1" s="1"/>
  <c r="S108" i="1"/>
  <c r="AL108" i="1" s="1"/>
  <c r="S105" i="1"/>
  <c r="AL105" i="1" s="1"/>
  <c r="S49" i="1"/>
  <c r="AL49" i="1" s="1"/>
  <c r="S62" i="1"/>
  <c r="AL62" i="1" s="1"/>
  <c r="S99" i="1"/>
  <c r="AL99" i="1" s="1"/>
  <c r="S61" i="1"/>
  <c r="AL61" i="1" s="1"/>
  <c r="S83" i="1"/>
  <c r="AL83" i="1" s="1"/>
  <c r="S45" i="1"/>
  <c r="AL45" i="1" s="1"/>
  <c r="S84" i="1"/>
  <c r="AL84" i="1" s="1"/>
  <c r="S65" i="1"/>
  <c r="AL65" i="1" s="1"/>
  <c r="S124" i="1"/>
  <c r="AL124" i="1" s="1"/>
  <c r="S32" i="1"/>
  <c r="AL32" i="1" s="1"/>
  <c r="AK77" i="1" l="1"/>
  <c r="AK80" i="1"/>
  <c r="AK96" i="1"/>
  <c r="AK5" i="1"/>
  <c r="AK95" i="1"/>
  <c r="AK45" i="1"/>
  <c r="AK36" i="1"/>
  <c r="AK81" i="1"/>
  <c r="AK8" i="1"/>
  <c r="AK111" i="1"/>
  <c r="AK72" i="1"/>
  <c r="AK44" i="1"/>
  <c r="AK123" i="1"/>
  <c r="AK116" i="1"/>
  <c r="AK7" i="1"/>
  <c r="AK28" i="1"/>
  <c r="AK76" i="1"/>
  <c r="AK42" i="1"/>
  <c r="AK52" i="1"/>
  <c r="AK112" i="1"/>
  <c r="AK108" i="1"/>
  <c r="AK100" i="1"/>
  <c r="AK26" i="1"/>
  <c r="AK121" i="1"/>
  <c r="AK125" i="1"/>
  <c r="AK50" i="1"/>
  <c r="AK37" i="1"/>
  <c r="AK18" i="1"/>
  <c r="AK120" i="1"/>
  <c r="AK57" i="1"/>
  <c r="AK64" i="1"/>
  <c r="AK86" i="1"/>
  <c r="AK87" i="1"/>
  <c r="AK59" i="1"/>
  <c r="AK74" i="1"/>
  <c r="AK49" i="1"/>
  <c r="AK84" i="1"/>
  <c r="AK97" i="1"/>
  <c r="AK70" i="1"/>
  <c r="AK23" i="1"/>
  <c r="AK40" i="1"/>
  <c r="AK83" i="1"/>
  <c r="AK71" i="1"/>
  <c r="AK119" i="1"/>
  <c r="AK115" i="1"/>
  <c r="AK35" i="1"/>
  <c r="AK61" i="1"/>
  <c r="AK110" i="1"/>
  <c r="AK54" i="1"/>
  <c r="AK122" i="1"/>
  <c r="AK106" i="1"/>
  <c r="AK51" i="1"/>
  <c r="AK68" i="1"/>
  <c r="AK60" i="1"/>
  <c r="AK27" i="1"/>
  <c r="AK103" i="1"/>
  <c r="AK43" i="1"/>
  <c r="AK58" i="1"/>
  <c r="AK22" i="1"/>
  <c r="AK92" i="1"/>
  <c r="AK91" i="1"/>
  <c r="AK99" i="1"/>
  <c r="AK46" i="1"/>
  <c r="AK34" i="1"/>
  <c r="AK66" i="1"/>
  <c r="AK82" i="1"/>
  <c r="AK63" i="1"/>
  <c r="AK24" i="1"/>
  <c r="AK48" i="1"/>
  <c r="AK73" i="1"/>
  <c r="AK41" i="1"/>
  <c r="AK15" i="1"/>
  <c r="AK25" i="1"/>
  <c r="AK14" i="1"/>
  <c r="AK11" i="1"/>
  <c r="AK31" i="1"/>
  <c r="AK32" i="1"/>
  <c r="AK62" i="1"/>
  <c r="AK75" i="1"/>
  <c r="AK109" i="1"/>
  <c r="AK94" i="1"/>
  <c r="AK17" i="1"/>
  <c r="AK16" i="1"/>
  <c r="AK6" i="1"/>
  <c r="AK78" i="1"/>
  <c r="AK20" i="1"/>
  <c r="AK10" i="1"/>
  <c r="AK19" i="1"/>
  <c r="AK39" i="1"/>
  <c r="AK113" i="1"/>
  <c r="AK102" i="1"/>
  <c r="AK3" i="1"/>
  <c r="AK124" i="1"/>
  <c r="AK69" i="1"/>
  <c r="AK90" i="1"/>
  <c r="AK88" i="1"/>
  <c r="AK12" i="1"/>
  <c r="AK117" i="1"/>
  <c r="AK53" i="1"/>
  <c r="AK118" i="1"/>
  <c r="AK67" i="1"/>
  <c r="AK93" i="1"/>
  <c r="AK47" i="1"/>
  <c r="AK33" i="1"/>
  <c r="AK9" i="1"/>
  <c r="AK89" i="1"/>
  <c r="AK38" i="1"/>
  <c r="AK65" i="1"/>
  <c r="AK105" i="1"/>
  <c r="AK107" i="1"/>
  <c r="AK98" i="1"/>
  <c r="AK21" i="1"/>
  <c r="AK56" i="1"/>
  <c r="AK30" i="1"/>
  <c r="AK85" i="1"/>
  <c r="AK55" i="1"/>
  <c r="AK114" i="1"/>
  <c r="AK79" i="1"/>
  <c r="AK104" i="1"/>
  <c r="AK13" i="1"/>
  <c r="AK4" i="1"/>
  <c r="AK29" i="1"/>
  <c r="AK101" i="1"/>
  <c r="S2" i="1"/>
  <c r="AK2" i="1" l="1"/>
  <c r="AL2" i="1"/>
</calcChain>
</file>

<file path=xl/sharedStrings.xml><?xml version="1.0" encoding="utf-8"?>
<sst xmlns="http://schemas.openxmlformats.org/spreadsheetml/2006/main" count="552" uniqueCount="88">
  <si>
    <t>Медиа канал</t>
  </si>
  <si>
    <t>Формат</t>
  </si>
  <si>
    <t>Trust</t>
  </si>
  <si>
    <t>PassiveConsumption</t>
  </si>
  <si>
    <t>MomentaryClutter</t>
  </si>
  <si>
    <t>AttentionShare</t>
  </si>
  <si>
    <t>norm_Trust</t>
  </si>
  <si>
    <t>norm_AttentionShare</t>
  </si>
  <si>
    <t>norm_PassiveConsumption</t>
  </si>
  <si>
    <t>norm_MomentaryClutter</t>
  </si>
  <si>
    <t>ТВ</t>
  </si>
  <si>
    <t>Радио</t>
  </si>
  <si>
    <t>Наружная реклама (водители)</t>
  </si>
  <si>
    <t>Наружная реклама (пешеходы)</t>
  </si>
  <si>
    <t>Индор</t>
  </si>
  <si>
    <t>Онлайн-видео</t>
  </si>
  <si>
    <t>Диджитал аудио</t>
  </si>
  <si>
    <t>Баннеры</t>
  </si>
  <si>
    <t>Тематические ресурсы</t>
  </si>
  <si>
    <t>Социальные сети</t>
  </si>
  <si>
    <t>TG</t>
  </si>
  <si>
    <t>Маркетплейсы</t>
  </si>
  <si>
    <t>Посевы</t>
  </si>
  <si>
    <t>Инфлюенсеры</t>
  </si>
  <si>
    <t>Спонсорская заставка</t>
  </si>
  <si>
    <t>Аудиоролик</t>
  </si>
  <si>
    <t>Медиафасад</t>
  </si>
  <si>
    <t>Билборд (статика)</t>
  </si>
  <si>
    <t>Биллборд (цифра)</t>
  </si>
  <si>
    <t>Ситиформат (цифра)</t>
  </si>
  <si>
    <t>Метро</t>
  </si>
  <si>
    <t>ТЦ</t>
  </si>
  <si>
    <t>ВУЗы</t>
  </si>
  <si>
    <t>Супермаркеты</t>
  </si>
  <si>
    <t>Ин-стрим онлайн-видео Skip</t>
  </si>
  <si>
    <t>Ин-стрим онлайн-видео UnSkip</t>
  </si>
  <si>
    <t>Аут-стрим онлайн-видео (Skip)</t>
  </si>
  <si>
    <t>Аудио</t>
  </si>
  <si>
    <t>Премиум, Fullscreen, брендирование страницы</t>
  </si>
  <si>
    <t>Премиум, Другие премиальные форматы</t>
  </si>
  <si>
    <t>Стандарт</t>
  </si>
  <si>
    <t>Мини-баннеры</t>
  </si>
  <si>
    <t>Видео InStream</t>
  </si>
  <si>
    <t>Clips</t>
  </si>
  <si>
    <t>Статика премиум</t>
  </si>
  <si>
    <t>Статика стандарт</t>
  </si>
  <si>
    <t>Текст</t>
  </si>
  <si>
    <t>Текст+баннер</t>
  </si>
  <si>
    <t>Текст+видео</t>
  </si>
  <si>
    <t>Видеобаннер</t>
  </si>
  <si>
    <t>Видео + текст</t>
  </si>
  <si>
    <t>Фото + текст</t>
  </si>
  <si>
    <t>Интеграции</t>
  </si>
  <si>
    <t>Вертикальные видео</t>
  </si>
  <si>
    <t>Альт-ролл</t>
  </si>
  <si>
    <t>Ролик</t>
  </si>
  <si>
    <t>norm_Format</t>
  </si>
  <si>
    <t>Integral_Index</t>
  </si>
  <si>
    <t>Спонсорская интеграция</t>
  </si>
  <si>
    <t>Format</t>
  </si>
  <si>
    <t>VTR</t>
  </si>
  <si>
    <t>Онлайн-кинотеатры (web, app)</t>
  </si>
  <si>
    <t>Онлайн-кинотеатры (smart, streaming)</t>
  </si>
  <si>
    <t>Баннер в Smart TV</t>
  </si>
  <si>
    <t>Статика стандарт (баннеры)</t>
  </si>
  <si>
    <t>Статика посты</t>
  </si>
  <si>
    <t>ContactTime</t>
  </si>
  <si>
    <t>norm_ContactTime</t>
  </si>
  <si>
    <t>Duration</t>
  </si>
  <si>
    <t>Weight</t>
  </si>
  <si>
    <t>Min</t>
  </si>
  <si>
    <t>Max</t>
  </si>
  <si>
    <t>Personalization</t>
  </si>
  <si>
    <t>Targeting</t>
  </si>
  <si>
    <t>norm_Personalization</t>
  </si>
  <si>
    <t>norm_Targeting</t>
  </si>
  <si>
    <t>Frequency</t>
  </si>
  <si>
    <t>norm_Frequency</t>
  </si>
  <si>
    <t>Funnel</t>
  </si>
  <si>
    <t>norm_Funnel</t>
  </si>
  <si>
    <t>Integral_Index_Quality</t>
  </si>
  <si>
    <t>Integral_Index_Context</t>
  </si>
  <si>
    <t>Quality_100</t>
  </si>
  <si>
    <t>Context_100</t>
  </si>
  <si>
    <t>Integral_Index_Frequency</t>
  </si>
  <si>
    <t>Frequency_100</t>
  </si>
  <si>
    <t>Brand_Index</t>
  </si>
  <si>
    <t>Purchase_Index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</si>
</sst>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5" fontId="0" fillId="0" borderId="0" xfId="0" applyNumberFormat="1"/>
    <xf numFmtId="0" fontId="0" fillId="4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2"/>
  <sheetViews>
    <sheetView tabSelected="1" zoomScale="70" zoomScaleNormal="70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defaultRowHeight="14.5" x14ac:dyDescent="0.35"/>
  <cols>
    <col min="1" max="1" width="28.08984375" bestFit="1" customWidth="1"/>
    <col min="2" max="2" width="42.1796875" bestFit="1" customWidth="1"/>
    <col min="3" max="6" width="13.08984375" customWidth="1"/>
    <col min="7" max="7" width="13.6328125" customWidth="1"/>
    <col min="8" max="10" width="13.08984375" customWidth="1"/>
    <col min="11" max="11" width="4" customWidth="1"/>
    <col min="12" max="19" width="13" customWidth="1"/>
    <col min="20" max="20" width="4" customWidth="1"/>
    <col min="21" max="23" width="13" customWidth="1"/>
    <col min="24" max="24" width="4" customWidth="1"/>
    <col min="25" max="29" width="13" customWidth="1"/>
    <col min="30" max="30" width="4" customWidth="1"/>
    <col min="31" max="31" width="13" customWidth="1"/>
    <col min="32" max="32" width="4" customWidth="1"/>
    <col min="33" max="35" width="13" customWidth="1"/>
    <col min="36" max="36" width="4" customWidth="1"/>
    <col min="37" max="38" width="13" customWidth="1"/>
  </cols>
  <sheetData>
    <row r="1" spans="1:38" s="1" customFormat="1" ht="31.25" customHeight="1" x14ac:dyDescent="0.35">
      <c r="A1" s="5" t="s">
        <v>0</v>
      </c>
      <c r="B1" s="5" t="s">
        <v>1</v>
      </c>
      <c r="C1" s="7" t="s">
        <v>68</v>
      </c>
      <c r="D1" s="7" t="s">
        <v>60</v>
      </c>
      <c r="E1" s="7" t="s">
        <v>2</v>
      </c>
      <c r="F1" s="7" t="s">
        <v>3</v>
      </c>
      <c r="G1" s="7" t="s">
        <v>59</v>
      </c>
      <c r="H1" s="7" t="s">
        <v>5</v>
      </c>
      <c r="I1" s="7" t="s">
        <v>66</v>
      </c>
      <c r="J1" s="7" t="s">
        <v>4</v>
      </c>
      <c r="K1" s="6"/>
      <c r="L1" s="5" t="s">
        <v>6</v>
      </c>
      <c r="M1" s="5" t="s">
        <v>8</v>
      </c>
      <c r="N1" s="5" t="s">
        <v>56</v>
      </c>
      <c r="O1" s="5" t="s">
        <v>7</v>
      </c>
      <c r="P1" s="5" t="s">
        <v>67</v>
      </c>
      <c r="Q1" s="5" t="s">
        <v>9</v>
      </c>
      <c r="R1" s="5" t="s">
        <v>80</v>
      </c>
      <c r="S1" s="5" t="s">
        <v>82</v>
      </c>
      <c r="T1" s="6"/>
      <c r="U1" s="5" t="s">
        <v>72</v>
      </c>
      <c r="V1" s="5" t="s">
        <v>73</v>
      </c>
      <c r="W1" s="5" t="s">
        <v>78</v>
      </c>
      <c r="X1" s="6"/>
      <c r="Y1" s="5" t="s">
        <v>74</v>
      </c>
      <c r="Z1" s="5" t="s">
        <v>75</v>
      </c>
      <c r="AA1" s="5" t="s">
        <v>79</v>
      </c>
      <c r="AB1" s="5" t="s">
        <v>81</v>
      </c>
      <c r="AC1" s="5" t="s">
        <v>83</v>
      </c>
      <c r="AD1" s="6"/>
      <c r="AE1" s="5" t="s">
        <v>76</v>
      </c>
      <c r="AF1" s="6"/>
      <c r="AG1" s="5" t="s">
        <v>77</v>
      </c>
      <c r="AH1" s="5" t="s">
        <v>84</v>
      </c>
      <c r="AI1" s="5" t="s">
        <v>85</v>
      </c>
      <c r="AJ1" s="6"/>
      <c r="AK1" s="5" t="s">
        <v>86</v>
      </c>
      <c r="AL1" s="5" t="s">
        <v>87</v>
      </c>
    </row>
    <row r="2" spans="1:38" x14ac:dyDescent="0.35">
      <c r="A2" t="s">
        <v>10</v>
      </c>
      <c r="B2" t="s">
        <v>24</v>
      </c>
      <c r="C2">
        <v>5</v>
      </c>
      <c r="D2">
        <v>0.95</v>
      </c>
      <c r="E2" s="9">
        <v>0.7</v>
      </c>
      <c r="F2">
        <v>0.6</v>
      </c>
      <c r="G2">
        <v>1</v>
      </c>
      <c r="H2">
        <v>0.5</v>
      </c>
      <c r="I2">
        <f t="shared" ref="I2:I33" si="0">C2*D2</f>
        <v>4.75</v>
      </c>
      <c r="J2">
        <v>1</v>
      </c>
      <c r="K2" s="4"/>
      <c r="L2" s="3">
        <f t="shared" ref="L2:L33" si="1">(E2-E$131)/(E$132-E$131)</f>
        <v>0.90243902439024382</v>
      </c>
      <c r="M2" s="3">
        <f t="shared" ref="M2:M33" si="2">1+(F$131-F2)/(F$132-F$131)</f>
        <v>1</v>
      </c>
      <c r="N2" s="3">
        <f t="shared" ref="N2:N33" si="3">(G2-G$131)/(G$132-G$131)</f>
        <v>1</v>
      </c>
      <c r="O2" s="3">
        <f t="shared" ref="O2:O33" si="4">(H2-H$131)/(H$132-H$131)</f>
        <v>1</v>
      </c>
      <c r="P2" s="3">
        <f t="shared" ref="P2:P33" si="5">(I2-I$131)/(I$132-I$131)</f>
        <v>8.3166051349719952E-2</v>
      </c>
      <c r="Q2" s="3">
        <f t="shared" ref="Q2:Q33" si="6">1+(J$131-J2)/(J$132-J$131)</f>
        <v>1</v>
      </c>
      <c r="R2" s="2">
        <f>L2*$L$132+M2*$M$132+N2*$N$132+O2*$O$132+P2*$P$132+Q2*$Q$132</f>
        <v>0.71519371784394048</v>
      </c>
      <c r="S2" s="3">
        <f>R2*100</f>
        <v>71.519371784394053</v>
      </c>
      <c r="T2" s="4"/>
      <c r="U2">
        <v>0.15</v>
      </c>
      <c r="V2">
        <v>0.15</v>
      </c>
      <c r="W2">
        <v>0.05</v>
      </c>
      <c r="X2" s="4"/>
      <c r="Y2" s="3">
        <f>(U2-U$131)/(U$132-U$131)</f>
        <v>0.15</v>
      </c>
      <c r="Z2" s="3">
        <f t="shared" ref="Z2:AA2" si="7">(V2-V$131)/(V$132-V$131)</f>
        <v>0.11764705882352941</v>
      </c>
      <c r="AA2" s="3">
        <f t="shared" si="7"/>
        <v>0</v>
      </c>
      <c r="AB2" s="2">
        <f>Y2*$Y$132+Z2*$Z$132+AA2*$AA$132</f>
        <v>8.294117647058824E-2</v>
      </c>
      <c r="AC2" s="3">
        <f>AB2*100</f>
        <v>8.2941176470588243</v>
      </c>
      <c r="AD2" s="4"/>
      <c r="AE2" s="10">
        <v>8</v>
      </c>
      <c r="AF2" s="4"/>
      <c r="AG2" s="3">
        <f>(AE2-AE$131)/(AE$132-AE$131)</f>
        <v>0.27659574468085107</v>
      </c>
      <c r="AH2" s="2">
        <f>AG2</f>
        <v>0.27659574468085107</v>
      </c>
      <c r="AI2" s="3">
        <f>AH2*100</f>
        <v>27.659574468085108</v>
      </c>
      <c r="AJ2" s="4"/>
      <c r="AK2" s="3">
        <f>S2*0.6+AC2*0.1+AI2*0.3</f>
        <v>52.038907175767847</v>
      </c>
      <c r="AL2" s="3">
        <f>S2*0.2+AC2*0.35+AI2*0.45</f>
        <v>29.653624043987698</v>
      </c>
    </row>
    <row r="3" spans="1:38" x14ac:dyDescent="0.35">
      <c r="A3" t="s">
        <v>10</v>
      </c>
      <c r="B3" t="s">
        <v>24</v>
      </c>
      <c r="C3">
        <v>10</v>
      </c>
      <c r="D3">
        <v>0.9</v>
      </c>
      <c r="E3" s="9">
        <v>0.7</v>
      </c>
      <c r="F3">
        <v>0.6</v>
      </c>
      <c r="G3">
        <v>1</v>
      </c>
      <c r="H3">
        <v>0.5</v>
      </c>
      <c r="I3">
        <f t="shared" si="0"/>
        <v>9</v>
      </c>
      <c r="J3">
        <v>1</v>
      </c>
      <c r="K3" s="4"/>
      <c r="L3" s="3">
        <f t="shared" si="1"/>
        <v>0.90243902439024382</v>
      </c>
      <c r="M3" s="3">
        <f t="shared" si="2"/>
        <v>1</v>
      </c>
      <c r="N3" s="3">
        <f t="shared" si="3"/>
        <v>1</v>
      </c>
      <c r="O3" s="3">
        <f t="shared" si="4"/>
        <v>1</v>
      </c>
      <c r="P3" s="3">
        <f t="shared" si="5"/>
        <v>0.15774106152701545</v>
      </c>
      <c r="Q3" s="3">
        <f t="shared" si="6"/>
        <v>1</v>
      </c>
      <c r="R3" s="2">
        <f t="shared" ref="R2:R33" si="8">L3*$L$132+M3*$M$132+N3*$N$132+O3*$O$132+P3*$P$132+Q3*$Q$132</f>
        <v>0.73756622089712909</v>
      </c>
      <c r="S3" s="3">
        <f t="shared" ref="S3:S66" si="9">R3*100</f>
        <v>73.756622089712906</v>
      </c>
      <c r="T3" s="4"/>
      <c r="U3">
        <v>0.15</v>
      </c>
      <c r="V3">
        <v>0.15</v>
      </c>
      <c r="W3">
        <v>0.05</v>
      </c>
      <c r="X3" s="4"/>
      <c r="Y3" s="3">
        <f t="shared" ref="Y3:Y66" si="10">(U3-U$131)/(U$132-U$131)</f>
        <v>0.15</v>
      </c>
      <c r="Z3" s="3">
        <f t="shared" ref="Z3:Z66" si="11">(V3-V$131)/(V$132-V$131)</f>
        <v>0.11764705882352941</v>
      </c>
      <c r="AA3" s="3">
        <f t="shared" ref="AA3:AA66" si="12">(W3-W$131)/(W$132-W$131)</f>
        <v>0</v>
      </c>
      <c r="AB3" s="2">
        <f t="shared" ref="AB3:AB66" si="13">Y3*$Y$132+Z3*$Z$132+AA3*$AA$132</f>
        <v>8.294117647058824E-2</v>
      </c>
      <c r="AC3" s="3">
        <f t="shared" ref="AC3:AC66" si="14">AB3*100</f>
        <v>8.2941176470588243</v>
      </c>
      <c r="AD3" s="4"/>
      <c r="AE3" s="10">
        <v>8</v>
      </c>
      <c r="AF3" s="4"/>
      <c r="AG3" s="3">
        <f t="shared" ref="AG3:AG66" si="15">(AE3-AE$131)/(AE$132-AE$131)</f>
        <v>0.27659574468085107</v>
      </c>
      <c r="AH3" s="2">
        <f t="shared" ref="AH3:AH66" si="16">AG3</f>
        <v>0.27659574468085107</v>
      </c>
      <c r="AI3" s="3">
        <f t="shared" ref="AI3:AI66" si="17">AH3*100</f>
        <v>27.659574468085108</v>
      </c>
      <c r="AJ3" s="4"/>
      <c r="AK3" s="3">
        <f t="shared" ref="AK3:AK66" si="18">S3*0.6+AC3*0.1+AI3*0.3</f>
        <v>53.381257358959161</v>
      </c>
      <c r="AL3" s="3">
        <f t="shared" ref="AL3:AL4" si="19">S3*0.2+AC3*0.35+AI3*0.45</f>
        <v>30.10107410505147</v>
      </c>
    </row>
    <row r="4" spans="1:38" x14ac:dyDescent="0.35">
      <c r="A4" t="s">
        <v>10</v>
      </c>
      <c r="B4" t="s">
        <v>24</v>
      </c>
      <c r="C4">
        <v>15</v>
      </c>
      <c r="D4">
        <v>0.9</v>
      </c>
      <c r="E4" s="9">
        <v>0.7</v>
      </c>
      <c r="F4">
        <v>0.6</v>
      </c>
      <c r="G4">
        <v>1</v>
      </c>
      <c r="H4">
        <v>0.5</v>
      </c>
      <c r="I4">
        <f t="shared" si="0"/>
        <v>13.5</v>
      </c>
      <c r="J4">
        <v>1</v>
      </c>
      <c r="K4" s="4"/>
      <c r="L4" s="3">
        <f t="shared" si="1"/>
        <v>0.90243902439024382</v>
      </c>
      <c r="M4" s="3">
        <f t="shared" si="2"/>
        <v>1</v>
      </c>
      <c r="N4" s="3">
        <f t="shared" si="3"/>
        <v>1</v>
      </c>
      <c r="O4" s="3">
        <f t="shared" si="4"/>
        <v>1</v>
      </c>
      <c r="P4" s="3">
        <f t="shared" si="5"/>
        <v>0.23670283700885775</v>
      </c>
      <c r="Q4" s="3">
        <f t="shared" si="6"/>
        <v>1</v>
      </c>
      <c r="R4" s="2">
        <f t="shared" si="8"/>
        <v>0.76125475354168182</v>
      </c>
      <c r="S4" s="3">
        <f t="shared" si="9"/>
        <v>76.125475354168188</v>
      </c>
      <c r="T4" s="4"/>
      <c r="U4">
        <v>0.15</v>
      </c>
      <c r="V4">
        <v>0.15</v>
      </c>
      <c r="W4">
        <v>0.05</v>
      </c>
      <c r="X4" s="4"/>
      <c r="Y4" s="3">
        <f t="shared" si="10"/>
        <v>0.15</v>
      </c>
      <c r="Z4" s="3">
        <f t="shared" si="11"/>
        <v>0.11764705882352941</v>
      </c>
      <c r="AA4" s="3">
        <f t="shared" si="12"/>
        <v>0</v>
      </c>
      <c r="AB4" s="2">
        <f t="shared" si="13"/>
        <v>8.294117647058824E-2</v>
      </c>
      <c r="AC4" s="3">
        <f t="shared" si="14"/>
        <v>8.2941176470588243</v>
      </c>
      <c r="AD4" s="4"/>
      <c r="AE4" s="10">
        <v>8</v>
      </c>
      <c r="AF4" s="4"/>
      <c r="AG4" s="3">
        <f t="shared" si="15"/>
        <v>0.27659574468085107</v>
      </c>
      <c r="AH4" s="2">
        <f t="shared" si="16"/>
        <v>0.27659574468085107</v>
      </c>
      <c r="AI4" s="3">
        <f t="shared" si="17"/>
        <v>27.659574468085108</v>
      </c>
      <c r="AJ4" s="4"/>
      <c r="AK4" s="3">
        <f t="shared" si="18"/>
        <v>54.802569317632319</v>
      </c>
      <c r="AL4" s="3">
        <f t="shared" si="19"/>
        <v>30.574844757942525</v>
      </c>
    </row>
    <row r="5" spans="1:38" x14ac:dyDescent="0.35">
      <c r="A5" t="s">
        <v>10</v>
      </c>
      <c r="B5" t="s">
        <v>24</v>
      </c>
      <c r="C5">
        <v>20</v>
      </c>
      <c r="D5">
        <v>0.8</v>
      </c>
      <c r="E5" s="9">
        <v>0.7</v>
      </c>
      <c r="F5">
        <v>0.6</v>
      </c>
      <c r="G5">
        <v>1</v>
      </c>
      <c r="H5">
        <v>0.5</v>
      </c>
      <c r="I5">
        <f t="shared" si="0"/>
        <v>16</v>
      </c>
      <c r="J5">
        <v>1</v>
      </c>
      <c r="K5" s="4"/>
      <c r="L5" s="3">
        <f t="shared" si="1"/>
        <v>0.90243902439024382</v>
      </c>
      <c r="M5" s="3">
        <f t="shared" si="2"/>
        <v>1</v>
      </c>
      <c r="N5" s="3">
        <f t="shared" si="3"/>
        <v>1</v>
      </c>
      <c r="O5" s="3">
        <f t="shared" si="4"/>
        <v>1</v>
      </c>
      <c r="P5" s="3">
        <f t="shared" si="5"/>
        <v>0.28057049005432566</v>
      </c>
      <c r="Q5" s="3">
        <f t="shared" si="6"/>
        <v>1</v>
      </c>
      <c r="R5" s="2">
        <f t="shared" si="8"/>
        <v>0.77441504945532214</v>
      </c>
      <c r="S5" s="3">
        <f t="shared" si="9"/>
        <v>77.441504945532216</v>
      </c>
      <c r="T5" s="4"/>
      <c r="U5">
        <v>0.15</v>
      </c>
      <c r="V5">
        <v>0.15</v>
      </c>
      <c r="W5">
        <v>0.05</v>
      </c>
      <c r="X5" s="4"/>
      <c r="Y5" s="3">
        <f t="shared" si="10"/>
        <v>0.15</v>
      </c>
      <c r="Z5" s="3">
        <f t="shared" si="11"/>
        <v>0.11764705882352941</v>
      </c>
      <c r="AA5" s="3">
        <f t="shared" si="12"/>
        <v>0</v>
      </c>
      <c r="AB5" s="2">
        <f t="shared" si="13"/>
        <v>8.294117647058824E-2</v>
      </c>
      <c r="AC5" s="3">
        <f t="shared" si="14"/>
        <v>8.2941176470588243</v>
      </c>
      <c r="AD5" s="4"/>
      <c r="AE5" s="10">
        <v>8</v>
      </c>
      <c r="AF5" s="4"/>
      <c r="AG5" s="3">
        <f t="shared" si="15"/>
        <v>0.27659574468085107</v>
      </c>
      <c r="AH5" s="2">
        <f t="shared" si="16"/>
        <v>0.27659574468085107</v>
      </c>
      <c r="AI5" s="3">
        <f t="shared" si="17"/>
        <v>27.659574468085108</v>
      </c>
      <c r="AJ5" s="4"/>
      <c r="AK5" s="3">
        <f t="shared" si="18"/>
        <v>55.592187072450741</v>
      </c>
      <c r="AL5" s="3">
        <f>S5*0.2+AC5*0.4+AI5*0.4</f>
        <v>29.869777835164015</v>
      </c>
    </row>
    <row r="6" spans="1:38" x14ac:dyDescent="0.35">
      <c r="A6" t="s">
        <v>10</v>
      </c>
      <c r="B6" t="s">
        <v>58</v>
      </c>
      <c r="C6">
        <v>5</v>
      </c>
      <c r="D6">
        <v>0.95</v>
      </c>
      <c r="E6" s="9">
        <v>0.7</v>
      </c>
      <c r="F6">
        <v>0.65</v>
      </c>
      <c r="G6">
        <v>1</v>
      </c>
      <c r="H6">
        <v>0.5</v>
      </c>
      <c r="I6">
        <f t="shared" si="0"/>
        <v>4.75</v>
      </c>
      <c r="J6">
        <v>1</v>
      </c>
      <c r="K6" s="4"/>
      <c r="L6" s="3">
        <f t="shared" si="1"/>
        <v>0.90243902439024382</v>
      </c>
      <c r="M6" s="3">
        <f t="shared" si="2"/>
        <v>0.66666666666666641</v>
      </c>
      <c r="N6" s="3">
        <f t="shared" si="3"/>
        <v>1</v>
      </c>
      <c r="O6" s="3">
        <f t="shared" si="4"/>
        <v>1</v>
      </c>
      <c r="P6" s="3">
        <f t="shared" si="5"/>
        <v>8.3166051349719952E-2</v>
      </c>
      <c r="Q6" s="3">
        <f t="shared" si="6"/>
        <v>1</v>
      </c>
      <c r="R6" s="2">
        <f t="shared" si="8"/>
        <v>0.69852705117727376</v>
      </c>
      <c r="S6" s="3">
        <f t="shared" si="9"/>
        <v>69.852705117727382</v>
      </c>
      <c r="T6" s="4"/>
      <c r="U6">
        <v>0.15</v>
      </c>
      <c r="V6">
        <v>0.15</v>
      </c>
      <c r="W6">
        <v>0.05</v>
      </c>
      <c r="X6" s="4"/>
      <c r="Y6" s="3">
        <f t="shared" si="10"/>
        <v>0.15</v>
      </c>
      <c r="Z6" s="3">
        <f t="shared" si="11"/>
        <v>0.11764705882352941</v>
      </c>
      <c r="AA6" s="3">
        <f t="shared" si="12"/>
        <v>0</v>
      </c>
      <c r="AB6" s="2">
        <f t="shared" si="13"/>
        <v>8.294117647058824E-2</v>
      </c>
      <c r="AC6" s="3">
        <f t="shared" si="14"/>
        <v>8.2941176470588243</v>
      </c>
      <c r="AD6" s="4"/>
      <c r="AE6" s="10">
        <v>8</v>
      </c>
      <c r="AF6" s="4"/>
      <c r="AG6" s="3">
        <f t="shared" si="15"/>
        <v>0.27659574468085107</v>
      </c>
      <c r="AH6" s="2">
        <f t="shared" si="16"/>
        <v>0.27659574468085107</v>
      </c>
      <c r="AI6" s="3">
        <f t="shared" si="17"/>
        <v>27.659574468085108</v>
      </c>
      <c r="AJ6" s="4"/>
      <c r="AK6" s="3">
        <f t="shared" si="18"/>
        <v>51.038907175767847</v>
      </c>
      <c r="AL6" s="3">
        <f t="shared" ref="AL6:AL69" si="20">S6*0.2+AC6*0.4+AI6*0.4</f>
        <v>28.352017869603053</v>
      </c>
    </row>
    <row r="7" spans="1:38" x14ac:dyDescent="0.35">
      <c r="A7" t="s">
        <v>10</v>
      </c>
      <c r="B7" t="s">
        <v>58</v>
      </c>
      <c r="C7">
        <v>10</v>
      </c>
      <c r="D7">
        <v>0.9</v>
      </c>
      <c r="E7" s="9">
        <v>0.7</v>
      </c>
      <c r="F7">
        <v>0.65</v>
      </c>
      <c r="G7">
        <v>1</v>
      </c>
      <c r="H7">
        <v>0.5</v>
      </c>
      <c r="I7">
        <f t="shared" si="0"/>
        <v>9</v>
      </c>
      <c r="J7">
        <v>1</v>
      </c>
      <c r="K7" s="4"/>
      <c r="L7" s="3">
        <f t="shared" si="1"/>
        <v>0.90243902439024382</v>
      </c>
      <c r="M7" s="3">
        <f t="shared" si="2"/>
        <v>0.66666666666666641</v>
      </c>
      <c r="N7" s="3">
        <f t="shared" si="3"/>
        <v>1</v>
      </c>
      <c r="O7" s="3">
        <f t="shared" si="4"/>
        <v>1</v>
      </c>
      <c r="P7" s="3">
        <f t="shared" si="5"/>
        <v>0.15774106152701545</v>
      </c>
      <c r="Q7" s="3">
        <f t="shared" si="6"/>
        <v>1</v>
      </c>
      <c r="R7" s="2">
        <f t="shared" si="8"/>
        <v>0.72089955423046237</v>
      </c>
      <c r="S7" s="3">
        <f t="shared" si="9"/>
        <v>72.089955423046234</v>
      </c>
      <c r="T7" s="4"/>
      <c r="U7">
        <v>0.15</v>
      </c>
      <c r="V7">
        <v>0.15</v>
      </c>
      <c r="W7">
        <v>0.05</v>
      </c>
      <c r="X7" s="4"/>
      <c r="Y7" s="3">
        <f t="shared" si="10"/>
        <v>0.15</v>
      </c>
      <c r="Z7" s="3">
        <f t="shared" si="11"/>
        <v>0.11764705882352941</v>
      </c>
      <c r="AA7" s="3">
        <f t="shared" si="12"/>
        <v>0</v>
      </c>
      <c r="AB7" s="2">
        <f t="shared" si="13"/>
        <v>8.294117647058824E-2</v>
      </c>
      <c r="AC7" s="3">
        <f t="shared" si="14"/>
        <v>8.2941176470588243</v>
      </c>
      <c r="AD7" s="4"/>
      <c r="AE7" s="10">
        <v>8</v>
      </c>
      <c r="AF7" s="4"/>
      <c r="AG7" s="3">
        <f t="shared" si="15"/>
        <v>0.27659574468085107</v>
      </c>
      <c r="AH7" s="2">
        <f t="shared" si="16"/>
        <v>0.27659574468085107</v>
      </c>
      <c r="AI7" s="3">
        <f t="shared" si="17"/>
        <v>27.659574468085108</v>
      </c>
      <c r="AJ7" s="4"/>
      <c r="AK7" s="3">
        <f t="shared" si="18"/>
        <v>52.381257358959147</v>
      </c>
      <c r="AL7" s="3">
        <f t="shared" si="20"/>
        <v>28.799467930666822</v>
      </c>
    </row>
    <row r="8" spans="1:38" x14ac:dyDescent="0.35">
      <c r="A8" t="s">
        <v>10</v>
      </c>
      <c r="B8" t="s">
        <v>58</v>
      </c>
      <c r="C8">
        <v>15</v>
      </c>
      <c r="D8">
        <v>0.9</v>
      </c>
      <c r="E8" s="9">
        <v>0.7</v>
      </c>
      <c r="F8">
        <v>0.65</v>
      </c>
      <c r="G8">
        <v>1</v>
      </c>
      <c r="H8">
        <v>0.5</v>
      </c>
      <c r="I8">
        <f t="shared" si="0"/>
        <v>13.5</v>
      </c>
      <c r="J8">
        <v>1</v>
      </c>
      <c r="K8" s="4"/>
      <c r="L8" s="3">
        <f t="shared" si="1"/>
        <v>0.90243902439024382</v>
      </c>
      <c r="M8" s="3">
        <f t="shared" si="2"/>
        <v>0.66666666666666641</v>
      </c>
      <c r="N8" s="3">
        <f t="shared" si="3"/>
        <v>1</v>
      </c>
      <c r="O8" s="3">
        <f t="shared" si="4"/>
        <v>1</v>
      </c>
      <c r="P8" s="3">
        <f t="shared" si="5"/>
        <v>0.23670283700885775</v>
      </c>
      <c r="Q8" s="3">
        <f t="shared" si="6"/>
        <v>1</v>
      </c>
      <c r="R8" s="2">
        <f t="shared" si="8"/>
        <v>0.7445880868750151</v>
      </c>
      <c r="S8" s="3">
        <f t="shared" si="9"/>
        <v>74.458808687501516</v>
      </c>
      <c r="T8" s="4"/>
      <c r="U8">
        <v>0.15</v>
      </c>
      <c r="V8">
        <v>0.15</v>
      </c>
      <c r="W8">
        <v>0.05</v>
      </c>
      <c r="X8" s="4"/>
      <c r="Y8" s="3">
        <f t="shared" si="10"/>
        <v>0.15</v>
      </c>
      <c r="Z8" s="3">
        <f t="shared" si="11"/>
        <v>0.11764705882352941</v>
      </c>
      <c r="AA8" s="3">
        <f t="shared" si="12"/>
        <v>0</v>
      </c>
      <c r="AB8" s="2">
        <f t="shared" si="13"/>
        <v>8.294117647058824E-2</v>
      </c>
      <c r="AC8" s="3">
        <f t="shared" si="14"/>
        <v>8.2941176470588243</v>
      </c>
      <c r="AD8" s="4"/>
      <c r="AE8" s="10">
        <v>8</v>
      </c>
      <c r="AF8" s="4"/>
      <c r="AG8" s="3">
        <f t="shared" si="15"/>
        <v>0.27659574468085107</v>
      </c>
      <c r="AH8" s="2">
        <f t="shared" si="16"/>
        <v>0.27659574468085107</v>
      </c>
      <c r="AI8" s="3">
        <f t="shared" si="17"/>
        <v>27.659574468085108</v>
      </c>
      <c r="AJ8" s="4"/>
      <c r="AK8" s="3">
        <f t="shared" si="18"/>
        <v>53.802569317632319</v>
      </c>
      <c r="AL8" s="3">
        <f t="shared" si="20"/>
        <v>29.273238583557877</v>
      </c>
    </row>
    <row r="9" spans="1:38" x14ac:dyDescent="0.35">
      <c r="A9" t="s">
        <v>10</v>
      </c>
      <c r="B9" t="s">
        <v>58</v>
      </c>
      <c r="C9">
        <v>20</v>
      </c>
      <c r="D9">
        <v>0.8</v>
      </c>
      <c r="E9" s="9">
        <v>0.7</v>
      </c>
      <c r="F9">
        <v>0.65</v>
      </c>
      <c r="G9">
        <v>1</v>
      </c>
      <c r="H9">
        <v>0.5</v>
      </c>
      <c r="I9">
        <f t="shared" si="0"/>
        <v>16</v>
      </c>
      <c r="J9">
        <v>1</v>
      </c>
      <c r="K9" s="4"/>
      <c r="L9" s="3">
        <f t="shared" si="1"/>
        <v>0.90243902439024382</v>
      </c>
      <c r="M9" s="3">
        <f t="shared" si="2"/>
        <v>0.66666666666666641</v>
      </c>
      <c r="N9" s="3">
        <f t="shared" si="3"/>
        <v>1</v>
      </c>
      <c r="O9" s="3">
        <f t="shared" si="4"/>
        <v>1</v>
      </c>
      <c r="P9" s="3">
        <f t="shared" si="5"/>
        <v>0.28057049005432566</v>
      </c>
      <c r="Q9" s="3">
        <f t="shared" si="6"/>
        <v>1</v>
      </c>
      <c r="R9" s="2">
        <f t="shared" si="8"/>
        <v>0.75774838278865542</v>
      </c>
      <c r="S9" s="3">
        <f t="shared" si="9"/>
        <v>75.774838278865545</v>
      </c>
      <c r="T9" s="4"/>
      <c r="U9">
        <v>0.15</v>
      </c>
      <c r="V9">
        <v>0.15</v>
      </c>
      <c r="W9">
        <v>0.05</v>
      </c>
      <c r="X9" s="4"/>
      <c r="Y9" s="3">
        <f t="shared" si="10"/>
        <v>0.15</v>
      </c>
      <c r="Z9" s="3">
        <f t="shared" si="11"/>
        <v>0.11764705882352941</v>
      </c>
      <c r="AA9" s="3">
        <f t="shared" si="12"/>
        <v>0</v>
      </c>
      <c r="AB9" s="2">
        <f t="shared" si="13"/>
        <v>8.294117647058824E-2</v>
      </c>
      <c r="AC9" s="3">
        <f t="shared" si="14"/>
        <v>8.2941176470588243</v>
      </c>
      <c r="AD9" s="4"/>
      <c r="AE9" s="10">
        <v>8</v>
      </c>
      <c r="AF9" s="4"/>
      <c r="AG9" s="3">
        <f t="shared" si="15"/>
        <v>0.27659574468085107</v>
      </c>
      <c r="AH9" s="2">
        <f t="shared" si="16"/>
        <v>0.27659574468085107</v>
      </c>
      <c r="AI9" s="3">
        <f t="shared" si="17"/>
        <v>27.659574468085108</v>
      </c>
      <c r="AJ9" s="4"/>
      <c r="AK9" s="3">
        <f t="shared" si="18"/>
        <v>54.592187072450741</v>
      </c>
      <c r="AL9" s="3">
        <f t="shared" si="20"/>
        <v>29.53644450183068</v>
      </c>
    </row>
    <row r="10" spans="1:38" x14ac:dyDescent="0.35">
      <c r="A10" t="s">
        <v>10</v>
      </c>
      <c r="B10" t="s">
        <v>58</v>
      </c>
      <c r="C10">
        <v>25</v>
      </c>
      <c r="D10">
        <v>0.8</v>
      </c>
      <c r="E10" s="9">
        <v>0.7</v>
      </c>
      <c r="F10">
        <v>0.65</v>
      </c>
      <c r="G10">
        <v>1</v>
      </c>
      <c r="H10">
        <v>0.5</v>
      </c>
      <c r="I10">
        <f t="shared" si="0"/>
        <v>20</v>
      </c>
      <c r="J10">
        <v>1</v>
      </c>
      <c r="K10" s="4"/>
      <c r="L10" s="3">
        <f t="shared" si="1"/>
        <v>0.90243902439024382</v>
      </c>
      <c r="M10" s="3">
        <f t="shared" si="2"/>
        <v>0.66666666666666641</v>
      </c>
      <c r="N10" s="3">
        <f t="shared" si="3"/>
        <v>1</v>
      </c>
      <c r="O10" s="3">
        <f t="shared" si="4"/>
        <v>1</v>
      </c>
      <c r="P10" s="3">
        <f t="shared" si="5"/>
        <v>0.35075873492707438</v>
      </c>
      <c r="Q10" s="3">
        <f t="shared" si="6"/>
        <v>1</v>
      </c>
      <c r="R10" s="2">
        <f t="shared" si="8"/>
        <v>0.77880485625048002</v>
      </c>
      <c r="S10" s="3">
        <f t="shared" si="9"/>
        <v>77.880485625047996</v>
      </c>
      <c r="T10" s="4"/>
      <c r="U10">
        <v>0.15</v>
      </c>
      <c r="V10">
        <v>0.15</v>
      </c>
      <c r="W10">
        <v>0.05</v>
      </c>
      <c r="X10" s="4"/>
      <c r="Y10" s="3">
        <f t="shared" si="10"/>
        <v>0.15</v>
      </c>
      <c r="Z10" s="3">
        <f t="shared" si="11"/>
        <v>0.11764705882352941</v>
      </c>
      <c r="AA10" s="3">
        <f t="shared" si="12"/>
        <v>0</v>
      </c>
      <c r="AB10" s="2">
        <f t="shared" si="13"/>
        <v>8.294117647058824E-2</v>
      </c>
      <c r="AC10" s="3">
        <f t="shared" si="14"/>
        <v>8.2941176470588243</v>
      </c>
      <c r="AD10" s="4"/>
      <c r="AE10" s="10">
        <v>8</v>
      </c>
      <c r="AF10" s="4"/>
      <c r="AG10" s="3">
        <f t="shared" si="15"/>
        <v>0.27659574468085107</v>
      </c>
      <c r="AH10" s="2">
        <f t="shared" si="16"/>
        <v>0.27659574468085107</v>
      </c>
      <c r="AI10" s="3">
        <f t="shared" si="17"/>
        <v>27.659574468085108</v>
      </c>
      <c r="AJ10" s="4"/>
      <c r="AK10" s="3">
        <f t="shared" si="18"/>
        <v>55.855575480160212</v>
      </c>
      <c r="AL10" s="3">
        <f t="shared" si="20"/>
        <v>29.95757397106717</v>
      </c>
    </row>
    <row r="11" spans="1:38" x14ac:dyDescent="0.35">
      <c r="A11" t="s">
        <v>10</v>
      </c>
      <c r="B11" t="s">
        <v>58</v>
      </c>
      <c r="C11">
        <v>30</v>
      </c>
      <c r="D11">
        <v>0.8</v>
      </c>
      <c r="E11" s="9">
        <v>0.7</v>
      </c>
      <c r="F11">
        <v>0.65</v>
      </c>
      <c r="G11">
        <v>1</v>
      </c>
      <c r="H11">
        <v>0.5</v>
      </c>
      <c r="I11">
        <f t="shared" si="0"/>
        <v>24</v>
      </c>
      <c r="J11">
        <v>1</v>
      </c>
      <c r="K11" s="4"/>
      <c r="L11" s="3">
        <f t="shared" si="1"/>
        <v>0.90243902439024382</v>
      </c>
      <c r="M11" s="3">
        <f t="shared" si="2"/>
        <v>0.66666666666666641</v>
      </c>
      <c r="N11" s="3">
        <f t="shared" si="3"/>
        <v>1</v>
      </c>
      <c r="O11" s="3">
        <f t="shared" si="4"/>
        <v>1</v>
      </c>
      <c r="P11" s="3">
        <f t="shared" si="5"/>
        <v>0.4209469797998231</v>
      </c>
      <c r="Q11" s="3">
        <f t="shared" si="6"/>
        <v>1</v>
      </c>
      <c r="R11" s="2">
        <f t="shared" si="8"/>
        <v>0.79986132971230461</v>
      </c>
      <c r="S11" s="3">
        <f t="shared" si="9"/>
        <v>79.986132971230461</v>
      </c>
      <c r="T11" s="4"/>
      <c r="U11">
        <v>0.15</v>
      </c>
      <c r="V11">
        <v>0.15</v>
      </c>
      <c r="W11">
        <v>0.05</v>
      </c>
      <c r="X11" s="4"/>
      <c r="Y11" s="3">
        <f t="shared" si="10"/>
        <v>0.15</v>
      </c>
      <c r="Z11" s="3">
        <f t="shared" si="11"/>
        <v>0.11764705882352941</v>
      </c>
      <c r="AA11" s="3">
        <f t="shared" si="12"/>
        <v>0</v>
      </c>
      <c r="AB11" s="2">
        <f t="shared" si="13"/>
        <v>8.294117647058824E-2</v>
      </c>
      <c r="AC11" s="3">
        <f t="shared" si="14"/>
        <v>8.2941176470588243</v>
      </c>
      <c r="AD11" s="4"/>
      <c r="AE11" s="10">
        <v>8</v>
      </c>
      <c r="AF11" s="4"/>
      <c r="AG11" s="3">
        <f t="shared" si="15"/>
        <v>0.27659574468085107</v>
      </c>
      <c r="AH11" s="2">
        <f t="shared" si="16"/>
        <v>0.27659574468085107</v>
      </c>
      <c r="AI11" s="3">
        <f t="shared" si="17"/>
        <v>27.659574468085108</v>
      </c>
      <c r="AJ11" s="4"/>
      <c r="AK11" s="3">
        <f t="shared" si="18"/>
        <v>57.118963887869683</v>
      </c>
      <c r="AL11" s="3">
        <f t="shared" si="20"/>
        <v>30.378703440303667</v>
      </c>
    </row>
    <row r="12" spans="1:38" x14ac:dyDescent="0.35">
      <c r="A12" t="s">
        <v>10</v>
      </c>
      <c r="B12" t="s">
        <v>58</v>
      </c>
      <c r="C12">
        <v>45</v>
      </c>
      <c r="D12">
        <v>0.75</v>
      </c>
      <c r="E12" s="9">
        <v>0.7</v>
      </c>
      <c r="F12">
        <v>0.65</v>
      </c>
      <c r="G12">
        <v>1</v>
      </c>
      <c r="H12">
        <v>0.5</v>
      </c>
      <c r="I12">
        <f t="shared" si="0"/>
        <v>33.75</v>
      </c>
      <c r="J12">
        <v>1</v>
      </c>
      <c r="K12" s="4"/>
      <c r="L12" s="3">
        <f t="shared" si="1"/>
        <v>0.90243902439024382</v>
      </c>
      <c r="M12" s="3">
        <f t="shared" si="2"/>
        <v>0.66666666666666641</v>
      </c>
      <c r="N12" s="3">
        <f t="shared" si="3"/>
        <v>1</v>
      </c>
      <c r="O12" s="3">
        <f t="shared" si="4"/>
        <v>1</v>
      </c>
      <c r="P12" s="3">
        <f t="shared" si="5"/>
        <v>0.59203082667714813</v>
      </c>
      <c r="Q12" s="3">
        <f t="shared" si="6"/>
        <v>1</v>
      </c>
      <c r="R12" s="2">
        <f t="shared" si="8"/>
        <v>0.8511864837755021</v>
      </c>
      <c r="S12" s="3">
        <f t="shared" si="9"/>
        <v>85.118648377550215</v>
      </c>
      <c r="T12" s="4"/>
      <c r="U12">
        <v>0.15</v>
      </c>
      <c r="V12">
        <v>0.15</v>
      </c>
      <c r="W12">
        <v>0.05</v>
      </c>
      <c r="X12" s="4"/>
      <c r="Y12" s="3">
        <f t="shared" si="10"/>
        <v>0.15</v>
      </c>
      <c r="Z12" s="3">
        <f t="shared" si="11"/>
        <v>0.11764705882352941</v>
      </c>
      <c r="AA12" s="3">
        <f t="shared" si="12"/>
        <v>0</v>
      </c>
      <c r="AB12" s="2">
        <f t="shared" si="13"/>
        <v>8.294117647058824E-2</v>
      </c>
      <c r="AC12" s="3">
        <f t="shared" si="14"/>
        <v>8.2941176470588243</v>
      </c>
      <c r="AD12" s="4"/>
      <c r="AE12" s="10">
        <v>8</v>
      </c>
      <c r="AF12" s="4"/>
      <c r="AG12" s="3">
        <f t="shared" si="15"/>
        <v>0.27659574468085107</v>
      </c>
      <c r="AH12" s="2">
        <f t="shared" si="16"/>
        <v>0.27659574468085107</v>
      </c>
      <c r="AI12" s="3">
        <f t="shared" si="17"/>
        <v>27.659574468085108</v>
      </c>
      <c r="AJ12" s="4"/>
      <c r="AK12" s="3">
        <f t="shared" si="18"/>
        <v>60.198473131661544</v>
      </c>
      <c r="AL12" s="3">
        <f t="shared" si="20"/>
        <v>31.405206521567614</v>
      </c>
    </row>
    <row r="13" spans="1:38" x14ac:dyDescent="0.35">
      <c r="A13" t="s">
        <v>10</v>
      </c>
      <c r="B13" t="s">
        <v>58</v>
      </c>
      <c r="C13">
        <v>60</v>
      </c>
      <c r="D13">
        <v>0.7</v>
      </c>
      <c r="E13" s="9">
        <v>0.7</v>
      </c>
      <c r="F13">
        <v>0.65</v>
      </c>
      <c r="G13">
        <v>1</v>
      </c>
      <c r="H13">
        <v>0.5</v>
      </c>
      <c r="I13">
        <f t="shared" si="0"/>
        <v>42</v>
      </c>
      <c r="J13">
        <v>1</v>
      </c>
      <c r="K13" s="4"/>
      <c r="L13" s="3">
        <f t="shared" si="1"/>
        <v>0.90243902439024382</v>
      </c>
      <c r="M13" s="3">
        <f t="shared" si="2"/>
        <v>0.66666666666666641</v>
      </c>
      <c r="N13" s="3">
        <f t="shared" si="3"/>
        <v>1</v>
      </c>
      <c r="O13" s="3">
        <f t="shared" si="4"/>
        <v>1</v>
      </c>
      <c r="P13" s="3">
        <f t="shared" si="5"/>
        <v>0.7367940817271923</v>
      </c>
      <c r="Q13" s="3">
        <f t="shared" si="6"/>
        <v>1</v>
      </c>
      <c r="R13" s="2">
        <f t="shared" si="8"/>
        <v>0.89461546029051542</v>
      </c>
      <c r="S13" s="3">
        <f t="shared" si="9"/>
        <v>89.461546029051547</v>
      </c>
      <c r="T13" s="4"/>
      <c r="U13">
        <v>0.15</v>
      </c>
      <c r="V13">
        <v>0.15</v>
      </c>
      <c r="W13">
        <v>0.05</v>
      </c>
      <c r="X13" s="4"/>
      <c r="Y13" s="3">
        <f t="shared" si="10"/>
        <v>0.15</v>
      </c>
      <c r="Z13" s="3">
        <f t="shared" si="11"/>
        <v>0.11764705882352941</v>
      </c>
      <c r="AA13" s="3">
        <f t="shared" si="12"/>
        <v>0</v>
      </c>
      <c r="AB13" s="2">
        <f t="shared" si="13"/>
        <v>8.294117647058824E-2</v>
      </c>
      <c r="AC13" s="3">
        <f t="shared" si="14"/>
        <v>8.2941176470588243</v>
      </c>
      <c r="AD13" s="4"/>
      <c r="AE13" s="10">
        <v>8</v>
      </c>
      <c r="AF13" s="4"/>
      <c r="AG13" s="3">
        <f t="shared" si="15"/>
        <v>0.27659574468085107</v>
      </c>
      <c r="AH13" s="2">
        <f t="shared" si="16"/>
        <v>0.27659574468085107</v>
      </c>
      <c r="AI13" s="3">
        <f t="shared" si="17"/>
        <v>27.659574468085108</v>
      </c>
      <c r="AJ13" s="4"/>
      <c r="AK13" s="3">
        <f t="shared" si="18"/>
        <v>62.804211722562343</v>
      </c>
      <c r="AL13" s="3">
        <f t="shared" si="20"/>
        <v>32.27378605186788</v>
      </c>
    </row>
    <row r="14" spans="1:38" x14ac:dyDescent="0.35">
      <c r="A14" t="s">
        <v>11</v>
      </c>
      <c r="B14" t="s">
        <v>25</v>
      </c>
      <c r="C14">
        <v>10</v>
      </c>
      <c r="D14">
        <v>0.9</v>
      </c>
      <c r="E14" s="9">
        <v>0.6</v>
      </c>
      <c r="F14">
        <v>0.65</v>
      </c>
      <c r="G14">
        <v>0.6</v>
      </c>
      <c r="H14">
        <v>0.3</v>
      </c>
      <c r="I14">
        <f t="shared" si="0"/>
        <v>9</v>
      </c>
      <c r="J14">
        <v>7</v>
      </c>
      <c r="K14" s="4"/>
      <c r="L14" s="3">
        <f t="shared" si="1"/>
        <v>0.65853658536585358</v>
      </c>
      <c r="M14" s="3">
        <f t="shared" si="2"/>
        <v>0.66666666666666641</v>
      </c>
      <c r="N14" s="3">
        <f t="shared" si="3"/>
        <v>0.27272727272727265</v>
      </c>
      <c r="O14" s="3">
        <f t="shared" si="4"/>
        <v>0.49999999999999994</v>
      </c>
      <c r="P14" s="3">
        <f t="shared" si="5"/>
        <v>0.15774106152701545</v>
      </c>
      <c r="Q14" s="3">
        <f t="shared" si="6"/>
        <v>0</v>
      </c>
      <c r="R14" s="2">
        <f t="shared" si="8"/>
        <v>0.3283274921462051</v>
      </c>
      <c r="S14" s="3">
        <f t="shared" si="9"/>
        <v>32.832749214620513</v>
      </c>
      <c r="T14" s="4"/>
      <c r="U14">
        <v>0.15</v>
      </c>
      <c r="V14">
        <v>0.15</v>
      </c>
      <c r="W14">
        <v>0.1</v>
      </c>
      <c r="X14" s="4"/>
      <c r="Y14" s="3">
        <f t="shared" si="10"/>
        <v>0.15</v>
      </c>
      <c r="Z14" s="3">
        <f t="shared" si="11"/>
        <v>0.11764705882352941</v>
      </c>
      <c r="AA14" s="3">
        <f t="shared" si="12"/>
        <v>5.2631578947368425E-2</v>
      </c>
      <c r="AB14" s="2">
        <f t="shared" si="13"/>
        <v>0.10136222910216719</v>
      </c>
      <c r="AC14" s="3">
        <f t="shared" si="14"/>
        <v>10.13622291021672</v>
      </c>
      <c r="AD14" s="4"/>
      <c r="AE14" s="10">
        <v>10</v>
      </c>
      <c r="AF14" s="4"/>
      <c r="AG14" s="3">
        <f t="shared" si="15"/>
        <v>0.36170212765957449</v>
      </c>
      <c r="AH14" s="2">
        <f t="shared" si="16"/>
        <v>0.36170212765957449</v>
      </c>
      <c r="AI14" s="3">
        <f t="shared" si="17"/>
        <v>36.170212765957451</v>
      </c>
      <c r="AJ14" s="4"/>
      <c r="AK14" s="3">
        <f t="shared" si="18"/>
        <v>31.564335649581217</v>
      </c>
      <c r="AL14" s="3">
        <f t="shared" si="20"/>
        <v>25.089124113393773</v>
      </c>
    </row>
    <row r="15" spans="1:38" x14ac:dyDescent="0.35">
      <c r="A15" t="s">
        <v>11</v>
      </c>
      <c r="B15" t="s">
        <v>25</v>
      </c>
      <c r="C15">
        <v>20</v>
      </c>
      <c r="D15">
        <v>0.8</v>
      </c>
      <c r="E15" s="9">
        <v>0.6</v>
      </c>
      <c r="F15">
        <v>0.65</v>
      </c>
      <c r="G15">
        <v>0.6</v>
      </c>
      <c r="H15">
        <v>0.3</v>
      </c>
      <c r="I15">
        <f t="shared" si="0"/>
        <v>16</v>
      </c>
      <c r="J15">
        <v>7</v>
      </c>
      <c r="K15" s="4"/>
      <c r="L15" s="3">
        <f t="shared" si="1"/>
        <v>0.65853658536585358</v>
      </c>
      <c r="M15" s="3">
        <f t="shared" si="2"/>
        <v>0.66666666666666641</v>
      </c>
      <c r="N15" s="3">
        <f t="shared" si="3"/>
        <v>0.27272727272727265</v>
      </c>
      <c r="O15" s="3">
        <f t="shared" si="4"/>
        <v>0.49999999999999994</v>
      </c>
      <c r="P15" s="3">
        <f t="shared" si="5"/>
        <v>0.28057049005432566</v>
      </c>
      <c r="Q15" s="3">
        <f t="shared" si="6"/>
        <v>0</v>
      </c>
      <c r="R15" s="2">
        <f t="shared" si="8"/>
        <v>0.36517632070439815</v>
      </c>
      <c r="S15" s="3">
        <f t="shared" si="9"/>
        <v>36.517632070439817</v>
      </c>
      <c r="T15" s="4"/>
      <c r="U15">
        <v>0.15</v>
      </c>
      <c r="V15">
        <v>0.15</v>
      </c>
      <c r="W15">
        <v>0.1</v>
      </c>
      <c r="X15" s="4"/>
      <c r="Y15" s="3">
        <f t="shared" si="10"/>
        <v>0.15</v>
      </c>
      <c r="Z15" s="3">
        <f t="shared" si="11"/>
        <v>0.11764705882352941</v>
      </c>
      <c r="AA15" s="3">
        <f t="shared" si="12"/>
        <v>5.2631578947368425E-2</v>
      </c>
      <c r="AB15" s="2">
        <f t="shared" si="13"/>
        <v>0.10136222910216719</v>
      </c>
      <c r="AC15" s="3">
        <f t="shared" si="14"/>
        <v>10.13622291021672</v>
      </c>
      <c r="AD15" s="4"/>
      <c r="AE15" s="10">
        <v>10</v>
      </c>
      <c r="AF15" s="4"/>
      <c r="AG15" s="3">
        <f t="shared" si="15"/>
        <v>0.36170212765957449</v>
      </c>
      <c r="AH15" s="2">
        <f t="shared" si="16"/>
        <v>0.36170212765957449</v>
      </c>
      <c r="AI15" s="3">
        <f t="shared" si="17"/>
        <v>36.170212765957451</v>
      </c>
      <c r="AJ15" s="4"/>
      <c r="AK15" s="3">
        <f t="shared" si="18"/>
        <v>33.775265363072798</v>
      </c>
      <c r="AL15" s="3">
        <f t="shared" si="20"/>
        <v>25.82610068455763</v>
      </c>
    </row>
    <row r="16" spans="1:38" x14ac:dyDescent="0.35">
      <c r="A16" t="s">
        <v>11</v>
      </c>
      <c r="B16" t="s">
        <v>25</v>
      </c>
      <c r="C16">
        <v>30</v>
      </c>
      <c r="D16">
        <v>0.8</v>
      </c>
      <c r="E16" s="9">
        <v>0.6</v>
      </c>
      <c r="F16">
        <v>0.65</v>
      </c>
      <c r="G16">
        <v>0.6</v>
      </c>
      <c r="H16">
        <v>0.3</v>
      </c>
      <c r="I16">
        <f t="shared" si="0"/>
        <v>24</v>
      </c>
      <c r="J16">
        <v>7</v>
      </c>
      <c r="K16" s="4"/>
      <c r="L16" s="3">
        <f t="shared" si="1"/>
        <v>0.65853658536585358</v>
      </c>
      <c r="M16" s="3">
        <f t="shared" si="2"/>
        <v>0.66666666666666641</v>
      </c>
      <c r="N16" s="3">
        <f t="shared" si="3"/>
        <v>0.27272727272727265</v>
      </c>
      <c r="O16" s="3">
        <f t="shared" si="4"/>
        <v>0.49999999999999994</v>
      </c>
      <c r="P16" s="3">
        <f t="shared" si="5"/>
        <v>0.4209469797998231</v>
      </c>
      <c r="Q16" s="3">
        <f t="shared" si="6"/>
        <v>0</v>
      </c>
      <c r="R16" s="2">
        <f t="shared" si="8"/>
        <v>0.4072892676280474</v>
      </c>
      <c r="S16" s="3">
        <f t="shared" si="9"/>
        <v>40.72892676280474</v>
      </c>
      <c r="T16" s="4"/>
      <c r="U16">
        <v>0.15</v>
      </c>
      <c r="V16">
        <v>0.15</v>
      </c>
      <c r="W16">
        <v>0.1</v>
      </c>
      <c r="X16" s="4"/>
      <c r="Y16" s="3">
        <f t="shared" si="10"/>
        <v>0.15</v>
      </c>
      <c r="Z16" s="3">
        <f t="shared" si="11"/>
        <v>0.11764705882352941</v>
      </c>
      <c r="AA16" s="3">
        <f t="shared" si="12"/>
        <v>5.2631578947368425E-2</v>
      </c>
      <c r="AB16" s="2">
        <f t="shared" si="13"/>
        <v>0.10136222910216719</v>
      </c>
      <c r="AC16" s="3">
        <f t="shared" si="14"/>
        <v>10.13622291021672</v>
      </c>
      <c r="AD16" s="4"/>
      <c r="AE16" s="10">
        <v>10</v>
      </c>
      <c r="AF16" s="4"/>
      <c r="AG16" s="3">
        <f t="shared" si="15"/>
        <v>0.36170212765957449</v>
      </c>
      <c r="AH16" s="2">
        <f t="shared" si="16"/>
        <v>0.36170212765957449</v>
      </c>
      <c r="AI16" s="3">
        <f t="shared" si="17"/>
        <v>36.170212765957451</v>
      </c>
      <c r="AJ16" s="4"/>
      <c r="AK16" s="3">
        <f t="shared" si="18"/>
        <v>36.302042178491753</v>
      </c>
      <c r="AL16" s="3">
        <f t="shared" si="20"/>
        <v>26.668359623030618</v>
      </c>
    </row>
    <row r="17" spans="1:38" x14ac:dyDescent="0.35">
      <c r="A17" t="s">
        <v>11</v>
      </c>
      <c r="B17" t="s">
        <v>24</v>
      </c>
      <c r="C17">
        <v>5</v>
      </c>
      <c r="D17">
        <v>0.95</v>
      </c>
      <c r="E17" s="9">
        <v>0.6</v>
      </c>
      <c r="F17">
        <v>0.7</v>
      </c>
      <c r="G17">
        <v>0.6</v>
      </c>
      <c r="H17">
        <v>0.3</v>
      </c>
      <c r="I17">
        <f t="shared" si="0"/>
        <v>4.75</v>
      </c>
      <c r="J17">
        <v>1</v>
      </c>
      <c r="K17" s="4"/>
      <c r="L17" s="3">
        <f t="shared" si="1"/>
        <v>0.65853658536585358</v>
      </c>
      <c r="M17" s="3">
        <f t="shared" si="2"/>
        <v>0.33333333333333359</v>
      </c>
      <c r="N17" s="3">
        <f t="shared" si="3"/>
        <v>0.27272727272727265</v>
      </c>
      <c r="O17" s="3">
        <f t="shared" si="4"/>
        <v>0.49999999999999994</v>
      </c>
      <c r="P17" s="3">
        <f t="shared" si="5"/>
        <v>8.3166051349719952E-2</v>
      </c>
      <c r="Q17" s="3">
        <f t="shared" si="6"/>
        <v>1</v>
      </c>
      <c r="R17" s="2">
        <f t="shared" si="8"/>
        <v>0.33928832242634976</v>
      </c>
      <c r="S17" s="3">
        <f t="shared" si="9"/>
        <v>33.928832242634975</v>
      </c>
      <c r="T17" s="4"/>
      <c r="U17">
        <v>0.15</v>
      </c>
      <c r="V17">
        <v>0.15</v>
      </c>
      <c r="W17">
        <v>0.1</v>
      </c>
      <c r="X17" s="4"/>
      <c r="Y17" s="3">
        <f t="shared" si="10"/>
        <v>0.15</v>
      </c>
      <c r="Z17" s="3">
        <f t="shared" si="11"/>
        <v>0.11764705882352941</v>
      </c>
      <c r="AA17" s="3">
        <f t="shared" si="12"/>
        <v>5.2631578947368425E-2</v>
      </c>
      <c r="AB17" s="2">
        <f t="shared" si="13"/>
        <v>0.10136222910216719</v>
      </c>
      <c r="AC17" s="3">
        <f t="shared" si="14"/>
        <v>10.13622291021672</v>
      </c>
      <c r="AD17" s="4"/>
      <c r="AE17" s="10">
        <v>10</v>
      </c>
      <c r="AF17" s="4"/>
      <c r="AG17" s="3">
        <f t="shared" si="15"/>
        <v>0.36170212765957449</v>
      </c>
      <c r="AH17" s="2">
        <f t="shared" si="16"/>
        <v>0.36170212765957449</v>
      </c>
      <c r="AI17" s="3">
        <f t="shared" si="17"/>
        <v>36.170212765957451</v>
      </c>
      <c r="AJ17" s="4"/>
      <c r="AK17" s="3">
        <f t="shared" si="18"/>
        <v>32.221985466389889</v>
      </c>
      <c r="AL17" s="3">
        <f t="shared" si="20"/>
        <v>25.308340718996668</v>
      </c>
    </row>
    <row r="18" spans="1:38" x14ac:dyDescent="0.35">
      <c r="A18" t="s">
        <v>11</v>
      </c>
      <c r="B18" t="s">
        <v>24</v>
      </c>
      <c r="C18">
        <v>15</v>
      </c>
      <c r="D18">
        <v>0.9</v>
      </c>
      <c r="E18" s="9">
        <v>0.6</v>
      </c>
      <c r="F18">
        <v>0.7</v>
      </c>
      <c r="G18">
        <v>0.6</v>
      </c>
      <c r="H18">
        <v>0.3</v>
      </c>
      <c r="I18">
        <f t="shared" si="0"/>
        <v>13.5</v>
      </c>
      <c r="J18">
        <v>1</v>
      </c>
      <c r="K18" s="4"/>
      <c r="L18" s="3">
        <f t="shared" si="1"/>
        <v>0.65853658536585358</v>
      </c>
      <c r="M18" s="3">
        <f t="shared" si="2"/>
        <v>0.33333333333333359</v>
      </c>
      <c r="N18" s="3">
        <f t="shared" si="3"/>
        <v>0.27272727272727265</v>
      </c>
      <c r="O18" s="3">
        <f t="shared" si="4"/>
        <v>0.49999999999999994</v>
      </c>
      <c r="P18" s="3">
        <f t="shared" si="5"/>
        <v>0.23670283700885775</v>
      </c>
      <c r="Q18" s="3">
        <f t="shared" si="6"/>
        <v>1</v>
      </c>
      <c r="R18" s="2">
        <f t="shared" si="8"/>
        <v>0.3853493581240911</v>
      </c>
      <c r="S18" s="3">
        <f t="shared" si="9"/>
        <v>38.53493581240911</v>
      </c>
      <c r="T18" s="4"/>
      <c r="U18">
        <v>0.15</v>
      </c>
      <c r="V18">
        <v>0.15</v>
      </c>
      <c r="W18">
        <v>0.1</v>
      </c>
      <c r="X18" s="4"/>
      <c r="Y18" s="3">
        <f t="shared" si="10"/>
        <v>0.15</v>
      </c>
      <c r="Z18" s="3">
        <f t="shared" si="11"/>
        <v>0.11764705882352941</v>
      </c>
      <c r="AA18" s="3">
        <f t="shared" si="12"/>
        <v>5.2631578947368425E-2</v>
      </c>
      <c r="AB18" s="2">
        <f t="shared" si="13"/>
        <v>0.10136222910216719</v>
      </c>
      <c r="AC18" s="3">
        <f t="shared" si="14"/>
        <v>10.13622291021672</v>
      </c>
      <c r="AD18" s="4"/>
      <c r="AE18" s="10">
        <v>10</v>
      </c>
      <c r="AF18" s="4"/>
      <c r="AG18" s="3">
        <f t="shared" si="15"/>
        <v>0.36170212765957449</v>
      </c>
      <c r="AH18" s="2">
        <f t="shared" si="16"/>
        <v>0.36170212765957449</v>
      </c>
      <c r="AI18" s="3">
        <f t="shared" si="17"/>
        <v>36.170212765957451</v>
      </c>
      <c r="AJ18" s="4"/>
      <c r="AK18" s="3">
        <f t="shared" si="18"/>
        <v>34.985647608254375</v>
      </c>
      <c r="AL18" s="3">
        <f t="shared" si="20"/>
        <v>26.229561432951492</v>
      </c>
    </row>
    <row r="19" spans="1:38" x14ac:dyDescent="0.35">
      <c r="A19" t="s">
        <v>11</v>
      </c>
      <c r="B19" t="s">
        <v>24</v>
      </c>
      <c r="C19">
        <v>20</v>
      </c>
      <c r="D19">
        <v>0.8</v>
      </c>
      <c r="E19" s="9">
        <v>0.6</v>
      </c>
      <c r="F19">
        <v>0.7</v>
      </c>
      <c r="G19">
        <v>0.6</v>
      </c>
      <c r="H19">
        <v>0.3</v>
      </c>
      <c r="I19">
        <f t="shared" si="0"/>
        <v>16</v>
      </c>
      <c r="J19">
        <v>1</v>
      </c>
      <c r="K19" s="4"/>
      <c r="L19" s="3">
        <f t="shared" si="1"/>
        <v>0.65853658536585358</v>
      </c>
      <c r="M19" s="3">
        <f t="shared" si="2"/>
        <v>0.33333333333333359</v>
      </c>
      <c r="N19" s="3">
        <f t="shared" si="3"/>
        <v>0.27272727272727265</v>
      </c>
      <c r="O19" s="3">
        <f t="shared" si="4"/>
        <v>0.49999999999999994</v>
      </c>
      <c r="P19" s="3">
        <f t="shared" si="5"/>
        <v>0.28057049005432566</v>
      </c>
      <c r="Q19" s="3">
        <f t="shared" si="6"/>
        <v>1</v>
      </c>
      <c r="R19" s="2">
        <f t="shared" si="8"/>
        <v>0.39850965403773148</v>
      </c>
      <c r="S19" s="3">
        <f t="shared" si="9"/>
        <v>39.850965403773145</v>
      </c>
      <c r="T19" s="4"/>
      <c r="U19">
        <v>0.15</v>
      </c>
      <c r="V19">
        <v>0.15</v>
      </c>
      <c r="W19">
        <v>0.1</v>
      </c>
      <c r="X19" s="4"/>
      <c r="Y19" s="3">
        <f t="shared" si="10"/>
        <v>0.15</v>
      </c>
      <c r="Z19" s="3">
        <f t="shared" si="11"/>
        <v>0.11764705882352941</v>
      </c>
      <c r="AA19" s="3">
        <f t="shared" si="12"/>
        <v>5.2631578947368425E-2</v>
      </c>
      <c r="AB19" s="2">
        <f t="shared" si="13"/>
        <v>0.10136222910216719</v>
      </c>
      <c r="AC19" s="3">
        <f t="shared" si="14"/>
        <v>10.13622291021672</v>
      </c>
      <c r="AD19" s="4"/>
      <c r="AE19" s="10">
        <v>10</v>
      </c>
      <c r="AF19" s="4"/>
      <c r="AG19" s="3">
        <f t="shared" si="15"/>
        <v>0.36170212765957449</v>
      </c>
      <c r="AH19" s="2">
        <f t="shared" si="16"/>
        <v>0.36170212765957449</v>
      </c>
      <c r="AI19" s="3">
        <f t="shared" si="17"/>
        <v>36.170212765957451</v>
      </c>
      <c r="AJ19" s="4"/>
      <c r="AK19" s="3">
        <f t="shared" si="18"/>
        <v>35.775265363072791</v>
      </c>
      <c r="AL19" s="3">
        <f t="shared" si="20"/>
        <v>26.492767351224302</v>
      </c>
    </row>
    <row r="20" spans="1:38" x14ac:dyDescent="0.35">
      <c r="A20" t="s">
        <v>11</v>
      </c>
      <c r="B20" t="s">
        <v>58</v>
      </c>
      <c r="C20">
        <v>60</v>
      </c>
      <c r="D20">
        <v>0.95</v>
      </c>
      <c r="E20" s="9">
        <v>0.6</v>
      </c>
      <c r="F20">
        <v>0.75</v>
      </c>
      <c r="G20">
        <v>0.6</v>
      </c>
      <c r="H20">
        <v>0.3</v>
      </c>
      <c r="I20">
        <f t="shared" si="0"/>
        <v>57</v>
      </c>
      <c r="J20">
        <v>1</v>
      </c>
      <c r="K20" s="4"/>
      <c r="L20" s="3">
        <f t="shared" si="1"/>
        <v>0.65853658536585358</v>
      </c>
      <c r="M20" s="3">
        <f t="shared" si="2"/>
        <v>0</v>
      </c>
      <c r="N20" s="3">
        <f t="shared" si="3"/>
        <v>0.27272727272727265</v>
      </c>
      <c r="O20" s="3">
        <f t="shared" si="4"/>
        <v>0.49999999999999994</v>
      </c>
      <c r="P20" s="3">
        <f t="shared" si="5"/>
        <v>1</v>
      </c>
      <c r="Q20" s="3">
        <f t="shared" si="6"/>
        <v>1</v>
      </c>
      <c r="R20" s="2">
        <f t="shared" si="8"/>
        <v>0.59767184035476717</v>
      </c>
      <c r="S20" s="3">
        <f t="shared" si="9"/>
        <v>59.767184035476717</v>
      </c>
      <c r="T20" s="4"/>
      <c r="U20">
        <v>0.15</v>
      </c>
      <c r="V20">
        <v>0.15</v>
      </c>
      <c r="W20">
        <v>0.1</v>
      </c>
      <c r="X20" s="4"/>
      <c r="Y20" s="3">
        <f t="shared" si="10"/>
        <v>0.15</v>
      </c>
      <c r="Z20" s="3">
        <f t="shared" si="11"/>
        <v>0.11764705882352941</v>
      </c>
      <c r="AA20" s="3">
        <f t="shared" si="12"/>
        <v>5.2631578947368425E-2</v>
      </c>
      <c r="AB20" s="2">
        <f t="shared" si="13"/>
        <v>0.10136222910216719</v>
      </c>
      <c r="AC20" s="3">
        <f t="shared" si="14"/>
        <v>10.13622291021672</v>
      </c>
      <c r="AD20" s="4"/>
      <c r="AE20" s="10">
        <v>10</v>
      </c>
      <c r="AF20" s="4"/>
      <c r="AG20" s="3">
        <f t="shared" si="15"/>
        <v>0.36170212765957449</v>
      </c>
      <c r="AH20" s="2">
        <f t="shared" si="16"/>
        <v>0.36170212765957449</v>
      </c>
      <c r="AI20" s="3">
        <f t="shared" si="17"/>
        <v>36.170212765957451</v>
      </c>
      <c r="AJ20" s="4"/>
      <c r="AK20" s="3">
        <f t="shared" si="18"/>
        <v>47.724996542094935</v>
      </c>
      <c r="AL20" s="3">
        <f t="shared" si="20"/>
        <v>30.476011077565012</v>
      </c>
    </row>
    <row r="21" spans="1:38" x14ac:dyDescent="0.35">
      <c r="A21" t="s">
        <v>12</v>
      </c>
      <c r="B21" t="s">
        <v>26</v>
      </c>
      <c r="C21" s="9">
        <v>3.2</v>
      </c>
      <c r="D21">
        <v>1</v>
      </c>
      <c r="E21" s="9">
        <v>0.65</v>
      </c>
      <c r="F21" s="9">
        <v>0.75</v>
      </c>
      <c r="G21">
        <v>0.55000000000000004</v>
      </c>
      <c r="H21" s="9">
        <v>0.27</v>
      </c>
      <c r="I21">
        <f t="shared" si="0"/>
        <v>3.2</v>
      </c>
      <c r="J21">
        <v>4</v>
      </c>
      <c r="K21" s="4"/>
      <c r="L21" s="3">
        <f t="shared" si="1"/>
        <v>0.78048780487804881</v>
      </c>
      <c r="M21" s="3">
        <f t="shared" si="2"/>
        <v>0</v>
      </c>
      <c r="N21" s="3">
        <f t="shared" si="3"/>
        <v>0.18181818181818185</v>
      </c>
      <c r="O21" s="3">
        <f t="shared" si="4"/>
        <v>0.42499999999999999</v>
      </c>
      <c r="P21" s="3">
        <f t="shared" si="5"/>
        <v>5.5968106461529818E-2</v>
      </c>
      <c r="Q21" s="3">
        <f t="shared" si="6"/>
        <v>0.5</v>
      </c>
      <c r="R21" s="2">
        <f t="shared" si="8"/>
        <v>0.25938466697171841</v>
      </c>
      <c r="S21" s="3">
        <f t="shared" si="9"/>
        <v>25.93846669717184</v>
      </c>
      <c r="T21" s="4"/>
      <c r="U21">
        <v>0.1</v>
      </c>
      <c r="V21">
        <v>0.05</v>
      </c>
      <c r="W21">
        <v>0.05</v>
      </c>
      <c r="X21" s="4"/>
      <c r="Y21" s="3">
        <f t="shared" si="10"/>
        <v>0.1</v>
      </c>
      <c r="Z21" s="3">
        <f t="shared" si="11"/>
        <v>0</v>
      </c>
      <c r="AA21" s="3">
        <f t="shared" si="12"/>
        <v>0</v>
      </c>
      <c r="AB21" s="2">
        <f t="shared" si="13"/>
        <v>2.0000000000000004E-2</v>
      </c>
      <c r="AC21" s="3">
        <f t="shared" si="14"/>
        <v>2.0000000000000004</v>
      </c>
      <c r="AD21" s="4"/>
      <c r="AE21" s="10">
        <v>12</v>
      </c>
      <c r="AF21" s="4"/>
      <c r="AG21" s="3">
        <f t="shared" si="15"/>
        <v>0.44680851063829785</v>
      </c>
      <c r="AH21" s="2">
        <f t="shared" si="16"/>
        <v>0.44680851063829785</v>
      </c>
      <c r="AI21" s="3">
        <f t="shared" si="17"/>
        <v>44.680851063829785</v>
      </c>
      <c r="AJ21" s="4"/>
      <c r="AK21" s="3">
        <f t="shared" si="18"/>
        <v>29.167335337452037</v>
      </c>
      <c r="AL21" s="3">
        <f t="shared" si="20"/>
        <v>23.860033764966282</v>
      </c>
    </row>
    <row r="22" spans="1:38" x14ac:dyDescent="0.35">
      <c r="A22" t="s">
        <v>12</v>
      </c>
      <c r="B22" t="s">
        <v>27</v>
      </c>
      <c r="C22" s="9">
        <v>0.85</v>
      </c>
      <c r="D22">
        <v>1</v>
      </c>
      <c r="E22" s="9">
        <v>0.65</v>
      </c>
      <c r="F22" s="9">
        <v>0.75</v>
      </c>
      <c r="G22">
        <v>0.45</v>
      </c>
      <c r="H22">
        <v>0.13</v>
      </c>
      <c r="I22">
        <f t="shared" si="0"/>
        <v>0.85</v>
      </c>
      <c r="J22">
        <v>6</v>
      </c>
      <c r="K22" s="4"/>
      <c r="L22" s="3">
        <f t="shared" si="1"/>
        <v>0.78048780487804881</v>
      </c>
      <c r="M22" s="3">
        <f t="shared" si="2"/>
        <v>0</v>
      </c>
      <c r="N22" s="3">
        <f t="shared" si="3"/>
        <v>0</v>
      </c>
      <c r="O22" s="3">
        <f t="shared" si="4"/>
        <v>7.4999999999999997E-2</v>
      </c>
      <c r="P22" s="3">
        <f t="shared" si="5"/>
        <v>1.4732512598789955E-2</v>
      </c>
      <c r="Q22" s="3">
        <f t="shared" si="6"/>
        <v>0.16666666666666663</v>
      </c>
      <c r="R22" s="2">
        <f t="shared" si="8"/>
        <v>0.10580186760077522</v>
      </c>
      <c r="S22" s="3">
        <f t="shared" si="9"/>
        <v>10.580186760077522</v>
      </c>
      <c r="T22" s="4"/>
      <c r="U22">
        <v>0.1</v>
      </c>
      <c r="V22">
        <v>0.05</v>
      </c>
      <c r="W22">
        <v>0.05</v>
      </c>
      <c r="X22" s="4"/>
      <c r="Y22" s="3">
        <f t="shared" si="10"/>
        <v>0.1</v>
      </c>
      <c r="Z22" s="3">
        <f t="shared" si="11"/>
        <v>0</v>
      </c>
      <c r="AA22" s="3">
        <f t="shared" si="12"/>
        <v>0</v>
      </c>
      <c r="AB22" s="2">
        <f t="shared" si="13"/>
        <v>2.0000000000000004E-2</v>
      </c>
      <c r="AC22" s="3">
        <f t="shared" si="14"/>
        <v>2.0000000000000004</v>
      </c>
      <c r="AD22" s="4"/>
      <c r="AE22" s="10">
        <v>15</v>
      </c>
      <c r="AF22" s="4"/>
      <c r="AG22" s="3">
        <f t="shared" si="15"/>
        <v>0.57446808510638303</v>
      </c>
      <c r="AH22" s="2">
        <f t="shared" si="16"/>
        <v>0.57446808510638303</v>
      </c>
      <c r="AI22" s="3">
        <f t="shared" si="17"/>
        <v>57.446808510638306</v>
      </c>
      <c r="AJ22" s="4"/>
      <c r="AK22" s="3">
        <f t="shared" si="18"/>
        <v>23.782154609238003</v>
      </c>
      <c r="AL22" s="3">
        <f t="shared" si="20"/>
        <v>25.894760756270827</v>
      </c>
    </row>
    <row r="23" spans="1:38" x14ac:dyDescent="0.35">
      <c r="A23" t="s">
        <v>12</v>
      </c>
      <c r="B23" t="s">
        <v>28</v>
      </c>
      <c r="C23" s="9">
        <v>0.79</v>
      </c>
      <c r="D23">
        <v>1</v>
      </c>
      <c r="E23" s="9">
        <v>0.65</v>
      </c>
      <c r="F23" s="9">
        <v>0.75</v>
      </c>
      <c r="G23">
        <v>0.55000000000000004</v>
      </c>
      <c r="H23">
        <v>0.13</v>
      </c>
      <c r="I23">
        <f t="shared" si="0"/>
        <v>0.79</v>
      </c>
      <c r="J23">
        <v>6</v>
      </c>
      <c r="K23" s="4"/>
      <c r="L23" s="3">
        <f t="shared" si="1"/>
        <v>0.78048780487804881</v>
      </c>
      <c r="M23" s="3">
        <f t="shared" si="2"/>
        <v>0</v>
      </c>
      <c r="N23" s="3">
        <f t="shared" si="3"/>
        <v>0.18181818181818185</v>
      </c>
      <c r="O23" s="3">
        <f t="shared" si="4"/>
        <v>7.4999999999999997E-2</v>
      </c>
      <c r="P23" s="3">
        <f t="shared" si="5"/>
        <v>1.3679688925698725E-2</v>
      </c>
      <c r="Q23" s="3">
        <f t="shared" si="6"/>
        <v>0.16666666666666663</v>
      </c>
      <c r="R23" s="2">
        <f t="shared" si="8"/>
        <v>0.16003147504430243</v>
      </c>
      <c r="S23" s="3">
        <f t="shared" si="9"/>
        <v>16.003147504430242</v>
      </c>
      <c r="T23" s="4"/>
      <c r="U23">
        <v>0.1</v>
      </c>
      <c r="V23">
        <v>0.05</v>
      </c>
      <c r="W23">
        <v>0.05</v>
      </c>
      <c r="X23" s="4"/>
      <c r="Y23" s="3">
        <f t="shared" si="10"/>
        <v>0.1</v>
      </c>
      <c r="Z23" s="3">
        <f t="shared" si="11"/>
        <v>0</v>
      </c>
      <c r="AA23" s="3">
        <f t="shared" si="12"/>
        <v>0</v>
      </c>
      <c r="AB23" s="2">
        <f t="shared" si="13"/>
        <v>2.0000000000000004E-2</v>
      </c>
      <c r="AC23" s="3">
        <f t="shared" si="14"/>
        <v>2.0000000000000004</v>
      </c>
      <c r="AD23" s="4"/>
      <c r="AE23" s="10">
        <v>15</v>
      </c>
      <c r="AF23" s="4"/>
      <c r="AG23" s="3">
        <f t="shared" si="15"/>
        <v>0.57446808510638303</v>
      </c>
      <c r="AH23" s="2">
        <f t="shared" si="16"/>
        <v>0.57446808510638303</v>
      </c>
      <c r="AI23" s="3">
        <f t="shared" si="17"/>
        <v>57.446808510638306</v>
      </c>
      <c r="AJ23" s="4"/>
      <c r="AK23" s="3">
        <f t="shared" si="18"/>
        <v>27.035931055849634</v>
      </c>
      <c r="AL23" s="3">
        <f t="shared" si="20"/>
        <v>26.979352905141372</v>
      </c>
    </row>
    <row r="24" spans="1:38" x14ac:dyDescent="0.35">
      <c r="A24" t="s">
        <v>12</v>
      </c>
      <c r="B24" t="s">
        <v>29</v>
      </c>
      <c r="C24" s="9">
        <v>0.66</v>
      </c>
      <c r="D24">
        <v>1</v>
      </c>
      <c r="E24" s="9">
        <v>0.65</v>
      </c>
      <c r="F24" s="9">
        <v>0.75</v>
      </c>
      <c r="G24">
        <v>0.55000000000000004</v>
      </c>
      <c r="H24">
        <v>0.13</v>
      </c>
      <c r="I24">
        <f t="shared" si="0"/>
        <v>0.66</v>
      </c>
      <c r="J24">
        <v>6</v>
      </c>
      <c r="K24" s="4"/>
      <c r="L24" s="3">
        <f t="shared" si="1"/>
        <v>0.78048780487804881</v>
      </c>
      <c r="M24" s="3">
        <f t="shared" si="2"/>
        <v>0</v>
      </c>
      <c r="N24" s="3">
        <f t="shared" si="3"/>
        <v>0.18181818181818185</v>
      </c>
      <c r="O24" s="3">
        <f t="shared" si="4"/>
        <v>7.4999999999999997E-2</v>
      </c>
      <c r="P24" s="3">
        <f t="shared" si="5"/>
        <v>1.1398570967334392E-2</v>
      </c>
      <c r="Q24" s="3">
        <f t="shared" si="6"/>
        <v>0.16666666666666663</v>
      </c>
      <c r="R24" s="2">
        <f t="shared" si="8"/>
        <v>0.15934713965679312</v>
      </c>
      <c r="S24" s="3">
        <f t="shared" si="9"/>
        <v>15.934713965679311</v>
      </c>
      <c r="T24" s="4"/>
      <c r="U24">
        <v>0.1</v>
      </c>
      <c r="V24">
        <v>0.05</v>
      </c>
      <c r="W24">
        <v>0.05</v>
      </c>
      <c r="X24" s="4"/>
      <c r="Y24" s="3">
        <f t="shared" si="10"/>
        <v>0.1</v>
      </c>
      <c r="Z24" s="3">
        <f t="shared" si="11"/>
        <v>0</v>
      </c>
      <c r="AA24" s="3">
        <f t="shared" si="12"/>
        <v>0</v>
      </c>
      <c r="AB24" s="2">
        <f t="shared" si="13"/>
        <v>2.0000000000000004E-2</v>
      </c>
      <c r="AC24" s="3">
        <f t="shared" si="14"/>
        <v>2.0000000000000004</v>
      </c>
      <c r="AD24" s="4"/>
      <c r="AE24" s="10">
        <v>15</v>
      </c>
      <c r="AF24" s="4"/>
      <c r="AG24" s="3">
        <f t="shared" si="15"/>
        <v>0.57446808510638303</v>
      </c>
      <c r="AH24" s="2">
        <f t="shared" si="16"/>
        <v>0.57446808510638303</v>
      </c>
      <c r="AI24" s="3">
        <f t="shared" si="17"/>
        <v>57.446808510638306</v>
      </c>
      <c r="AJ24" s="4"/>
      <c r="AK24" s="3">
        <f t="shared" si="18"/>
        <v>26.994870932599078</v>
      </c>
      <c r="AL24" s="3">
        <f t="shared" si="20"/>
        <v>26.965666197391187</v>
      </c>
    </row>
    <row r="25" spans="1:38" x14ac:dyDescent="0.35">
      <c r="A25" t="s">
        <v>13</v>
      </c>
      <c r="B25" t="s">
        <v>26</v>
      </c>
      <c r="C25" s="9">
        <v>4.0999999999999996</v>
      </c>
      <c r="D25">
        <v>1</v>
      </c>
      <c r="E25" s="9">
        <v>0.65</v>
      </c>
      <c r="F25" s="9">
        <v>0.75</v>
      </c>
      <c r="G25">
        <v>0.55000000000000004</v>
      </c>
      <c r="H25" s="9">
        <v>0.34</v>
      </c>
      <c r="I25">
        <f t="shared" si="0"/>
        <v>4.0999999999999996</v>
      </c>
      <c r="J25">
        <v>4</v>
      </c>
      <c r="K25" s="4"/>
      <c r="L25" s="3">
        <f t="shared" si="1"/>
        <v>0.78048780487804881</v>
      </c>
      <c r="M25" s="3">
        <f t="shared" si="2"/>
        <v>0</v>
      </c>
      <c r="N25" s="3">
        <f t="shared" si="3"/>
        <v>0.18181818181818185</v>
      </c>
      <c r="O25" s="3">
        <f t="shared" si="4"/>
        <v>0.6</v>
      </c>
      <c r="P25" s="3">
        <f t="shared" si="5"/>
        <v>7.1760461557898281E-2</v>
      </c>
      <c r="Q25" s="3">
        <f t="shared" si="6"/>
        <v>0.5</v>
      </c>
      <c r="R25" s="2">
        <f>L25*$L$132+M25*$M$132+N25*$N$132+O25*$O$132+P25*$P$132+Q25*$Q$132</f>
        <v>0.29912237350062898</v>
      </c>
      <c r="S25" s="3">
        <f t="shared" si="9"/>
        <v>29.912237350062899</v>
      </c>
      <c r="T25" s="4"/>
      <c r="U25">
        <v>0.1</v>
      </c>
      <c r="V25">
        <v>0.05</v>
      </c>
      <c r="W25">
        <v>0.05</v>
      </c>
      <c r="X25" s="4"/>
      <c r="Y25" s="3">
        <f t="shared" si="10"/>
        <v>0.1</v>
      </c>
      <c r="Z25" s="3">
        <f t="shared" si="11"/>
        <v>0</v>
      </c>
      <c r="AA25" s="3">
        <f t="shared" si="12"/>
        <v>0</v>
      </c>
      <c r="AB25" s="2">
        <f t="shared" si="13"/>
        <v>2.0000000000000004E-2</v>
      </c>
      <c r="AC25" s="3">
        <f t="shared" si="14"/>
        <v>2.0000000000000004</v>
      </c>
      <c r="AD25" s="4"/>
      <c r="AE25" s="10">
        <v>12</v>
      </c>
      <c r="AF25" s="4"/>
      <c r="AG25" s="3">
        <f t="shared" si="15"/>
        <v>0.44680851063829785</v>
      </c>
      <c r="AH25" s="2">
        <f t="shared" si="16"/>
        <v>0.44680851063829785</v>
      </c>
      <c r="AI25" s="3">
        <f t="shared" si="17"/>
        <v>44.680851063829785</v>
      </c>
      <c r="AJ25" s="4"/>
      <c r="AK25" s="3">
        <f t="shared" si="18"/>
        <v>31.551597729186675</v>
      </c>
      <c r="AL25" s="3">
        <f t="shared" si="20"/>
        <v>24.654787895544494</v>
      </c>
    </row>
    <row r="26" spans="1:38" x14ac:dyDescent="0.35">
      <c r="A26" t="s">
        <v>13</v>
      </c>
      <c r="B26" t="s">
        <v>27</v>
      </c>
      <c r="C26" s="9">
        <v>1.65</v>
      </c>
      <c r="D26">
        <v>1</v>
      </c>
      <c r="E26" s="9">
        <v>0.65</v>
      </c>
      <c r="F26" s="9">
        <v>0.75</v>
      </c>
      <c r="G26">
        <v>0.45</v>
      </c>
      <c r="H26">
        <v>0.18</v>
      </c>
      <c r="I26">
        <f t="shared" si="0"/>
        <v>1.65</v>
      </c>
      <c r="J26">
        <v>7</v>
      </c>
      <c r="K26" s="4"/>
      <c r="L26" s="3">
        <f t="shared" si="1"/>
        <v>0.78048780487804881</v>
      </c>
      <c r="M26" s="3">
        <f t="shared" si="2"/>
        <v>0</v>
      </c>
      <c r="N26" s="3">
        <f t="shared" si="3"/>
        <v>0</v>
      </c>
      <c r="O26" s="3">
        <f t="shared" si="4"/>
        <v>0.19999999999999996</v>
      </c>
      <c r="P26" s="3">
        <f t="shared" si="5"/>
        <v>2.8770161573339694E-2</v>
      </c>
      <c r="Q26" s="3">
        <f t="shared" si="6"/>
        <v>0</v>
      </c>
      <c r="R26" s="2">
        <f t="shared" si="8"/>
        <v>0.12667982895980678</v>
      </c>
      <c r="S26" s="3">
        <f t="shared" si="9"/>
        <v>12.667982895980678</v>
      </c>
      <c r="T26" s="4"/>
      <c r="U26">
        <v>0.1</v>
      </c>
      <c r="V26">
        <v>0.05</v>
      </c>
      <c r="W26">
        <v>0.05</v>
      </c>
      <c r="X26" s="4"/>
      <c r="Y26" s="3">
        <f t="shared" si="10"/>
        <v>0.1</v>
      </c>
      <c r="Z26" s="3">
        <f t="shared" si="11"/>
        <v>0</v>
      </c>
      <c r="AA26" s="3">
        <f t="shared" si="12"/>
        <v>0</v>
      </c>
      <c r="AB26" s="2">
        <f t="shared" si="13"/>
        <v>2.0000000000000004E-2</v>
      </c>
      <c r="AC26" s="3">
        <f t="shared" si="14"/>
        <v>2.0000000000000004</v>
      </c>
      <c r="AD26" s="4"/>
      <c r="AE26" s="10">
        <v>15</v>
      </c>
      <c r="AF26" s="4"/>
      <c r="AG26" s="3">
        <f t="shared" si="15"/>
        <v>0.57446808510638303</v>
      </c>
      <c r="AH26" s="2">
        <f t="shared" si="16"/>
        <v>0.57446808510638303</v>
      </c>
      <c r="AI26" s="3">
        <f t="shared" si="17"/>
        <v>57.446808510638306</v>
      </c>
      <c r="AJ26" s="4"/>
      <c r="AK26" s="3">
        <f t="shared" si="18"/>
        <v>25.034832290779896</v>
      </c>
      <c r="AL26" s="3">
        <f t="shared" si="20"/>
        <v>26.312319983451459</v>
      </c>
    </row>
    <row r="27" spans="1:38" x14ac:dyDescent="0.35">
      <c r="A27" t="s">
        <v>13</v>
      </c>
      <c r="B27" t="s">
        <v>28</v>
      </c>
      <c r="C27" s="9">
        <v>1.52</v>
      </c>
      <c r="D27">
        <v>1</v>
      </c>
      <c r="E27" s="9">
        <v>0.65</v>
      </c>
      <c r="F27" s="9">
        <v>0.75</v>
      </c>
      <c r="G27">
        <v>0.55000000000000004</v>
      </c>
      <c r="H27">
        <v>0.18</v>
      </c>
      <c r="I27">
        <f t="shared" si="0"/>
        <v>1.52</v>
      </c>
      <c r="J27">
        <v>7</v>
      </c>
      <c r="K27" s="4"/>
      <c r="L27" s="3">
        <f t="shared" si="1"/>
        <v>0.78048780487804881</v>
      </c>
      <c r="M27" s="3">
        <f t="shared" si="2"/>
        <v>0</v>
      </c>
      <c r="N27" s="3">
        <f t="shared" si="3"/>
        <v>0.18181818181818185</v>
      </c>
      <c r="O27" s="3">
        <f t="shared" si="4"/>
        <v>0.19999999999999996</v>
      </c>
      <c r="P27" s="3">
        <f t="shared" si="5"/>
        <v>2.6489043614975363E-2</v>
      </c>
      <c r="Q27" s="3">
        <f t="shared" si="6"/>
        <v>0</v>
      </c>
      <c r="R27" s="2">
        <f t="shared" si="8"/>
        <v>0.18054094811775204</v>
      </c>
      <c r="S27" s="3">
        <f t="shared" si="9"/>
        <v>18.054094811775204</v>
      </c>
      <c r="T27" s="4"/>
      <c r="U27">
        <v>0.1</v>
      </c>
      <c r="V27">
        <v>0.05</v>
      </c>
      <c r="W27">
        <v>0.05</v>
      </c>
      <c r="X27" s="4"/>
      <c r="Y27" s="3">
        <f t="shared" si="10"/>
        <v>0.1</v>
      </c>
      <c r="Z27" s="3">
        <f t="shared" si="11"/>
        <v>0</v>
      </c>
      <c r="AA27" s="3">
        <f t="shared" si="12"/>
        <v>0</v>
      </c>
      <c r="AB27" s="2">
        <f t="shared" si="13"/>
        <v>2.0000000000000004E-2</v>
      </c>
      <c r="AC27" s="3">
        <f t="shared" si="14"/>
        <v>2.0000000000000004</v>
      </c>
      <c r="AD27" s="4"/>
      <c r="AE27" s="10">
        <v>15</v>
      </c>
      <c r="AF27" s="4"/>
      <c r="AG27" s="3">
        <f t="shared" si="15"/>
        <v>0.57446808510638303</v>
      </c>
      <c r="AH27" s="2">
        <f t="shared" si="16"/>
        <v>0.57446808510638303</v>
      </c>
      <c r="AI27" s="3">
        <f t="shared" si="17"/>
        <v>57.446808510638306</v>
      </c>
      <c r="AJ27" s="4"/>
      <c r="AK27" s="3">
        <f t="shared" si="18"/>
        <v>28.266499440256609</v>
      </c>
      <c r="AL27" s="3">
        <f t="shared" si="20"/>
        <v>27.389542366610364</v>
      </c>
    </row>
    <row r="28" spans="1:38" x14ac:dyDescent="0.35">
      <c r="A28" t="s">
        <v>13</v>
      </c>
      <c r="B28" t="s">
        <v>29</v>
      </c>
      <c r="C28" s="9">
        <v>1.98</v>
      </c>
      <c r="D28">
        <v>1</v>
      </c>
      <c r="E28" s="9">
        <v>0.65</v>
      </c>
      <c r="F28" s="9">
        <v>0.75</v>
      </c>
      <c r="G28">
        <v>0.55000000000000004</v>
      </c>
      <c r="H28">
        <v>0.18</v>
      </c>
      <c r="I28">
        <f t="shared" si="0"/>
        <v>1.98</v>
      </c>
      <c r="J28">
        <v>7</v>
      </c>
      <c r="K28" s="4"/>
      <c r="L28" s="3">
        <f t="shared" si="1"/>
        <v>0.78048780487804881</v>
      </c>
      <c r="M28" s="3">
        <f t="shared" si="2"/>
        <v>0</v>
      </c>
      <c r="N28" s="3">
        <f t="shared" si="3"/>
        <v>0.18181818181818185</v>
      </c>
      <c r="O28" s="3">
        <f t="shared" si="4"/>
        <v>0.19999999999999996</v>
      </c>
      <c r="P28" s="3">
        <f t="shared" si="5"/>
        <v>3.4560691775341462E-2</v>
      </c>
      <c r="Q28" s="3">
        <f t="shared" si="6"/>
        <v>0</v>
      </c>
      <c r="R28" s="2">
        <f t="shared" si="8"/>
        <v>0.18296244256586186</v>
      </c>
      <c r="S28" s="3">
        <f t="shared" si="9"/>
        <v>18.296244256586185</v>
      </c>
      <c r="T28" s="4"/>
      <c r="U28">
        <v>0.1</v>
      </c>
      <c r="V28">
        <v>0.05</v>
      </c>
      <c r="W28">
        <v>0.05</v>
      </c>
      <c r="X28" s="4"/>
      <c r="Y28" s="3">
        <f t="shared" si="10"/>
        <v>0.1</v>
      </c>
      <c r="Z28" s="3">
        <f t="shared" si="11"/>
        <v>0</v>
      </c>
      <c r="AA28" s="3">
        <f t="shared" si="12"/>
        <v>0</v>
      </c>
      <c r="AB28" s="2">
        <f t="shared" si="13"/>
        <v>2.0000000000000004E-2</v>
      </c>
      <c r="AC28" s="3">
        <f t="shared" si="14"/>
        <v>2.0000000000000004</v>
      </c>
      <c r="AD28" s="4"/>
      <c r="AE28" s="10">
        <v>15</v>
      </c>
      <c r="AF28" s="4"/>
      <c r="AG28" s="3">
        <f t="shared" si="15"/>
        <v>0.57446808510638303</v>
      </c>
      <c r="AH28" s="2">
        <f t="shared" si="16"/>
        <v>0.57446808510638303</v>
      </c>
      <c r="AI28" s="3">
        <f t="shared" si="17"/>
        <v>57.446808510638306</v>
      </c>
      <c r="AJ28" s="4"/>
      <c r="AK28" s="3">
        <f t="shared" si="18"/>
        <v>28.4117891071432</v>
      </c>
      <c r="AL28" s="3">
        <f t="shared" si="20"/>
        <v>27.437972255572561</v>
      </c>
    </row>
    <row r="29" spans="1:38" x14ac:dyDescent="0.35">
      <c r="A29" t="s">
        <v>14</v>
      </c>
      <c r="B29" t="s">
        <v>30</v>
      </c>
      <c r="C29">
        <v>4.5</v>
      </c>
      <c r="D29">
        <v>1</v>
      </c>
      <c r="E29" s="9">
        <v>0.65</v>
      </c>
      <c r="F29">
        <v>0.7</v>
      </c>
      <c r="G29">
        <v>0.45</v>
      </c>
      <c r="H29">
        <v>0.2</v>
      </c>
      <c r="I29">
        <f t="shared" si="0"/>
        <v>4.5</v>
      </c>
      <c r="J29">
        <v>7</v>
      </c>
      <c r="K29" s="4"/>
      <c r="L29" s="3">
        <f t="shared" si="1"/>
        <v>0.78048780487804881</v>
      </c>
      <c r="M29" s="3">
        <f t="shared" si="2"/>
        <v>0.33333333333333359</v>
      </c>
      <c r="N29" s="3">
        <f t="shared" si="3"/>
        <v>0</v>
      </c>
      <c r="O29" s="3">
        <f t="shared" si="4"/>
        <v>0.25</v>
      </c>
      <c r="P29" s="3">
        <f t="shared" si="5"/>
        <v>7.8779286045173161E-2</v>
      </c>
      <c r="Q29" s="3">
        <f t="shared" si="6"/>
        <v>0</v>
      </c>
      <c r="R29" s="2">
        <f t="shared" si="8"/>
        <v>0.16834923296802351</v>
      </c>
      <c r="S29" s="3">
        <f t="shared" si="9"/>
        <v>16.834923296802351</v>
      </c>
      <c r="T29" s="4"/>
      <c r="U29">
        <v>0</v>
      </c>
      <c r="V29">
        <v>0.05</v>
      </c>
      <c r="W29">
        <v>0.05</v>
      </c>
      <c r="X29" s="4"/>
      <c r="Y29" s="3">
        <f t="shared" si="10"/>
        <v>0</v>
      </c>
      <c r="Z29" s="3">
        <f t="shared" si="11"/>
        <v>0</v>
      </c>
      <c r="AA29" s="3">
        <f t="shared" si="12"/>
        <v>0</v>
      </c>
      <c r="AB29" s="2">
        <f t="shared" si="13"/>
        <v>0</v>
      </c>
      <c r="AC29" s="3">
        <f t="shared" si="14"/>
        <v>0</v>
      </c>
      <c r="AD29" s="4"/>
      <c r="AE29" s="10">
        <v>25</v>
      </c>
      <c r="AF29" s="4"/>
      <c r="AG29" s="3">
        <f t="shared" si="15"/>
        <v>1</v>
      </c>
      <c r="AH29" s="2">
        <f t="shared" si="16"/>
        <v>1</v>
      </c>
      <c r="AI29" s="3">
        <f t="shared" si="17"/>
        <v>100</v>
      </c>
      <c r="AJ29" s="4"/>
      <c r="AK29" s="3">
        <f t="shared" si="18"/>
        <v>40.100953978081407</v>
      </c>
      <c r="AL29" s="3">
        <f t="shared" si="20"/>
        <v>43.366984659360469</v>
      </c>
    </row>
    <row r="30" spans="1:38" x14ac:dyDescent="0.35">
      <c r="A30" t="s">
        <v>14</v>
      </c>
      <c r="B30" t="s">
        <v>31</v>
      </c>
      <c r="C30">
        <v>3</v>
      </c>
      <c r="D30">
        <v>1</v>
      </c>
      <c r="E30" s="9">
        <v>0.65</v>
      </c>
      <c r="F30">
        <v>0.7</v>
      </c>
      <c r="G30">
        <v>0.45</v>
      </c>
      <c r="H30">
        <v>0.25</v>
      </c>
      <c r="I30">
        <f t="shared" si="0"/>
        <v>3</v>
      </c>
      <c r="J30">
        <v>5</v>
      </c>
      <c r="K30" s="4"/>
      <c r="L30" s="3">
        <f t="shared" si="1"/>
        <v>0.78048780487804881</v>
      </c>
      <c r="M30" s="3">
        <f t="shared" si="2"/>
        <v>0.33333333333333359</v>
      </c>
      <c r="N30" s="3">
        <f t="shared" si="3"/>
        <v>0</v>
      </c>
      <c r="O30" s="3">
        <f t="shared" si="4"/>
        <v>0.37499999999999994</v>
      </c>
      <c r="P30" s="3">
        <f t="shared" si="5"/>
        <v>5.2458694217892385E-2</v>
      </c>
      <c r="Q30" s="3">
        <f t="shared" si="6"/>
        <v>0.33333333333333337</v>
      </c>
      <c r="R30" s="2">
        <f t="shared" si="8"/>
        <v>0.20211972208650594</v>
      </c>
      <c r="S30" s="3">
        <f t="shared" si="9"/>
        <v>20.211972208650593</v>
      </c>
      <c r="T30" s="4"/>
      <c r="U30">
        <v>0</v>
      </c>
      <c r="V30">
        <v>0.15</v>
      </c>
      <c r="W30">
        <v>0.9</v>
      </c>
      <c r="X30" s="4"/>
      <c r="Y30" s="3">
        <f t="shared" si="10"/>
        <v>0</v>
      </c>
      <c r="Z30" s="3">
        <f t="shared" si="11"/>
        <v>0.11764705882352941</v>
      </c>
      <c r="AA30" s="3">
        <f t="shared" si="12"/>
        <v>0.89473684210526316</v>
      </c>
      <c r="AB30" s="2">
        <f t="shared" si="13"/>
        <v>0.36609907120743029</v>
      </c>
      <c r="AC30" s="3">
        <f t="shared" si="14"/>
        <v>36.609907120743031</v>
      </c>
      <c r="AD30" s="4"/>
      <c r="AE30" s="10">
        <v>6</v>
      </c>
      <c r="AF30" s="4"/>
      <c r="AG30" s="3">
        <f t="shared" si="15"/>
        <v>0.19148936170212766</v>
      </c>
      <c r="AH30" s="2">
        <f t="shared" si="16"/>
        <v>0.19148936170212766</v>
      </c>
      <c r="AI30" s="3">
        <f t="shared" si="17"/>
        <v>19.148936170212767</v>
      </c>
      <c r="AJ30" s="4"/>
      <c r="AK30" s="3">
        <f t="shared" si="18"/>
        <v>21.532854888328487</v>
      </c>
      <c r="AL30" s="3">
        <f t="shared" si="20"/>
        <v>26.345931758112439</v>
      </c>
    </row>
    <row r="31" spans="1:38" x14ac:dyDescent="0.35">
      <c r="A31" t="s">
        <v>14</v>
      </c>
      <c r="B31" t="s">
        <v>32</v>
      </c>
      <c r="C31">
        <v>2</v>
      </c>
      <c r="D31">
        <v>1</v>
      </c>
      <c r="E31" s="9">
        <v>0.65</v>
      </c>
      <c r="F31">
        <v>0.7</v>
      </c>
      <c r="G31">
        <v>0.45</v>
      </c>
      <c r="H31">
        <v>0.2</v>
      </c>
      <c r="I31">
        <f t="shared" si="0"/>
        <v>2</v>
      </c>
      <c r="J31">
        <v>4</v>
      </c>
      <c r="K31" s="4"/>
      <c r="L31" s="3">
        <f t="shared" si="1"/>
        <v>0.78048780487804881</v>
      </c>
      <c r="M31" s="3">
        <f t="shared" si="2"/>
        <v>0.33333333333333359</v>
      </c>
      <c r="N31" s="3">
        <f t="shared" si="3"/>
        <v>0</v>
      </c>
      <c r="O31" s="3">
        <f t="shared" si="4"/>
        <v>0.25</v>
      </c>
      <c r="P31" s="3">
        <f t="shared" si="5"/>
        <v>3.4911632999705206E-2</v>
      </c>
      <c r="Q31" s="3">
        <f t="shared" si="6"/>
        <v>0.5</v>
      </c>
      <c r="R31" s="2">
        <f t="shared" si="8"/>
        <v>0.18018893705438313</v>
      </c>
      <c r="S31" s="3">
        <f t="shared" si="9"/>
        <v>18.018893705438312</v>
      </c>
      <c r="T31" s="4"/>
      <c r="U31">
        <v>0</v>
      </c>
      <c r="V31">
        <v>0.9</v>
      </c>
      <c r="W31">
        <v>0.05</v>
      </c>
      <c r="X31" s="4"/>
      <c r="Y31" s="3">
        <f t="shared" si="10"/>
        <v>0</v>
      </c>
      <c r="Z31" s="3">
        <f t="shared" si="11"/>
        <v>1</v>
      </c>
      <c r="AA31" s="3">
        <f t="shared" si="12"/>
        <v>0</v>
      </c>
      <c r="AB31" s="2">
        <f t="shared" si="13"/>
        <v>0.45</v>
      </c>
      <c r="AC31" s="3">
        <f t="shared" si="14"/>
        <v>45</v>
      </c>
      <c r="AD31" s="4"/>
      <c r="AE31" s="10">
        <v>8</v>
      </c>
      <c r="AF31" s="4"/>
      <c r="AG31" s="3">
        <f t="shared" si="15"/>
        <v>0.27659574468085107</v>
      </c>
      <c r="AH31" s="2">
        <f t="shared" si="16"/>
        <v>0.27659574468085107</v>
      </c>
      <c r="AI31" s="3">
        <f t="shared" si="17"/>
        <v>27.659574468085108</v>
      </c>
      <c r="AJ31" s="4"/>
      <c r="AK31" s="3">
        <f t="shared" si="18"/>
        <v>23.609208563688519</v>
      </c>
      <c r="AL31" s="3">
        <f t="shared" si="20"/>
        <v>32.667608528321708</v>
      </c>
    </row>
    <row r="32" spans="1:38" x14ac:dyDescent="0.35">
      <c r="A32" t="s">
        <v>14</v>
      </c>
      <c r="B32" t="s">
        <v>33</v>
      </c>
      <c r="C32">
        <v>3</v>
      </c>
      <c r="D32">
        <v>1</v>
      </c>
      <c r="E32" s="9">
        <v>0.65</v>
      </c>
      <c r="F32">
        <v>0.7</v>
      </c>
      <c r="G32">
        <v>0.45</v>
      </c>
      <c r="H32">
        <v>0.2</v>
      </c>
      <c r="I32">
        <f t="shared" si="0"/>
        <v>3</v>
      </c>
      <c r="J32">
        <v>6</v>
      </c>
      <c r="K32" s="4"/>
      <c r="L32" s="3">
        <f t="shared" si="1"/>
        <v>0.78048780487804881</v>
      </c>
      <c r="M32" s="3">
        <f t="shared" si="2"/>
        <v>0.33333333333333359</v>
      </c>
      <c r="N32" s="3">
        <f t="shared" si="3"/>
        <v>0</v>
      </c>
      <c r="O32" s="3">
        <f t="shared" si="4"/>
        <v>0.25</v>
      </c>
      <c r="P32" s="3">
        <f t="shared" si="5"/>
        <v>5.2458694217892385E-2</v>
      </c>
      <c r="Q32" s="3">
        <f t="shared" si="6"/>
        <v>0.16666666666666663</v>
      </c>
      <c r="R32" s="2">
        <f t="shared" si="8"/>
        <v>0.16878638875317262</v>
      </c>
      <c r="S32" s="3">
        <f t="shared" si="9"/>
        <v>16.878638875317261</v>
      </c>
      <c r="T32" s="4"/>
      <c r="U32">
        <v>0</v>
      </c>
      <c r="V32">
        <v>0.3</v>
      </c>
      <c r="W32">
        <v>0.9</v>
      </c>
      <c r="X32" s="4"/>
      <c r="Y32" s="3">
        <f t="shared" si="10"/>
        <v>0</v>
      </c>
      <c r="Z32" s="3">
        <f t="shared" si="11"/>
        <v>0.29411764705882354</v>
      </c>
      <c r="AA32" s="3">
        <f t="shared" si="12"/>
        <v>0.89473684210526316</v>
      </c>
      <c r="AB32" s="2">
        <f t="shared" si="13"/>
        <v>0.44551083591331264</v>
      </c>
      <c r="AC32" s="3">
        <f t="shared" si="14"/>
        <v>44.551083591331263</v>
      </c>
      <c r="AD32" s="4"/>
      <c r="AE32" s="10">
        <v>5</v>
      </c>
      <c r="AF32" s="4"/>
      <c r="AG32" s="3">
        <f t="shared" si="15"/>
        <v>0.14893617021276595</v>
      </c>
      <c r="AH32" s="2">
        <f t="shared" si="16"/>
        <v>0.14893617021276595</v>
      </c>
      <c r="AI32" s="3">
        <f t="shared" si="17"/>
        <v>14.893617021276595</v>
      </c>
      <c r="AJ32" s="4"/>
      <c r="AK32" s="3">
        <f t="shared" si="18"/>
        <v>19.050376790706462</v>
      </c>
      <c r="AL32" s="3">
        <f t="shared" si="20"/>
        <v>27.153608020106599</v>
      </c>
    </row>
    <row r="33" spans="1:38" x14ac:dyDescent="0.35">
      <c r="A33" t="s">
        <v>15</v>
      </c>
      <c r="B33" t="s">
        <v>34</v>
      </c>
      <c r="C33">
        <v>10</v>
      </c>
      <c r="D33">
        <v>0.55000000000000004</v>
      </c>
      <c r="E33" s="9">
        <v>0.48</v>
      </c>
      <c r="F33">
        <v>0.65</v>
      </c>
      <c r="G33">
        <v>1</v>
      </c>
      <c r="H33">
        <v>0.45</v>
      </c>
      <c r="I33">
        <f t="shared" si="0"/>
        <v>5.5</v>
      </c>
      <c r="J33">
        <v>1.5</v>
      </c>
      <c r="K33" s="4"/>
      <c r="L33" s="3">
        <f t="shared" si="1"/>
        <v>0.3658536585365853</v>
      </c>
      <c r="M33" s="3">
        <f t="shared" si="2"/>
        <v>0.66666666666666641</v>
      </c>
      <c r="N33" s="3">
        <f t="shared" si="3"/>
        <v>1</v>
      </c>
      <c r="O33" s="3">
        <f t="shared" si="4"/>
        <v>0.87499999999999989</v>
      </c>
      <c r="P33" s="3">
        <f t="shared" si="5"/>
        <v>9.6326347263360326E-2</v>
      </c>
      <c r="Q33" s="3">
        <f t="shared" si="6"/>
        <v>0.91666666666666663</v>
      </c>
      <c r="R33" s="2">
        <f t="shared" si="8"/>
        <v>0.61964993669933333</v>
      </c>
      <c r="S33" s="3">
        <f t="shared" si="9"/>
        <v>61.964993669933335</v>
      </c>
      <c r="T33" s="4"/>
      <c r="U33">
        <v>0.5</v>
      </c>
      <c r="V33">
        <v>0.75</v>
      </c>
      <c r="W33">
        <v>0.4</v>
      </c>
      <c r="X33" s="4"/>
      <c r="Y33" s="3">
        <f t="shared" si="10"/>
        <v>0.5</v>
      </c>
      <c r="Z33" s="3">
        <f t="shared" si="11"/>
        <v>0.82352941176470584</v>
      </c>
      <c r="AA33" s="3">
        <f t="shared" si="12"/>
        <v>0.36842105263157898</v>
      </c>
      <c r="AB33" s="2">
        <f t="shared" si="13"/>
        <v>0.59953560371517023</v>
      </c>
      <c r="AC33" s="3">
        <f t="shared" si="14"/>
        <v>59.953560371517021</v>
      </c>
      <c r="AD33" s="4"/>
      <c r="AE33" s="10">
        <v>5</v>
      </c>
      <c r="AF33" s="4"/>
      <c r="AG33" s="3">
        <f t="shared" si="15"/>
        <v>0.14893617021276595</v>
      </c>
      <c r="AH33" s="2">
        <f t="shared" si="16"/>
        <v>0.14893617021276595</v>
      </c>
      <c r="AI33" s="3">
        <f t="shared" si="17"/>
        <v>14.893617021276595</v>
      </c>
      <c r="AJ33" s="4"/>
      <c r="AK33" s="3">
        <f t="shared" si="18"/>
        <v>47.642437345494677</v>
      </c>
      <c r="AL33" s="3">
        <f t="shared" si="20"/>
        <v>42.331869691104117</v>
      </c>
    </row>
    <row r="34" spans="1:38" x14ac:dyDescent="0.35">
      <c r="A34" t="s">
        <v>15</v>
      </c>
      <c r="B34" t="s">
        <v>34</v>
      </c>
      <c r="C34">
        <v>15</v>
      </c>
      <c r="D34">
        <v>0.5</v>
      </c>
      <c r="E34" s="9">
        <v>0.48</v>
      </c>
      <c r="F34">
        <v>0.65</v>
      </c>
      <c r="G34">
        <v>1</v>
      </c>
      <c r="H34">
        <v>0.45</v>
      </c>
      <c r="I34">
        <f t="shared" ref="I34:I65" si="21">C34*D34</f>
        <v>7.5</v>
      </c>
      <c r="J34">
        <v>1.5</v>
      </c>
      <c r="K34" s="4"/>
      <c r="L34" s="3">
        <f t="shared" ref="L34:L65" si="22">(E34-E$131)/(E$132-E$131)</f>
        <v>0.3658536585365853</v>
      </c>
      <c r="M34" s="3">
        <f t="shared" ref="M34:M65" si="23">1+(F$131-F34)/(F$132-F$131)</f>
        <v>0.66666666666666641</v>
      </c>
      <c r="N34" s="3">
        <f t="shared" ref="N34:N65" si="24">(G34-G$131)/(G$132-G$131)</f>
        <v>1</v>
      </c>
      <c r="O34" s="3">
        <f t="shared" ref="O34:O65" si="25">(H34-H$131)/(H$132-H$131)</f>
        <v>0.87499999999999989</v>
      </c>
      <c r="P34" s="3">
        <f t="shared" ref="P34:P65" si="26">(I34-I$131)/(I$132-I$131)</f>
        <v>0.1314204696997347</v>
      </c>
      <c r="Q34" s="3">
        <f t="shared" ref="Q34:Q65" si="27">1+(J$131-J34)/(J$132-J$131)</f>
        <v>0.91666666666666663</v>
      </c>
      <c r="R34" s="2">
        <f t="shared" ref="R34:R65" si="28">L34*$L$132+M34*$M$132+N34*$N$132+O34*$O$132+P34*$P$132+Q34*$Q$132</f>
        <v>0.63017817343024563</v>
      </c>
      <c r="S34" s="3">
        <f t="shared" si="9"/>
        <v>63.017817343024561</v>
      </c>
      <c r="T34" s="4"/>
      <c r="U34">
        <v>0.5</v>
      </c>
      <c r="V34">
        <v>0.75</v>
      </c>
      <c r="W34">
        <v>0.4</v>
      </c>
      <c r="X34" s="4"/>
      <c r="Y34" s="3">
        <f t="shared" si="10"/>
        <v>0.5</v>
      </c>
      <c r="Z34" s="3">
        <f t="shared" si="11"/>
        <v>0.82352941176470584</v>
      </c>
      <c r="AA34" s="3">
        <f t="shared" si="12"/>
        <v>0.36842105263157898</v>
      </c>
      <c r="AB34" s="2">
        <f t="shared" si="13"/>
        <v>0.59953560371517023</v>
      </c>
      <c r="AC34" s="3">
        <f t="shared" si="14"/>
        <v>59.953560371517021</v>
      </c>
      <c r="AD34" s="4"/>
      <c r="AE34" s="10">
        <v>5</v>
      </c>
      <c r="AF34" s="4"/>
      <c r="AG34" s="3">
        <f t="shared" si="15"/>
        <v>0.14893617021276595</v>
      </c>
      <c r="AH34" s="2">
        <f t="shared" si="16"/>
        <v>0.14893617021276595</v>
      </c>
      <c r="AI34" s="3">
        <f t="shared" si="17"/>
        <v>14.893617021276595</v>
      </c>
      <c r="AJ34" s="4"/>
      <c r="AK34" s="3">
        <f t="shared" si="18"/>
        <v>48.274131549349413</v>
      </c>
      <c r="AL34" s="3">
        <f t="shared" si="20"/>
        <v>42.542434425722362</v>
      </c>
    </row>
    <row r="35" spans="1:38" x14ac:dyDescent="0.35">
      <c r="A35" t="s">
        <v>15</v>
      </c>
      <c r="B35" t="s">
        <v>34</v>
      </c>
      <c r="C35">
        <v>20</v>
      </c>
      <c r="D35">
        <v>0.45</v>
      </c>
      <c r="E35" s="9">
        <v>0.48</v>
      </c>
      <c r="F35">
        <v>0.65</v>
      </c>
      <c r="G35">
        <v>1</v>
      </c>
      <c r="H35">
        <v>0.45</v>
      </c>
      <c r="I35">
        <f t="shared" si="21"/>
        <v>9</v>
      </c>
      <c r="J35">
        <v>1.5</v>
      </c>
      <c r="K35" s="4"/>
      <c r="L35" s="3">
        <f t="shared" si="22"/>
        <v>0.3658536585365853</v>
      </c>
      <c r="M35" s="3">
        <f t="shared" si="23"/>
        <v>0.66666666666666641</v>
      </c>
      <c r="N35" s="3">
        <f t="shared" si="24"/>
        <v>1</v>
      </c>
      <c r="O35" s="3">
        <f t="shared" si="25"/>
        <v>0.87499999999999989</v>
      </c>
      <c r="P35" s="3">
        <f t="shared" si="26"/>
        <v>0.15774106152701545</v>
      </c>
      <c r="Q35" s="3">
        <f t="shared" si="27"/>
        <v>0.91666666666666663</v>
      </c>
      <c r="R35" s="2">
        <f t="shared" si="28"/>
        <v>0.63807435097842991</v>
      </c>
      <c r="S35" s="3">
        <f t="shared" si="9"/>
        <v>63.807435097842991</v>
      </c>
      <c r="T35" s="4"/>
      <c r="U35">
        <v>0.5</v>
      </c>
      <c r="V35">
        <v>0.75</v>
      </c>
      <c r="W35">
        <v>0.4</v>
      </c>
      <c r="X35" s="4"/>
      <c r="Y35" s="3">
        <f t="shared" si="10"/>
        <v>0.5</v>
      </c>
      <c r="Z35" s="3">
        <f t="shared" si="11"/>
        <v>0.82352941176470584</v>
      </c>
      <c r="AA35" s="3">
        <f t="shared" si="12"/>
        <v>0.36842105263157898</v>
      </c>
      <c r="AB35" s="2">
        <f t="shared" si="13"/>
        <v>0.59953560371517023</v>
      </c>
      <c r="AC35" s="3">
        <f t="shared" si="14"/>
        <v>59.953560371517021</v>
      </c>
      <c r="AD35" s="4"/>
      <c r="AE35" s="10">
        <v>5</v>
      </c>
      <c r="AF35" s="4"/>
      <c r="AG35" s="3">
        <f t="shared" si="15"/>
        <v>0.14893617021276595</v>
      </c>
      <c r="AH35" s="2">
        <f t="shared" si="16"/>
        <v>0.14893617021276595</v>
      </c>
      <c r="AI35" s="3">
        <f t="shared" si="17"/>
        <v>14.893617021276595</v>
      </c>
      <c r="AJ35" s="4"/>
      <c r="AK35" s="3">
        <f t="shared" si="18"/>
        <v>48.747902202240475</v>
      </c>
      <c r="AL35" s="3">
        <f t="shared" si="20"/>
        <v>42.70035797668605</v>
      </c>
    </row>
    <row r="36" spans="1:38" x14ac:dyDescent="0.35">
      <c r="A36" t="s">
        <v>15</v>
      </c>
      <c r="B36" t="s">
        <v>34</v>
      </c>
      <c r="C36">
        <v>25</v>
      </c>
      <c r="D36">
        <v>0.4</v>
      </c>
      <c r="E36" s="9">
        <v>0.48</v>
      </c>
      <c r="F36">
        <v>0.65</v>
      </c>
      <c r="G36">
        <v>1</v>
      </c>
      <c r="H36">
        <v>0.45</v>
      </c>
      <c r="I36">
        <f t="shared" si="21"/>
        <v>10</v>
      </c>
      <c r="J36">
        <v>1.5</v>
      </c>
      <c r="K36" s="4"/>
      <c r="L36" s="3">
        <f t="shared" si="22"/>
        <v>0.3658536585365853</v>
      </c>
      <c r="M36" s="3">
        <f t="shared" si="23"/>
        <v>0.66666666666666641</v>
      </c>
      <c r="N36" s="3">
        <f t="shared" si="24"/>
        <v>1</v>
      </c>
      <c r="O36" s="3">
        <f t="shared" si="25"/>
        <v>0.87499999999999989</v>
      </c>
      <c r="P36" s="3">
        <f t="shared" si="26"/>
        <v>0.17528812274520261</v>
      </c>
      <c r="Q36" s="3">
        <f t="shared" si="27"/>
        <v>0.91666666666666663</v>
      </c>
      <c r="R36" s="2">
        <f t="shared" si="28"/>
        <v>0.64333846934388594</v>
      </c>
      <c r="S36" s="3">
        <f t="shared" si="9"/>
        <v>64.333846934388589</v>
      </c>
      <c r="T36" s="4"/>
      <c r="U36">
        <v>0.5</v>
      </c>
      <c r="V36">
        <v>0.75</v>
      </c>
      <c r="W36">
        <v>0.4</v>
      </c>
      <c r="X36" s="4"/>
      <c r="Y36" s="3">
        <f t="shared" si="10"/>
        <v>0.5</v>
      </c>
      <c r="Z36" s="3">
        <f t="shared" si="11"/>
        <v>0.82352941176470584</v>
      </c>
      <c r="AA36" s="3">
        <f t="shared" si="12"/>
        <v>0.36842105263157898</v>
      </c>
      <c r="AB36" s="2">
        <f t="shared" si="13"/>
        <v>0.59953560371517023</v>
      </c>
      <c r="AC36" s="3">
        <f t="shared" si="14"/>
        <v>59.953560371517021</v>
      </c>
      <c r="AD36" s="4"/>
      <c r="AE36" s="10">
        <v>5</v>
      </c>
      <c r="AF36" s="4"/>
      <c r="AG36" s="3">
        <f t="shared" si="15"/>
        <v>0.14893617021276595</v>
      </c>
      <c r="AH36" s="2">
        <f t="shared" si="16"/>
        <v>0.14893617021276595</v>
      </c>
      <c r="AI36" s="3">
        <f t="shared" si="17"/>
        <v>14.893617021276595</v>
      </c>
      <c r="AJ36" s="4"/>
      <c r="AK36" s="3">
        <f t="shared" si="18"/>
        <v>49.063749304167835</v>
      </c>
      <c r="AL36" s="3">
        <f t="shared" si="20"/>
        <v>42.805640343995165</v>
      </c>
    </row>
    <row r="37" spans="1:38" x14ac:dyDescent="0.35">
      <c r="A37" t="s">
        <v>15</v>
      </c>
      <c r="B37" t="s">
        <v>34</v>
      </c>
      <c r="C37">
        <v>30</v>
      </c>
      <c r="D37">
        <v>0.35</v>
      </c>
      <c r="E37" s="9">
        <v>0.48</v>
      </c>
      <c r="F37">
        <v>0.65</v>
      </c>
      <c r="G37">
        <v>1</v>
      </c>
      <c r="H37">
        <v>0.45</v>
      </c>
      <c r="I37">
        <f t="shared" si="21"/>
        <v>10.5</v>
      </c>
      <c r="J37">
        <v>1.5</v>
      </c>
      <c r="K37" s="4"/>
      <c r="L37" s="3">
        <f t="shared" si="22"/>
        <v>0.3658536585365853</v>
      </c>
      <c r="M37" s="3">
        <f t="shared" si="23"/>
        <v>0.66666666666666641</v>
      </c>
      <c r="N37" s="3">
        <f t="shared" si="24"/>
        <v>1</v>
      </c>
      <c r="O37" s="3">
        <f t="shared" si="25"/>
        <v>0.87499999999999989</v>
      </c>
      <c r="P37" s="3">
        <f t="shared" si="26"/>
        <v>0.1840616533542962</v>
      </c>
      <c r="Q37" s="3">
        <f t="shared" si="27"/>
        <v>0.91666666666666663</v>
      </c>
      <c r="R37" s="2">
        <f t="shared" si="28"/>
        <v>0.64597052852661396</v>
      </c>
      <c r="S37" s="3">
        <f t="shared" si="9"/>
        <v>64.597052852661392</v>
      </c>
      <c r="T37" s="4"/>
      <c r="U37">
        <v>0.5</v>
      </c>
      <c r="V37">
        <v>0.75</v>
      </c>
      <c r="W37">
        <v>0.4</v>
      </c>
      <c r="X37" s="4"/>
      <c r="Y37" s="3">
        <f t="shared" si="10"/>
        <v>0.5</v>
      </c>
      <c r="Z37" s="3">
        <f t="shared" si="11"/>
        <v>0.82352941176470584</v>
      </c>
      <c r="AA37" s="3">
        <f t="shared" si="12"/>
        <v>0.36842105263157898</v>
      </c>
      <c r="AB37" s="2">
        <f t="shared" si="13"/>
        <v>0.59953560371517023</v>
      </c>
      <c r="AC37" s="3">
        <f t="shared" si="14"/>
        <v>59.953560371517021</v>
      </c>
      <c r="AD37" s="4"/>
      <c r="AE37" s="10">
        <v>5</v>
      </c>
      <c r="AF37" s="4"/>
      <c r="AG37" s="3">
        <f t="shared" si="15"/>
        <v>0.14893617021276595</v>
      </c>
      <c r="AH37" s="2">
        <f t="shared" si="16"/>
        <v>0.14893617021276595</v>
      </c>
      <c r="AI37" s="3">
        <f t="shared" si="17"/>
        <v>14.893617021276595</v>
      </c>
      <c r="AJ37" s="4"/>
      <c r="AK37" s="3">
        <f t="shared" si="18"/>
        <v>49.221672855131516</v>
      </c>
      <c r="AL37" s="3">
        <f t="shared" si="20"/>
        <v>42.858281527649723</v>
      </c>
    </row>
    <row r="38" spans="1:38" x14ac:dyDescent="0.35">
      <c r="A38" t="s">
        <v>15</v>
      </c>
      <c r="B38" t="s">
        <v>35</v>
      </c>
      <c r="C38">
        <v>10</v>
      </c>
      <c r="D38">
        <v>0.95</v>
      </c>
      <c r="E38" s="9">
        <v>0.48</v>
      </c>
      <c r="F38">
        <v>0.65</v>
      </c>
      <c r="G38">
        <v>1</v>
      </c>
      <c r="H38">
        <v>0.5</v>
      </c>
      <c r="I38">
        <f t="shared" si="21"/>
        <v>9.5</v>
      </c>
      <c r="J38">
        <v>1.5</v>
      </c>
      <c r="K38" s="4"/>
      <c r="L38" s="3">
        <f t="shared" si="22"/>
        <v>0.3658536585365853</v>
      </c>
      <c r="M38" s="3">
        <f t="shared" si="23"/>
        <v>0.66666666666666641</v>
      </c>
      <c r="N38" s="3">
        <f t="shared" si="24"/>
        <v>1</v>
      </c>
      <c r="O38" s="3">
        <f t="shared" si="25"/>
        <v>1</v>
      </c>
      <c r="P38" s="3">
        <f t="shared" si="26"/>
        <v>0.16651459213610903</v>
      </c>
      <c r="Q38" s="3">
        <f t="shared" si="27"/>
        <v>0.91666666666666663</v>
      </c>
      <c r="R38" s="2">
        <f t="shared" si="28"/>
        <v>0.66570641016115784</v>
      </c>
      <c r="S38" s="3">
        <f t="shared" si="9"/>
        <v>66.570641016115786</v>
      </c>
      <c r="T38" s="4"/>
      <c r="U38">
        <v>0.5</v>
      </c>
      <c r="V38">
        <v>0.75</v>
      </c>
      <c r="W38">
        <v>0.4</v>
      </c>
      <c r="X38" s="4"/>
      <c r="Y38" s="3">
        <f t="shared" si="10"/>
        <v>0.5</v>
      </c>
      <c r="Z38" s="3">
        <f t="shared" si="11"/>
        <v>0.82352941176470584</v>
      </c>
      <c r="AA38" s="3">
        <f t="shared" si="12"/>
        <v>0.36842105263157898</v>
      </c>
      <c r="AB38" s="2">
        <f t="shared" si="13"/>
        <v>0.59953560371517023</v>
      </c>
      <c r="AC38" s="3">
        <f t="shared" si="14"/>
        <v>59.953560371517021</v>
      </c>
      <c r="AD38" s="4"/>
      <c r="AE38" s="10">
        <v>5</v>
      </c>
      <c r="AF38" s="4"/>
      <c r="AG38" s="3">
        <f t="shared" si="15"/>
        <v>0.14893617021276595</v>
      </c>
      <c r="AH38" s="2">
        <f t="shared" si="16"/>
        <v>0.14893617021276595</v>
      </c>
      <c r="AI38" s="3">
        <f t="shared" si="17"/>
        <v>14.893617021276595</v>
      </c>
      <c r="AJ38" s="4"/>
      <c r="AK38" s="3">
        <f t="shared" si="18"/>
        <v>50.405825753204148</v>
      </c>
      <c r="AL38" s="3">
        <f t="shared" si="20"/>
        <v>43.252999160340607</v>
      </c>
    </row>
    <row r="39" spans="1:38" x14ac:dyDescent="0.35">
      <c r="A39" t="s">
        <v>15</v>
      </c>
      <c r="B39" t="s">
        <v>35</v>
      </c>
      <c r="C39">
        <v>15</v>
      </c>
      <c r="D39">
        <v>0.93</v>
      </c>
      <c r="E39" s="9">
        <v>0.48</v>
      </c>
      <c r="F39">
        <v>0.65</v>
      </c>
      <c r="G39">
        <v>1</v>
      </c>
      <c r="H39">
        <v>0.5</v>
      </c>
      <c r="I39">
        <f t="shared" si="21"/>
        <v>13.950000000000001</v>
      </c>
      <c r="J39">
        <v>1.5</v>
      </c>
      <c r="K39" s="4"/>
      <c r="L39" s="3">
        <f t="shared" si="22"/>
        <v>0.3658536585365853</v>
      </c>
      <c r="M39" s="3">
        <f t="shared" si="23"/>
        <v>0.66666666666666641</v>
      </c>
      <c r="N39" s="3">
        <f t="shared" si="24"/>
        <v>1</v>
      </c>
      <c r="O39" s="3">
        <f t="shared" si="25"/>
        <v>1</v>
      </c>
      <c r="P39" s="3">
        <f t="shared" si="26"/>
        <v>0.24459901455704197</v>
      </c>
      <c r="Q39" s="3">
        <f t="shared" si="27"/>
        <v>0.91666666666666663</v>
      </c>
      <c r="R39" s="2">
        <f t="shared" si="28"/>
        <v>0.68913173688743767</v>
      </c>
      <c r="S39" s="3">
        <f t="shared" si="9"/>
        <v>68.913173688743768</v>
      </c>
      <c r="T39" s="4"/>
      <c r="U39">
        <v>0.5</v>
      </c>
      <c r="V39">
        <v>0.75</v>
      </c>
      <c r="W39">
        <v>0.4</v>
      </c>
      <c r="X39" s="4"/>
      <c r="Y39" s="3">
        <f t="shared" si="10"/>
        <v>0.5</v>
      </c>
      <c r="Z39" s="3">
        <f t="shared" si="11"/>
        <v>0.82352941176470584</v>
      </c>
      <c r="AA39" s="3">
        <f t="shared" si="12"/>
        <v>0.36842105263157898</v>
      </c>
      <c r="AB39" s="2">
        <f t="shared" si="13"/>
        <v>0.59953560371517023</v>
      </c>
      <c r="AC39" s="3">
        <f t="shared" si="14"/>
        <v>59.953560371517021</v>
      </c>
      <c r="AD39" s="4"/>
      <c r="AE39" s="10">
        <v>5</v>
      </c>
      <c r="AF39" s="4"/>
      <c r="AG39" s="3">
        <f t="shared" si="15"/>
        <v>0.14893617021276595</v>
      </c>
      <c r="AH39" s="2">
        <f t="shared" si="16"/>
        <v>0.14893617021276595</v>
      </c>
      <c r="AI39" s="3">
        <f t="shared" si="17"/>
        <v>14.893617021276595</v>
      </c>
      <c r="AJ39" s="4"/>
      <c r="AK39" s="3">
        <f t="shared" si="18"/>
        <v>51.81134535678094</v>
      </c>
      <c r="AL39" s="3">
        <f t="shared" si="20"/>
        <v>43.721505694866202</v>
      </c>
    </row>
    <row r="40" spans="1:38" x14ac:dyDescent="0.35">
      <c r="A40" t="s">
        <v>15</v>
      </c>
      <c r="B40" t="s">
        <v>35</v>
      </c>
      <c r="C40">
        <v>20</v>
      </c>
      <c r="D40">
        <v>0.9</v>
      </c>
      <c r="E40" s="9">
        <v>0.48</v>
      </c>
      <c r="F40">
        <v>0.65</v>
      </c>
      <c r="G40">
        <v>1</v>
      </c>
      <c r="H40">
        <v>0.5</v>
      </c>
      <c r="I40">
        <f t="shared" si="21"/>
        <v>18</v>
      </c>
      <c r="J40">
        <v>1.5</v>
      </c>
      <c r="K40" s="4"/>
      <c r="L40" s="3">
        <f t="shared" si="22"/>
        <v>0.3658536585365853</v>
      </c>
      <c r="M40" s="3">
        <f t="shared" si="23"/>
        <v>0.66666666666666641</v>
      </c>
      <c r="N40" s="3">
        <f t="shared" si="24"/>
        <v>1</v>
      </c>
      <c r="O40" s="3">
        <f t="shared" si="25"/>
        <v>1</v>
      </c>
      <c r="P40" s="3">
        <f t="shared" si="26"/>
        <v>0.31566461249070005</v>
      </c>
      <c r="Q40" s="3">
        <f t="shared" si="27"/>
        <v>0.91666666666666663</v>
      </c>
      <c r="R40" s="2">
        <f t="shared" si="28"/>
        <v>0.71045141626753505</v>
      </c>
      <c r="S40" s="3">
        <f t="shared" si="9"/>
        <v>71.045141626753505</v>
      </c>
      <c r="T40" s="4"/>
      <c r="U40">
        <v>0.5</v>
      </c>
      <c r="V40">
        <v>0.75</v>
      </c>
      <c r="W40">
        <v>0.4</v>
      </c>
      <c r="X40" s="4"/>
      <c r="Y40" s="3">
        <f t="shared" si="10"/>
        <v>0.5</v>
      </c>
      <c r="Z40" s="3">
        <f t="shared" si="11"/>
        <v>0.82352941176470584</v>
      </c>
      <c r="AA40" s="3">
        <f t="shared" si="12"/>
        <v>0.36842105263157898</v>
      </c>
      <c r="AB40" s="2">
        <f t="shared" si="13"/>
        <v>0.59953560371517023</v>
      </c>
      <c r="AC40" s="3">
        <f t="shared" si="14"/>
        <v>59.953560371517021</v>
      </c>
      <c r="AD40" s="4"/>
      <c r="AE40" s="10">
        <v>5</v>
      </c>
      <c r="AF40" s="4"/>
      <c r="AG40" s="3">
        <f t="shared" si="15"/>
        <v>0.14893617021276595</v>
      </c>
      <c r="AH40" s="2">
        <f t="shared" si="16"/>
        <v>0.14893617021276595</v>
      </c>
      <c r="AI40" s="3">
        <f t="shared" si="17"/>
        <v>14.893617021276595</v>
      </c>
      <c r="AJ40" s="4"/>
      <c r="AK40" s="3">
        <f t="shared" si="18"/>
        <v>53.090526119586784</v>
      </c>
      <c r="AL40" s="3">
        <f t="shared" si="20"/>
        <v>44.147899282468146</v>
      </c>
    </row>
    <row r="41" spans="1:38" x14ac:dyDescent="0.35">
      <c r="A41" t="s">
        <v>15</v>
      </c>
      <c r="B41" t="s">
        <v>35</v>
      </c>
      <c r="C41">
        <v>25</v>
      </c>
      <c r="D41">
        <v>0.85</v>
      </c>
      <c r="E41" s="9">
        <v>0.48</v>
      </c>
      <c r="F41">
        <v>0.65</v>
      </c>
      <c r="G41">
        <v>1</v>
      </c>
      <c r="H41">
        <v>0.5</v>
      </c>
      <c r="I41">
        <f t="shared" si="21"/>
        <v>21.25</v>
      </c>
      <c r="J41">
        <v>1.5</v>
      </c>
      <c r="K41" s="4"/>
      <c r="L41" s="3">
        <f t="shared" si="22"/>
        <v>0.3658536585365853</v>
      </c>
      <c r="M41" s="3">
        <f t="shared" si="23"/>
        <v>0.66666666666666641</v>
      </c>
      <c r="N41" s="3">
        <f t="shared" si="24"/>
        <v>1</v>
      </c>
      <c r="O41" s="3">
        <f t="shared" si="25"/>
        <v>1</v>
      </c>
      <c r="P41" s="3">
        <f t="shared" si="26"/>
        <v>0.37269256144980834</v>
      </c>
      <c r="Q41" s="3">
        <f t="shared" si="27"/>
        <v>0.91666666666666663</v>
      </c>
      <c r="R41" s="2">
        <f t="shared" si="28"/>
        <v>0.72755980095526773</v>
      </c>
      <c r="S41" s="3">
        <f t="shared" si="9"/>
        <v>72.75598009552678</v>
      </c>
      <c r="T41" s="4"/>
      <c r="U41">
        <v>0.5</v>
      </c>
      <c r="V41">
        <v>0.75</v>
      </c>
      <c r="W41">
        <v>0.4</v>
      </c>
      <c r="X41" s="4"/>
      <c r="Y41" s="3">
        <f t="shared" si="10"/>
        <v>0.5</v>
      </c>
      <c r="Z41" s="3">
        <f t="shared" si="11"/>
        <v>0.82352941176470584</v>
      </c>
      <c r="AA41" s="3">
        <f t="shared" si="12"/>
        <v>0.36842105263157898</v>
      </c>
      <c r="AB41" s="2">
        <f t="shared" si="13"/>
        <v>0.59953560371517023</v>
      </c>
      <c r="AC41" s="3">
        <f t="shared" si="14"/>
        <v>59.953560371517021</v>
      </c>
      <c r="AD41" s="4"/>
      <c r="AE41" s="10">
        <v>5</v>
      </c>
      <c r="AF41" s="4"/>
      <c r="AG41" s="3">
        <f t="shared" si="15"/>
        <v>0.14893617021276595</v>
      </c>
      <c r="AH41" s="2">
        <f t="shared" si="16"/>
        <v>0.14893617021276595</v>
      </c>
      <c r="AI41" s="3">
        <f t="shared" si="17"/>
        <v>14.893617021276595</v>
      </c>
      <c r="AJ41" s="4"/>
      <c r="AK41" s="3">
        <f t="shared" si="18"/>
        <v>54.117029200850745</v>
      </c>
      <c r="AL41" s="3">
        <f t="shared" si="20"/>
        <v>44.490066976222806</v>
      </c>
    </row>
    <row r="42" spans="1:38" x14ac:dyDescent="0.35">
      <c r="A42" t="s">
        <v>15</v>
      </c>
      <c r="B42" t="s">
        <v>35</v>
      </c>
      <c r="C42">
        <v>30</v>
      </c>
      <c r="D42">
        <v>0.8</v>
      </c>
      <c r="E42" s="9">
        <v>0.48</v>
      </c>
      <c r="F42">
        <v>0.65</v>
      </c>
      <c r="G42">
        <v>1</v>
      </c>
      <c r="H42">
        <v>0.5</v>
      </c>
      <c r="I42">
        <f t="shared" si="21"/>
        <v>24</v>
      </c>
      <c r="J42">
        <v>1.5</v>
      </c>
      <c r="K42" s="4"/>
      <c r="L42" s="3">
        <f t="shared" si="22"/>
        <v>0.3658536585365853</v>
      </c>
      <c r="M42" s="3">
        <f t="shared" si="23"/>
        <v>0.66666666666666641</v>
      </c>
      <c r="N42" s="3">
        <f t="shared" si="24"/>
        <v>1</v>
      </c>
      <c r="O42" s="3">
        <f t="shared" si="25"/>
        <v>1</v>
      </c>
      <c r="P42" s="3">
        <f t="shared" si="26"/>
        <v>0.4209469797998231</v>
      </c>
      <c r="Q42" s="3">
        <f t="shared" si="27"/>
        <v>0.91666666666666663</v>
      </c>
      <c r="R42" s="2">
        <f t="shared" si="28"/>
        <v>0.74203612646027195</v>
      </c>
      <c r="S42" s="3">
        <f t="shared" si="9"/>
        <v>74.203612646027196</v>
      </c>
      <c r="T42" s="4"/>
      <c r="U42">
        <v>0.5</v>
      </c>
      <c r="V42">
        <v>0.75</v>
      </c>
      <c r="W42">
        <v>0.4</v>
      </c>
      <c r="X42" s="4"/>
      <c r="Y42" s="3">
        <f t="shared" si="10"/>
        <v>0.5</v>
      </c>
      <c r="Z42" s="3">
        <f t="shared" si="11"/>
        <v>0.82352941176470584</v>
      </c>
      <c r="AA42" s="3">
        <f t="shared" si="12"/>
        <v>0.36842105263157898</v>
      </c>
      <c r="AB42" s="2">
        <f t="shared" si="13"/>
        <v>0.59953560371517023</v>
      </c>
      <c r="AC42" s="3">
        <f t="shared" si="14"/>
        <v>59.953560371517021</v>
      </c>
      <c r="AD42" s="4"/>
      <c r="AE42" s="10">
        <v>5</v>
      </c>
      <c r="AF42" s="4"/>
      <c r="AG42" s="3">
        <f t="shared" si="15"/>
        <v>0.14893617021276595</v>
      </c>
      <c r="AH42" s="2">
        <f t="shared" si="16"/>
        <v>0.14893617021276595</v>
      </c>
      <c r="AI42" s="3">
        <f t="shared" si="17"/>
        <v>14.893617021276595</v>
      </c>
      <c r="AJ42" s="4"/>
      <c r="AK42" s="3">
        <f t="shared" si="18"/>
        <v>54.985608731150997</v>
      </c>
      <c r="AL42" s="3">
        <f t="shared" si="20"/>
        <v>44.779593486322888</v>
      </c>
    </row>
    <row r="43" spans="1:38" x14ac:dyDescent="0.35">
      <c r="A43" t="s">
        <v>15</v>
      </c>
      <c r="B43" t="s">
        <v>36</v>
      </c>
      <c r="C43">
        <v>10</v>
      </c>
      <c r="D43" s="9">
        <v>0.15</v>
      </c>
      <c r="E43" s="9">
        <v>0.48</v>
      </c>
      <c r="F43">
        <v>0.65</v>
      </c>
      <c r="G43">
        <v>0.55000000000000004</v>
      </c>
      <c r="H43">
        <v>0.3</v>
      </c>
      <c r="I43">
        <f t="shared" si="21"/>
        <v>1.5</v>
      </c>
      <c r="J43">
        <v>6</v>
      </c>
      <c r="K43" s="4"/>
      <c r="L43" s="3">
        <f t="shared" si="22"/>
        <v>0.3658536585365853</v>
      </c>
      <c r="M43" s="3">
        <f t="shared" si="23"/>
        <v>0.66666666666666641</v>
      </c>
      <c r="N43" s="3">
        <f t="shared" si="24"/>
        <v>0.18181818181818185</v>
      </c>
      <c r="O43" s="3">
        <f t="shared" si="25"/>
        <v>0.49999999999999994</v>
      </c>
      <c r="P43" s="3">
        <f t="shared" si="26"/>
        <v>2.6138102390611619E-2</v>
      </c>
      <c r="Q43" s="3">
        <f t="shared" si="27"/>
        <v>0.16666666666666663</v>
      </c>
      <c r="R43" s="2">
        <f t="shared" si="28"/>
        <v>0.2406389177829632</v>
      </c>
      <c r="S43" s="3">
        <f t="shared" si="9"/>
        <v>24.06389177829632</v>
      </c>
      <c r="T43" s="4"/>
      <c r="U43">
        <v>0.5</v>
      </c>
      <c r="V43">
        <v>0.75</v>
      </c>
      <c r="W43">
        <v>0.4</v>
      </c>
      <c r="X43" s="4"/>
      <c r="Y43" s="3">
        <f t="shared" si="10"/>
        <v>0.5</v>
      </c>
      <c r="Z43" s="3">
        <f t="shared" si="11"/>
        <v>0.82352941176470584</v>
      </c>
      <c r="AA43" s="3">
        <f t="shared" si="12"/>
        <v>0.36842105263157898</v>
      </c>
      <c r="AB43" s="2">
        <f t="shared" si="13"/>
        <v>0.59953560371517023</v>
      </c>
      <c r="AC43" s="3">
        <f t="shared" si="14"/>
        <v>59.953560371517021</v>
      </c>
      <c r="AD43" s="4"/>
      <c r="AE43" s="10">
        <v>5</v>
      </c>
      <c r="AF43" s="4"/>
      <c r="AG43" s="3">
        <f t="shared" si="15"/>
        <v>0.14893617021276595</v>
      </c>
      <c r="AH43" s="2">
        <f t="shared" si="16"/>
        <v>0.14893617021276595</v>
      </c>
      <c r="AI43" s="3">
        <f t="shared" si="17"/>
        <v>14.893617021276595</v>
      </c>
      <c r="AJ43" s="4"/>
      <c r="AK43" s="3">
        <f t="shared" si="18"/>
        <v>24.901776210512473</v>
      </c>
      <c r="AL43" s="3">
        <f t="shared" si="20"/>
        <v>34.751649312776713</v>
      </c>
    </row>
    <row r="44" spans="1:38" x14ac:dyDescent="0.35">
      <c r="A44" t="s">
        <v>15</v>
      </c>
      <c r="B44" t="s">
        <v>36</v>
      </c>
      <c r="C44">
        <v>15</v>
      </c>
      <c r="D44" s="9">
        <v>0.1</v>
      </c>
      <c r="E44" s="9">
        <v>0.48</v>
      </c>
      <c r="F44">
        <v>0.65</v>
      </c>
      <c r="G44">
        <v>0.55000000000000004</v>
      </c>
      <c r="H44">
        <v>0.3</v>
      </c>
      <c r="I44">
        <f t="shared" si="21"/>
        <v>1.5</v>
      </c>
      <c r="J44">
        <v>6</v>
      </c>
      <c r="K44" s="4"/>
      <c r="L44" s="3">
        <f t="shared" si="22"/>
        <v>0.3658536585365853</v>
      </c>
      <c r="M44" s="3">
        <f t="shared" si="23"/>
        <v>0.66666666666666641</v>
      </c>
      <c r="N44" s="3">
        <f t="shared" si="24"/>
        <v>0.18181818181818185</v>
      </c>
      <c r="O44" s="3">
        <f t="shared" si="25"/>
        <v>0.49999999999999994</v>
      </c>
      <c r="P44" s="3">
        <f t="shared" si="26"/>
        <v>2.6138102390611619E-2</v>
      </c>
      <c r="Q44" s="3">
        <f t="shared" si="27"/>
        <v>0.16666666666666663</v>
      </c>
      <c r="R44" s="2">
        <f t="shared" si="28"/>
        <v>0.2406389177829632</v>
      </c>
      <c r="S44" s="3">
        <f t="shared" si="9"/>
        <v>24.06389177829632</v>
      </c>
      <c r="T44" s="4"/>
      <c r="U44">
        <v>0.5</v>
      </c>
      <c r="V44">
        <v>0.75</v>
      </c>
      <c r="W44">
        <v>0.4</v>
      </c>
      <c r="X44" s="4"/>
      <c r="Y44" s="3">
        <f t="shared" si="10"/>
        <v>0.5</v>
      </c>
      <c r="Z44" s="3">
        <f t="shared" si="11"/>
        <v>0.82352941176470584</v>
      </c>
      <c r="AA44" s="3">
        <f t="shared" si="12"/>
        <v>0.36842105263157898</v>
      </c>
      <c r="AB44" s="2">
        <f t="shared" si="13"/>
        <v>0.59953560371517023</v>
      </c>
      <c r="AC44" s="3">
        <f t="shared" si="14"/>
        <v>59.953560371517021</v>
      </c>
      <c r="AD44" s="4"/>
      <c r="AE44" s="10">
        <v>5</v>
      </c>
      <c r="AF44" s="4"/>
      <c r="AG44" s="3">
        <f t="shared" si="15"/>
        <v>0.14893617021276595</v>
      </c>
      <c r="AH44" s="2">
        <f t="shared" si="16"/>
        <v>0.14893617021276595</v>
      </c>
      <c r="AI44" s="3">
        <f t="shared" si="17"/>
        <v>14.893617021276595</v>
      </c>
      <c r="AJ44" s="4"/>
      <c r="AK44" s="3">
        <f t="shared" si="18"/>
        <v>24.901776210512473</v>
      </c>
      <c r="AL44" s="3">
        <f t="shared" si="20"/>
        <v>34.751649312776713</v>
      </c>
    </row>
    <row r="45" spans="1:38" x14ac:dyDescent="0.35">
      <c r="A45" t="s">
        <v>15</v>
      </c>
      <c r="B45" t="s">
        <v>36</v>
      </c>
      <c r="C45">
        <v>20</v>
      </c>
      <c r="D45" s="9">
        <v>0.08</v>
      </c>
      <c r="E45" s="9">
        <v>0.48</v>
      </c>
      <c r="F45">
        <v>0.65</v>
      </c>
      <c r="G45">
        <v>0.55000000000000004</v>
      </c>
      <c r="H45">
        <v>0.3</v>
      </c>
      <c r="I45">
        <f t="shared" si="21"/>
        <v>1.6</v>
      </c>
      <c r="J45">
        <v>6</v>
      </c>
      <c r="K45" s="4"/>
      <c r="L45" s="3">
        <f t="shared" si="22"/>
        <v>0.3658536585365853</v>
      </c>
      <c r="M45" s="3">
        <f t="shared" si="23"/>
        <v>0.66666666666666641</v>
      </c>
      <c r="N45" s="3">
        <f t="shared" si="24"/>
        <v>0.18181818181818185</v>
      </c>
      <c r="O45" s="3">
        <f t="shared" si="25"/>
        <v>0.49999999999999994</v>
      </c>
      <c r="P45" s="3">
        <f t="shared" si="26"/>
        <v>2.7892808512430339E-2</v>
      </c>
      <c r="Q45" s="3">
        <f t="shared" si="27"/>
        <v>0.16666666666666663</v>
      </c>
      <c r="R45" s="2">
        <f t="shared" si="28"/>
        <v>0.24116532961950882</v>
      </c>
      <c r="S45" s="3">
        <f t="shared" si="9"/>
        <v>24.116532961950881</v>
      </c>
      <c r="T45" s="4"/>
      <c r="U45">
        <v>0.5</v>
      </c>
      <c r="V45">
        <v>0.75</v>
      </c>
      <c r="W45">
        <v>0.4</v>
      </c>
      <c r="X45" s="4"/>
      <c r="Y45" s="3">
        <f t="shared" si="10"/>
        <v>0.5</v>
      </c>
      <c r="Z45" s="3">
        <f t="shared" si="11"/>
        <v>0.82352941176470584</v>
      </c>
      <c r="AA45" s="3">
        <f t="shared" si="12"/>
        <v>0.36842105263157898</v>
      </c>
      <c r="AB45" s="2">
        <f t="shared" si="13"/>
        <v>0.59953560371517023</v>
      </c>
      <c r="AC45" s="3">
        <f t="shared" si="14"/>
        <v>59.953560371517021</v>
      </c>
      <c r="AD45" s="4"/>
      <c r="AE45" s="10">
        <v>5</v>
      </c>
      <c r="AF45" s="4"/>
      <c r="AG45" s="3">
        <f t="shared" si="15"/>
        <v>0.14893617021276595</v>
      </c>
      <c r="AH45" s="2">
        <f t="shared" si="16"/>
        <v>0.14893617021276595</v>
      </c>
      <c r="AI45" s="3">
        <f t="shared" si="17"/>
        <v>14.893617021276595</v>
      </c>
      <c r="AJ45" s="4"/>
      <c r="AK45" s="3">
        <f t="shared" si="18"/>
        <v>24.933360920705208</v>
      </c>
      <c r="AL45" s="3">
        <f t="shared" si="20"/>
        <v>34.762177549507626</v>
      </c>
    </row>
    <row r="46" spans="1:38" x14ac:dyDescent="0.35">
      <c r="A46" t="s">
        <v>15</v>
      </c>
      <c r="B46" t="s">
        <v>36</v>
      </c>
      <c r="C46">
        <v>25</v>
      </c>
      <c r="D46" s="9">
        <v>7.0000000000000007E-2</v>
      </c>
      <c r="E46" s="9">
        <v>0.48</v>
      </c>
      <c r="F46">
        <v>0.65</v>
      </c>
      <c r="G46">
        <v>0.55000000000000004</v>
      </c>
      <c r="H46">
        <v>0.3</v>
      </c>
      <c r="I46">
        <f t="shared" si="21"/>
        <v>1.7500000000000002</v>
      </c>
      <c r="J46">
        <v>6</v>
      </c>
      <c r="K46" s="4"/>
      <c r="L46" s="3">
        <f t="shared" si="22"/>
        <v>0.3658536585365853</v>
      </c>
      <c r="M46" s="3">
        <f t="shared" si="23"/>
        <v>0.66666666666666641</v>
      </c>
      <c r="N46" s="3">
        <f t="shared" si="24"/>
        <v>0.18181818181818185</v>
      </c>
      <c r="O46" s="3">
        <f t="shared" si="25"/>
        <v>0.49999999999999994</v>
      </c>
      <c r="P46" s="3">
        <f t="shared" si="26"/>
        <v>3.0524867695158418E-2</v>
      </c>
      <c r="Q46" s="3">
        <f t="shared" si="27"/>
        <v>0.16666666666666663</v>
      </c>
      <c r="R46" s="2">
        <f t="shared" si="28"/>
        <v>0.24195494737432724</v>
      </c>
      <c r="S46" s="3">
        <f t="shared" si="9"/>
        <v>24.195494737432725</v>
      </c>
      <c r="T46" s="4"/>
      <c r="U46">
        <v>0.5</v>
      </c>
      <c r="V46">
        <v>0.75</v>
      </c>
      <c r="W46">
        <v>0.4</v>
      </c>
      <c r="X46" s="4"/>
      <c r="Y46" s="3">
        <f t="shared" si="10"/>
        <v>0.5</v>
      </c>
      <c r="Z46" s="3">
        <f t="shared" si="11"/>
        <v>0.82352941176470584</v>
      </c>
      <c r="AA46" s="3">
        <f t="shared" si="12"/>
        <v>0.36842105263157898</v>
      </c>
      <c r="AB46" s="2">
        <f t="shared" si="13"/>
        <v>0.59953560371517023</v>
      </c>
      <c r="AC46" s="3">
        <f t="shared" si="14"/>
        <v>59.953560371517021</v>
      </c>
      <c r="AD46" s="4"/>
      <c r="AE46" s="10">
        <v>5</v>
      </c>
      <c r="AF46" s="4"/>
      <c r="AG46" s="3">
        <f t="shared" si="15"/>
        <v>0.14893617021276595</v>
      </c>
      <c r="AH46" s="2">
        <f t="shared" si="16"/>
        <v>0.14893617021276595</v>
      </c>
      <c r="AI46" s="3">
        <f t="shared" si="17"/>
        <v>14.893617021276595</v>
      </c>
      <c r="AJ46" s="4"/>
      <c r="AK46" s="3">
        <f t="shared" si="18"/>
        <v>24.980737985994317</v>
      </c>
      <c r="AL46" s="3">
        <f t="shared" si="20"/>
        <v>34.777969904603992</v>
      </c>
    </row>
    <row r="47" spans="1:38" x14ac:dyDescent="0.35">
      <c r="A47" t="s">
        <v>15</v>
      </c>
      <c r="B47" t="s">
        <v>36</v>
      </c>
      <c r="C47">
        <v>30</v>
      </c>
      <c r="D47" s="9">
        <v>0.06</v>
      </c>
      <c r="E47" s="9">
        <v>0.48</v>
      </c>
      <c r="F47">
        <v>0.65</v>
      </c>
      <c r="G47">
        <v>0.55000000000000004</v>
      </c>
      <c r="H47">
        <v>0.3</v>
      </c>
      <c r="I47">
        <f t="shared" si="21"/>
        <v>1.7999999999999998</v>
      </c>
      <c r="J47">
        <v>6</v>
      </c>
      <c r="K47" s="4"/>
      <c r="L47" s="3">
        <f t="shared" si="22"/>
        <v>0.3658536585365853</v>
      </c>
      <c r="M47" s="3">
        <f t="shared" si="23"/>
        <v>0.66666666666666641</v>
      </c>
      <c r="N47" s="3">
        <f t="shared" si="24"/>
        <v>0.18181818181818185</v>
      </c>
      <c r="O47" s="3">
        <f t="shared" si="25"/>
        <v>0.49999999999999994</v>
      </c>
      <c r="P47" s="3">
        <f t="shared" si="26"/>
        <v>3.1402220756067772E-2</v>
      </c>
      <c r="Q47" s="3">
        <f t="shared" si="27"/>
        <v>0.16666666666666663</v>
      </c>
      <c r="R47" s="2">
        <f t="shared" si="28"/>
        <v>0.24221815329260005</v>
      </c>
      <c r="S47" s="3">
        <f t="shared" si="9"/>
        <v>24.221815329260004</v>
      </c>
      <c r="T47" s="4"/>
      <c r="U47">
        <v>0.5</v>
      </c>
      <c r="V47">
        <v>0.75</v>
      </c>
      <c r="W47">
        <v>0.4</v>
      </c>
      <c r="X47" s="4"/>
      <c r="Y47" s="3">
        <f t="shared" si="10"/>
        <v>0.5</v>
      </c>
      <c r="Z47" s="3">
        <f t="shared" si="11"/>
        <v>0.82352941176470584</v>
      </c>
      <c r="AA47" s="3">
        <f t="shared" si="12"/>
        <v>0.36842105263157898</v>
      </c>
      <c r="AB47" s="2">
        <f t="shared" si="13"/>
        <v>0.59953560371517023</v>
      </c>
      <c r="AC47" s="3">
        <f t="shared" si="14"/>
        <v>59.953560371517021</v>
      </c>
      <c r="AD47" s="4"/>
      <c r="AE47" s="10">
        <v>5</v>
      </c>
      <c r="AF47" s="4"/>
      <c r="AG47" s="3">
        <f t="shared" si="15"/>
        <v>0.14893617021276595</v>
      </c>
      <c r="AH47" s="2">
        <f t="shared" si="16"/>
        <v>0.14893617021276595</v>
      </c>
      <c r="AI47" s="3">
        <f t="shared" si="17"/>
        <v>14.893617021276595</v>
      </c>
      <c r="AJ47" s="4"/>
      <c r="AK47" s="3">
        <f t="shared" si="18"/>
        <v>24.996530341090683</v>
      </c>
      <c r="AL47" s="3">
        <f t="shared" si="20"/>
        <v>34.783234022969452</v>
      </c>
    </row>
    <row r="48" spans="1:38" x14ac:dyDescent="0.35">
      <c r="A48" t="s">
        <v>15</v>
      </c>
      <c r="B48" t="s">
        <v>61</v>
      </c>
      <c r="C48">
        <v>10</v>
      </c>
      <c r="D48">
        <v>0.9</v>
      </c>
      <c r="E48" s="9">
        <v>0.48</v>
      </c>
      <c r="F48">
        <v>0.65</v>
      </c>
      <c r="G48">
        <v>1</v>
      </c>
      <c r="H48">
        <v>0.5</v>
      </c>
      <c r="I48">
        <f t="shared" si="21"/>
        <v>9</v>
      </c>
      <c r="J48">
        <v>1.5</v>
      </c>
      <c r="K48" s="4"/>
      <c r="L48" s="3">
        <f t="shared" si="22"/>
        <v>0.3658536585365853</v>
      </c>
      <c r="M48" s="3">
        <f t="shared" si="23"/>
        <v>0.66666666666666641</v>
      </c>
      <c r="N48" s="3">
        <f t="shared" si="24"/>
        <v>1</v>
      </c>
      <c r="O48" s="3">
        <f t="shared" si="25"/>
        <v>1</v>
      </c>
      <c r="P48" s="3">
        <f t="shared" si="26"/>
        <v>0.15774106152701545</v>
      </c>
      <c r="Q48" s="3">
        <f t="shared" si="27"/>
        <v>0.91666666666666663</v>
      </c>
      <c r="R48" s="2">
        <f t="shared" si="28"/>
        <v>0.66307435097842982</v>
      </c>
      <c r="S48" s="3">
        <f t="shared" si="9"/>
        <v>66.307435097842983</v>
      </c>
      <c r="T48" s="4"/>
      <c r="U48">
        <v>0.1</v>
      </c>
      <c r="V48">
        <v>0.6</v>
      </c>
      <c r="W48">
        <v>0.25</v>
      </c>
      <c r="X48" s="4"/>
      <c r="Y48" s="3">
        <f t="shared" si="10"/>
        <v>0.1</v>
      </c>
      <c r="Z48" s="3">
        <f t="shared" si="11"/>
        <v>0.64705882352941169</v>
      </c>
      <c r="AA48" s="3">
        <f t="shared" si="12"/>
        <v>0.2105263157894737</v>
      </c>
      <c r="AB48" s="2">
        <f t="shared" si="13"/>
        <v>0.38486068111455107</v>
      </c>
      <c r="AC48" s="3">
        <f t="shared" si="14"/>
        <v>38.486068111455104</v>
      </c>
      <c r="AD48" s="4"/>
      <c r="AE48" s="10">
        <v>5</v>
      </c>
      <c r="AF48" s="4"/>
      <c r="AG48" s="3">
        <f t="shared" si="15"/>
        <v>0.14893617021276595</v>
      </c>
      <c r="AH48" s="2">
        <f t="shared" si="16"/>
        <v>0.14893617021276595</v>
      </c>
      <c r="AI48" s="3">
        <f t="shared" si="17"/>
        <v>14.893617021276595</v>
      </c>
      <c r="AJ48" s="4"/>
      <c r="AK48" s="3">
        <f t="shared" si="18"/>
        <v>48.101152976234275</v>
      </c>
      <c r="AL48" s="3">
        <f t="shared" si="20"/>
        <v>34.613361072661277</v>
      </c>
    </row>
    <row r="49" spans="1:38" x14ac:dyDescent="0.35">
      <c r="A49" t="s">
        <v>15</v>
      </c>
      <c r="B49" t="s">
        <v>61</v>
      </c>
      <c r="C49">
        <v>15</v>
      </c>
      <c r="D49">
        <v>0.9</v>
      </c>
      <c r="E49" s="9">
        <v>0.48</v>
      </c>
      <c r="F49">
        <v>0.65</v>
      </c>
      <c r="G49">
        <v>1</v>
      </c>
      <c r="H49">
        <v>0.5</v>
      </c>
      <c r="I49">
        <f t="shared" si="21"/>
        <v>13.5</v>
      </c>
      <c r="J49">
        <v>1.5</v>
      </c>
      <c r="K49" s="4"/>
      <c r="L49" s="3">
        <f t="shared" si="22"/>
        <v>0.3658536585365853</v>
      </c>
      <c r="M49" s="3">
        <f t="shared" si="23"/>
        <v>0.66666666666666641</v>
      </c>
      <c r="N49" s="3">
        <f t="shared" si="24"/>
        <v>1</v>
      </c>
      <c r="O49" s="3">
        <f t="shared" si="25"/>
        <v>1</v>
      </c>
      <c r="P49" s="3">
        <f t="shared" si="26"/>
        <v>0.23670283700885775</v>
      </c>
      <c r="Q49" s="3">
        <f t="shared" si="27"/>
        <v>0.91666666666666663</v>
      </c>
      <c r="R49" s="2">
        <f t="shared" si="28"/>
        <v>0.68676288362298243</v>
      </c>
      <c r="S49" s="3">
        <f t="shared" si="9"/>
        <v>68.676288362298237</v>
      </c>
      <c r="T49" s="4"/>
      <c r="U49">
        <v>0.1</v>
      </c>
      <c r="V49">
        <v>0.6</v>
      </c>
      <c r="W49">
        <v>0.25</v>
      </c>
      <c r="X49" s="4"/>
      <c r="Y49" s="3">
        <f t="shared" si="10"/>
        <v>0.1</v>
      </c>
      <c r="Z49" s="3">
        <f t="shared" si="11"/>
        <v>0.64705882352941169</v>
      </c>
      <c r="AA49" s="3">
        <f t="shared" si="12"/>
        <v>0.2105263157894737</v>
      </c>
      <c r="AB49" s="2">
        <f t="shared" si="13"/>
        <v>0.38486068111455107</v>
      </c>
      <c r="AC49" s="3">
        <f t="shared" si="14"/>
        <v>38.486068111455104</v>
      </c>
      <c r="AD49" s="4"/>
      <c r="AE49" s="10">
        <v>5</v>
      </c>
      <c r="AF49" s="4"/>
      <c r="AG49" s="3">
        <f t="shared" si="15"/>
        <v>0.14893617021276595</v>
      </c>
      <c r="AH49" s="2">
        <f t="shared" si="16"/>
        <v>0.14893617021276595</v>
      </c>
      <c r="AI49" s="3">
        <f t="shared" si="17"/>
        <v>14.893617021276595</v>
      </c>
      <c r="AJ49" s="4"/>
      <c r="AK49" s="3">
        <f t="shared" si="18"/>
        <v>49.522464934907426</v>
      </c>
      <c r="AL49" s="3">
        <f t="shared" si="20"/>
        <v>35.087131725552325</v>
      </c>
    </row>
    <row r="50" spans="1:38" x14ac:dyDescent="0.35">
      <c r="A50" t="s">
        <v>15</v>
      </c>
      <c r="B50" t="s">
        <v>61</v>
      </c>
      <c r="C50">
        <v>20</v>
      </c>
      <c r="D50">
        <v>0.85</v>
      </c>
      <c r="E50" s="9">
        <v>0.48</v>
      </c>
      <c r="F50">
        <v>0.65</v>
      </c>
      <c r="G50">
        <v>1</v>
      </c>
      <c r="H50">
        <v>0.5</v>
      </c>
      <c r="I50">
        <f t="shared" si="21"/>
        <v>17</v>
      </c>
      <c r="J50">
        <v>1.5</v>
      </c>
      <c r="K50" s="4"/>
      <c r="L50" s="3">
        <f t="shared" si="22"/>
        <v>0.3658536585365853</v>
      </c>
      <c r="M50" s="3">
        <f t="shared" si="23"/>
        <v>0.66666666666666641</v>
      </c>
      <c r="N50" s="3">
        <f t="shared" si="24"/>
        <v>1</v>
      </c>
      <c r="O50" s="3">
        <f t="shared" si="25"/>
        <v>1</v>
      </c>
      <c r="P50" s="3">
        <f t="shared" si="26"/>
        <v>0.29811755127251283</v>
      </c>
      <c r="Q50" s="3">
        <f t="shared" si="27"/>
        <v>0.91666666666666663</v>
      </c>
      <c r="R50" s="2">
        <f t="shared" si="28"/>
        <v>0.70518729790207901</v>
      </c>
      <c r="S50" s="3">
        <f t="shared" si="9"/>
        <v>70.5187297902079</v>
      </c>
      <c r="T50" s="4"/>
      <c r="U50">
        <v>0.1</v>
      </c>
      <c r="V50">
        <v>0.6</v>
      </c>
      <c r="W50">
        <v>0.25</v>
      </c>
      <c r="X50" s="4"/>
      <c r="Y50" s="3">
        <f t="shared" si="10"/>
        <v>0.1</v>
      </c>
      <c r="Z50" s="3">
        <f t="shared" si="11"/>
        <v>0.64705882352941169</v>
      </c>
      <c r="AA50" s="3">
        <f t="shared" si="12"/>
        <v>0.2105263157894737</v>
      </c>
      <c r="AB50" s="2">
        <f t="shared" si="13"/>
        <v>0.38486068111455107</v>
      </c>
      <c r="AC50" s="3">
        <f t="shared" si="14"/>
        <v>38.486068111455104</v>
      </c>
      <c r="AD50" s="4"/>
      <c r="AE50" s="10">
        <v>5</v>
      </c>
      <c r="AF50" s="4"/>
      <c r="AG50" s="3">
        <f t="shared" si="15"/>
        <v>0.14893617021276595</v>
      </c>
      <c r="AH50" s="2">
        <f t="shared" si="16"/>
        <v>0.14893617021276595</v>
      </c>
      <c r="AI50" s="3">
        <f t="shared" si="17"/>
        <v>14.893617021276595</v>
      </c>
      <c r="AJ50" s="4"/>
      <c r="AK50" s="3">
        <f t="shared" si="18"/>
        <v>50.627929791653223</v>
      </c>
      <c r="AL50" s="3">
        <f t="shared" si="20"/>
        <v>35.455620011134258</v>
      </c>
    </row>
    <row r="51" spans="1:38" x14ac:dyDescent="0.35">
      <c r="A51" t="s">
        <v>15</v>
      </c>
      <c r="B51" t="s">
        <v>61</v>
      </c>
      <c r="C51">
        <v>25</v>
      </c>
      <c r="D51">
        <v>0.83</v>
      </c>
      <c r="E51" s="9">
        <v>0.48</v>
      </c>
      <c r="F51">
        <v>0.65</v>
      </c>
      <c r="G51">
        <v>1</v>
      </c>
      <c r="H51">
        <v>0.5</v>
      </c>
      <c r="I51">
        <f t="shared" si="21"/>
        <v>20.75</v>
      </c>
      <c r="J51">
        <v>1.5</v>
      </c>
      <c r="K51" s="4"/>
      <c r="L51" s="3">
        <f t="shared" si="22"/>
        <v>0.3658536585365853</v>
      </c>
      <c r="M51" s="3">
        <f t="shared" si="23"/>
        <v>0.66666666666666641</v>
      </c>
      <c r="N51" s="3">
        <f t="shared" si="24"/>
        <v>1</v>
      </c>
      <c r="O51" s="3">
        <f t="shared" si="25"/>
        <v>1</v>
      </c>
      <c r="P51" s="3">
        <f t="shared" si="26"/>
        <v>0.36391903084071475</v>
      </c>
      <c r="Q51" s="3">
        <f t="shared" si="27"/>
        <v>0.91666666666666663</v>
      </c>
      <c r="R51" s="2">
        <f t="shared" si="28"/>
        <v>0.72492774177253949</v>
      </c>
      <c r="S51" s="3">
        <f t="shared" si="9"/>
        <v>72.492774177253949</v>
      </c>
      <c r="T51" s="4"/>
      <c r="U51">
        <v>0.1</v>
      </c>
      <c r="V51">
        <v>0.6</v>
      </c>
      <c r="W51">
        <v>0.25</v>
      </c>
      <c r="X51" s="4"/>
      <c r="Y51" s="3">
        <f t="shared" si="10"/>
        <v>0.1</v>
      </c>
      <c r="Z51" s="3">
        <f t="shared" si="11"/>
        <v>0.64705882352941169</v>
      </c>
      <c r="AA51" s="3">
        <f t="shared" si="12"/>
        <v>0.2105263157894737</v>
      </c>
      <c r="AB51" s="2">
        <f t="shared" si="13"/>
        <v>0.38486068111455107</v>
      </c>
      <c r="AC51" s="3">
        <f t="shared" si="14"/>
        <v>38.486068111455104</v>
      </c>
      <c r="AD51" s="4"/>
      <c r="AE51" s="10">
        <v>5</v>
      </c>
      <c r="AF51" s="4"/>
      <c r="AG51" s="3">
        <f t="shared" si="15"/>
        <v>0.14893617021276595</v>
      </c>
      <c r="AH51" s="2">
        <f t="shared" si="16"/>
        <v>0.14893617021276595</v>
      </c>
      <c r="AI51" s="3">
        <f t="shared" si="17"/>
        <v>14.893617021276595</v>
      </c>
      <c r="AJ51" s="4"/>
      <c r="AK51" s="3">
        <f t="shared" si="18"/>
        <v>51.812356423880857</v>
      </c>
      <c r="AL51" s="3">
        <f t="shared" si="20"/>
        <v>35.850428888543469</v>
      </c>
    </row>
    <row r="52" spans="1:38" x14ac:dyDescent="0.35">
      <c r="A52" t="s">
        <v>15</v>
      </c>
      <c r="B52" t="s">
        <v>61</v>
      </c>
      <c r="C52">
        <v>30</v>
      </c>
      <c r="D52">
        <v>0.8</v>
      </c>
      <c r="E52" s="9">
        <v>0.48</v>
      </c>
      <c r="F52">
        <v>0.65</v>
      </c>
      <c r="G52">
        <v>1</v>
      </c>
      <c r="H52">
        <v>0.5</v>
      </c>
      <c r="I52">
        <f t="shared" si="21"/>
        <v>24</v>
      </c>
      <c r="J52">
        <v>1.5</v>
      </c>
      <c r="K52" s="4"/>
      <c r="L52" s="3">
        <f t="shared" si="22"/>
        <v>0.3658536585365853</v>
      </c>
      <c r="M52" s="3">
        <f t="shared" si="23"/>
        <v>0.66666666666666641</v>
      </c>
      <c r="N52" s="3">
        <f t="shared" si="24"/>
        <v>1</v>
      </c>
      <c r="O52" s="3">
        <f t="shared" si="25"/>
        <v>1</v>
      </c>
      <c r="P52" s="3">
        <f t="shared" si="26"/>
        <v>0.4209469797998231</v>
      </c>
      <c r="Q52" s="3">
        <f t="shared" si="27"/>
        <v>0.91666666666666663</v>
      </c>
      <c r="R52" s="2">
        <f t="shared" si="28"/>
        <v>0.74203612646027195</v>
      </c>
      <c r="S52" s="3">
        <f t="shared" si="9"/>
        <v>74.203612646027196</v>
      </c>
      <c r="T52" s="4"/>
      <c r="U52">
        <v>0.1</v>
      </c>
      <c r="V52">
        <v>0.6</v>
      </c>
      <c r="W52">
        <v>0.25</v>
      </c>
      <c r="X52" s="4"/>
      <c r="Y52" s="3">
        <f t="shared" si="10"/>
        <v>0.1</v>
      </c>
      <c r="Z52" s="3">
        <f t="shared" si="11"/>
        <v>0.64705882352941169</v>
      </c>
      <c r="AA52" s="3">
        <f t="shared" si="12"/>
        <v>0.2105263157894737</v>
      </c>
      <c r="AB52" s="2">
        <f t="shared" si="13"/>
        <v>0.38486068111455107</v>
      </c>
      <c r="AC52" s="3">
        <f t="shared" si="14"/>
        <v>38.486068111455104</v>
      </c>
      <c r="AD52" s="4"/>
      <c r="AE52" s="10">
        <v>5</v>
      </c>
      <c r="AF52" s="4"/>
      <c r="AG52" s="3">
        <f t="shared" si="15"/>
        <v>0.14893617021276595</v>
      </c>
      <c r="AH52" s="2">
        <f t="shared" si="16"/>
        <v>0.14893617021276595</v>
      </c>
      <c r="AI52" s="3">
        <f t="shared" si="17"/>
        <v>14.893617021276595</v>
      </c>
      <c r="AJ52" s="4"/>
      <c r="AK52" s="3">
        <f t="shared" si="18"/>
        <v>52.838859505144804</v>
      </c>
      <c r="AL52" s="3">
        <f t="shared" si="20"/>
        <v>36.192596582298123</v>
      </c>
    </row>
    <row r="53" spans="1:38" x14ac:dyDescent="0.35">
      <c r="A53" t="s">
        <v>15</v>
      </c>
      <c r="B53" t="s">
        <v>61</v>
      </c>
      <c r="C53">
        <v>35</v>
      </c>
      <c r="D53">
        <v>0.8</v>
      </c>
      <c r="E53" s="9">
        <v>0.48</v>
      </c>
      <c r="F53">
        <v>0.65</v>
      </c>
      <c r="G53">
        <v>1</v>
      </c>
      <c r="H53">
        <v>0.5</v>
      </c>
      <c r="I53">
        <f t="shared" si="21"/>
        <v>28</v>
      </c>
      <c r="J53">
        <v>1.5</v>
      </c>
      <c r="K53" s="4"/>
      <c r="L53" s="3">
        <f t="shared" si="22"/>
        <v>0.3658536585365853</v>
      </c>
      <c r="M53" s="3">
        <f t="shared" si="23"/>
        <v>0.66666666666666641</v>
      </c>
      <c r="N53" s="3">
        <f t="shared" si="24"/>
        <v>1</v>
      </c>
      <c r="O53" s="3">
        <f t="shared" si="25"/>
        <v>1</v>
      </c>
      <c r="P53" s="3">
        <f t="shared" si="26"/>
        <v>0.49113522467257181</v>
      </c>
      <c r="Q53" s="3">
        <f t="shared" si="27"/>
        <v>0.91666666666666663</v>
      </c>
      <c r="R53" s="2">
        <f t="shared" si="28"/>
        <v>0.76309259992209677</v>
      </c>
      <c r="S53" s="3">
        <f t="shared" si="9"/>
        <v>76.309259992209675</v>
      </c>
      <c r="T53" s="4"/>
      <c r="U53">
        <v>0.1</v>
      </c>
      <c r="V53">
        <v>0.6</v>
      </c>
      <c r="W53">
        <v>0.25</v>
      </c>
      <c r="X53" s="4"/>
      <c r="Y53" s="3">
        <f t="shared" si="10"/>
        <v>0.1</v>
      </c>
      <c r="Z53" s="3">
        <f t="shared" si="11"/>
        <v>0.64705882352941169</v>
      </c>
      <c r="AA53" s="3">
        <f t="shared" si="12"/>
        <v>0.2105263157894737</v>
      </c>
      <c r="AB53" s="2">
        <f t="shared" si="13"/>
        <v>0.38486068111455107</v>
      </c>
      <c r="AC53" s="3">
        <f t="shared" si="14"/>
        <v>38.486068111455104</v>
      </c>
      <c r="AD53" s="4"/>
      <c r="AE53" s="10">
        <v>5</v>
      </c>
      <c r="AF53" s="4"/>
      <c r="AG53" s="3">
        <f t="shared" si="15"/>
        <v>0.14893617021276595</v>
      </c>
      <c r="AH53" s="2">
        <f t="shared" si="16"/>
        <v>0.14893617021276595</v>
      </c>
      <c r="AI53" s="3">
        <f t="shared" si="17"/>
        <v>14.893617021276595</v>
      </c>
      <c r="AJ53" s="4"/>
      <c r="AK53" s="3">
        <f t="shared" si="18"/>
        <v>54.102247912854288</v>
      </c>
      <c r="AL53" s="3">
        <f t="shared" si="20"/>
        <v>36.613726051534613</v>
      </c>
    </row>
    <row r="54" spans="1:38" x14ac:dyDescent="0.35">
      <c r="A54" t="s">
        <v>15</v>
      </c>
      <c r="B54" t="s">
        <v>61</v>
      </c>
      <c r="C54">
        <v>40</v>
      </c>
      <c r="D54">
        <v>0.8</v>
      </c>
      <c r="E54" s="9">
        <v>0.48</v>
      </c>
      <c r="F54">
        <v>0.65</v>
      </c>
      <c r="G54">
        <v>1</v>
      </c>
      <c r="H54">
        <v>0.5</v>
      </c>
      <c r="I54">
        <f t="shared" si="21"/>
        <v>32</v>
      </c>
      <c r="J54">
        <v>1.5</v>
      </c>
      <c r="K54" s="4"/>
      <c r="L54" s="3">
        <f t="shared" si="22"/>
        <v>0.3658536585365853</v>
      </c>
      <c r="M54" s="3">
        <f t="shared" si="23"/>
        <v>0.66666666666666641</v>
      </c>
      <c r="N54" s="3">
        <f t="shared" si="24"/>
        <v>1</v>
      </c>
      <c r="O54" s="3">
        <f t="shared" si="25"/>
        <v>1</v>
      </c>
      <c r="P54" s="3">
        <f t="shared" si="26"/>
        <v>0.56132346954532053</v>
      </c>
      <c r="Q54" s="3">
        <f t="shared" si="27"/>
        <v>0.91666666666666663</v>
      </c>
      <c r="R54" s="2">
        <f t="shared" si="28"/>
        <v>0.78414907338392137</v>
      </c>
      <c r="S54" s="3">
        <f t="shared" si="9"/>
        <v>78.41490733839214</v>
      </c>
      <c r="T54" s="4"/>
      <c r="U54">
        <v>0.1</v>
      </c>
      <c r="V54">
        <v>0.6</v>
      </c>
      <c r="W54">
        <v>0.25</v>
      </c>
      <c r="X54" s="4"/>
      <c r="Y54" s="3">
        <f t="shared" si="10"/>
        <v>0.1</v>
      </c>
      <c r="Z54" s="3">
        <f t="shared" si="11"/>
        <v>0.64705882352941169</v>
      </c>
      <c r="AA54" s="3">
        <f t="shared" si="12"/>
        <v>0.2105263157894737</v>
      </c>
      <c r="AB54" s="2">
        <f t="shared" si="13"/>
        <v>0.38486068111455107</v>
      </c>
      <c r="AC54" s="3">
        <f t="shared" si="14"/>
        <v>38.486068111455104</v>
      </c>
      <c r="AD54" s="4"/>
      <c r="AE54" s="10">
        <v>5</v>
      </c>
      <c r="AF54" s="4"/>
      <c r="AG54" s="3">
        <f t="shared" si="15"/>
        <v>0.14893617021276595</v>
      </c>
      <c r="AH54" s="2">
        <f t="shared" si="16"/>
        <v>0.14893617021276595</v>
      </c>
      <c r="AI54" s="3">
        <f t="shared" si="17"/>
        <v>14.893617021276595</v>
      </c>
      <c r="AJ54" s="4"/>
      <c r="AK54" s="3">
        <f t="shared" si="18"/>
        <v>55.365636320563773</v>
      </c>
      <c r="AL54" s="3">
        <f t="shared" si="20"/>
        <v>37.03485552077111</v>
      </c>
    </row>
    <row r="55" spans="1:38" x14ac:dyDescent="0.35">
      <c r="A55" t="s">
        <v>15</v>
      </c>
      <c r="B55" t="s">
        <v>61</v>
      </c>
      <c r="C55">
        <v>45</v>
      </c>
      <c r="D55">
        <v>0.78</v>
      </c>
      <c r="E55" s="9">
        <v>0.48</v>
      </c>
      <c r="F55">
        <v>0.65</v>
      </c>
      <c r="G55">
        <v>1</v>
      </c>
      <c r="H55">
        <v>0.5</v>
      </c>
      <c r="I55">
        <f t="shared" si="21"/>
        <v>35.1</v>
      </c>
      <c r="J55">
        <v>1.5</v>
      </c>
      <c r="K55" s="4"/>
      <c r="L55" s="3">
        <f t="shared" si="22"/>
        <v>0.3658536585365853</v>
      </c>
      <c r="M55" s="3">
        <f t="shared" si="23"/>
        <v>0.66666666666666641</v>
      </c>
      <c r="N55" s="3">
        <f t="shared" si="24"/>
        <v>1</v>
      </c>
      <c r="O55" s="3">
        <f t="shared" si="25"/>
        <v>1</v>
      </c>
      <c r="P55" s="3">
        <f t="shared" si="26"/>
        <v>0.61571935932170085</v>
      </c>
      <c r="Q55" s="3">
        <f t="shared" si="27"/>
        <v>0.91666666666666663</v>
      </c>
      <c r="R55" s="2">
        <f t="shared" si="28"/>
        <v>0.80046784031683549</v>
      </c>
      <c r="S55" s="3">
        <f t="shared" si="9"/>
        <v>80.046784031683544</v>
      </c>
      <c r="T55" s="4"/>
      <c r="U55">
        <v>0.1</v>
      </c>
      <c r="V55">
        <v>0.6</v>
      </c>
      <c r="W55">
        <v>0.25</v>
      </c>
      <c r="X55" s="4"/>
      <c r="Y55" s="3">
        <f t="shared" si="10"/>
        <v>0.1</v>
      </c>
      <c r="Z55" s="3">
        <f t="shared" si="11"/>
        <v>0.64705882352941169</v>
      </c>
      <c r="AA55" s="3">
        <f t="shared" si="12"/>
        <v>0.2105263157894737</v>
      </c>
      <c r="AB55" s="2">
        <f t="shared" si="13"/>
        <v>0.38486068111455107</v>
      </c>
      <c r="AC55" s="3">
        <f t="shared" si="14"/>
        <v>38.486068111455104</v>
      </c>
      <c r="AD55" s="4"/>
      <c r="AE55" s="10">
        <v>5</v>
      </c>
      <c r="AF55" s="4"/>
      <c r="AG55" s="3">
        <f t="shared" si="15"/>
        <v>0.14893617021276595</v>
      </c>
      <c r="AH55" s="2">
        <f t="shared" si="16"/>
        <v>0.14893617021276595</v>
      </c>
      <c r="AI55" s="3">
        <f t="shared" si="17"/>
        <v>14.893617021276595</v>
      </c>
      <c r="AJ55" s="4"/>
      <c r="AK55" s="3">
        <f t="shared" si="18"/>
        <v>56.344762336538615</v>
      </c>
      <c r="AL55" s="3">
        <f t="shared" si="20"/>
        <v>37.361230859429391</v>
      </c>
    </row>
    <row r="56" spans="1:38" x14ac:dyDescent="0.35">
      <c r="A56" t="s">
        <v>15</v>
      </c>
      <c r="B56" t="s">
        <v>61</v>
      </c>
      <c r="C56">
        <v>60</v>
      </c>
      <c r="D56">
        <v>0.75</v>
      </c>
      <c r="E56" s="9">
        <v>0.48</v>
      </c>
      <c r="F56">
        <v>0.65</v>
      </c>
      <c r="G56">
        <v>1</v>
      </c>
      <c r="H56">
        <v>0.5</v>
      </c>
      <c r="I56">
        <f t="shared" si="21"/>
        <v>45</v>
      </c>
      <c r="J56">
        <v>1.5</v>
      </c>
      <c r="K56" s="4"/>
      <c r="L56" s="3">
        <f t="shared" si="22"/>
        <v>0.3658536585365853</v>
      </c>
      <c r="M56" s="3">
        <f t="shared" si="23"/>
        <v>0.66666666666666641</v>
      </c>
      <c r="N56" s="3">
        <f t="shared" si="24"/>
        <v>1</v>
      </c>
      <c r="O56" s="3">
        <f t="shared" si="25"/>
        <v>1</v>
      </c>
      <c r="P56" s="3">
        <f t="shared" si="26"/>
        <v>0.7894352653817539</v>
      </c>
      <c r="Q56" s="3">
        <f t="shared" si="27"/>
        <v>0.91666666666666663</v>
      </c>
      <c r="R56" s="2">
        <f t="shared" si="28"/>
        <v>0.8525826121348512</v>
      </c>
      <c r="S56" s="3">
        <f t="shared" si="9"/>
        <v>85.258261213485127</v>
      </c>
      <c r="T56" s="4"/>
      <c r="U56">
        <v>0.1</v>
      </c>
      <c r="V56">
        <v>0.6</v>
      </c>
      <c r="W56">
        <v>0.25</v>
      </c>
      <c r="X56" s="4"/>
      <c r="Y56" s="3">
        <f t="shared" si="10"/>
        <v>0.1</v>
      </c>
      <c r="Z56" s="3">
        <f t="shared" si="11"/>
        <v>0.64705882352941169</v>
      </c>
      <c r="AA56" s="3">
        <f t="shared" si="12"/>
        <v>0.2105263157894737</v>
      </c>
      <c r="AB56" s="2">
        <f t="shared" si="13"/>
        <v>0.38486068111455107</v>
      </c>
      <c r="AC56" s="3">
        <f t="shared" si="14"/>
        <v>38.486068111455104</v>
      </c>
      <c r="AD56" s="4"/>
      <c r="AE56" s="10">
        <v>5</v>
      </c>
      <c r="AF56" s="4"/>
      <c r="AG56" s="3">
        <f t="shared" si="15"/>
        <v>0.14893617021276595</v>
      </c>
      <c r="AH56" s="2">
        <f t="shared" si="16"/>
        <v>0.14893617021276595</v>
      </c>
      <c r="AI56" s="3">
        <f t="shared" si="17"/>
        <v>14.893617021276595</v>
      </c>
      <c r="AJ56" s="4"/>
      <c r="AK56" s="3">
        <f t="shared" si="18"/>
        <v>59.47164864561956</v>
      </c>
      <c r="AL56" s="3">
        <f t="shared" si="20"/>
        <v>38.40352629578971</v>
      </c>
    </row>
    <row r="57" spans="1:38" x14ac:dyDescent="0.35">
      <c r="A57" t="s">
        <v>15</v>
      </c>
      <c r="B57" t="s">
        <v>62</v>
      </c>
      <c r="C57">
        <v>10</v>
      </c>
      <c r="D57">
        <v>0.98</v>
      </c>
      <c r="E57" s="9">
        <v>0.52</v>
      </c>
      <c r="F57">
        <v>0.6</v>
      </c>
      <c r="G57">
        <v>1</v>
      </c>
      <c r="H57">
        <v>0.5</v>
      </c>
      <c r="I57">
        <f t="shared" si="21"/>
        <v>9.8000000000000007</v>
      </c>
      <c r="J57" s="9">
        <v>6</v>
      </c>
      <c r="K57" s="4"/>
      <c r="L57" s="3">
        <f t="shared" si="22"/>
        <v>0.46341463414634149</v>
      </c>
      <c r="M57" s="3">
        <f t="shared" si="23"/>
        <v>1</v>
      </c>
      <c r="N57" s="3">
        <f t="shared" si="24"/>
        <v>1</v>
      </c>
      <c r="O57" s="3">
        <f t="shared" si="25"/>
        <v>1</v>
      </c>
      <c r="P57" s="3">
        <f t="shared" si="26"/>
        <v>0.17177871050156518</v>
      </c>
      <c r="Q57" s="3">
        <f t="shared" si="27"/>
        <v>0.16666666666666663</v>
      </c>
      <c r="R57" s="2">
        <f t="shared" si="28"/>
        <v>0.6562084098984371</v>
      </c>
      <c r="S57" s="3">
        <f t="shared" si="9"/>
        <v>65.620840989843714</v>
      </c>
      <c r="T57" s="4"/>
      <c r="U57">
        <v>0.1</v>
      </c>
      <c r="V57">
        <v>0.3</v>
      </c>
      <c r="W57">
        <v>0.25</v>
      </c>
      <c r="X57" s="4"/>
      <c r="Y57" s="3">
        <f t="shared" si="10"/>
        <v>0.1</v>
      </c>
      <c r="Z57" s="3">
        <f t="shared" si="11"/>
        <v>0.29411764705882354</v>
      </c>
      <c r="AA57" s="3">
        <f t="shared" si="12"/>
        <v>0.2105263157894737</v>
      </c>
      <c r="AB57" s="2">
        <f t="shared" si="13"/>
        <v>0.22603715170278638</v>
      </c>
      <c r="AC57" s="3">
        <f t="shared" si="14"/>
        <v>22.603715170278637</v>
      </c>
      <c r="AD57" s="4"/>
      <c r="AE57" s="10">
        <v>5</v>
      </c>
      <c r="AF57" s="4"/>
      <c r="AG57" s="3">
        <f t="shared" si="15"/>
        <v>0.14893617021276595</v>
      </c>
      <c r="AH57" s="2">
        <f t="shared" si="16"/>
        <v>0.14893617021276595</v>
      </c>
      <c r="AI57" s="3">
        <f t="shared" si="17"/>
        <v>14.893617021276595</v>
      </c>
      <c r="AJ57" s="4"/>
      <c r="AK57" s="3">
        <f t="shared" si="18"/>
        <v>46.100961217317071</v>
      </c>
      <c r="AL57" s="3">
        <f t="shared" si="20"/>
        <v>28.123101074590835</v>
      </c>
    </row>
    <row r="58" spans="1:38" x14ac:dyDescent="0.35">
      <c r="A58" t="s">
        <v>15</v>
      </c>
      <c r="B58" t="s">
        <v>62</v>
      </c>
      <c r="C58">
        <v>15</v>
      </c>
      <c r="D58">
        <v>0.98</v>
      </c>
      <c r="E58" s="9">
        <v>0.52</v>
      </c>
      <c r="F58">
        <v>0.6</v>
      </c>
      <c r="G58">
        <v>1</v>
      </c>
      <c r="H58">
        <v>0.5</v>
      </c>
      <c r="I58">
        <f t="shared" si="21"/>
        <v>14.7</v>
      </c>
      <c r="J58" s="9">
        <v>6</v>
      </c>
      <c r="K58" s="4"/>
      <c r="L58" s="3">
        <f t="shared" si="22"/>
        <v>0.46341463414634149</v>
      </c>
      <c r="M58" s="3">
        <f t="shared" si="23"/>
        <v>1</v>
      </c>
      <c r="N58" s="3">
        <f t="shared" si="24"/>
        <v>1</v>
      </c>
      <c r="O58" s="3">
        <f t="shared" si="25"/>
        <v>1</v>
      </c>
      <c r="P58" s="3">
        <f t="shared" si="26"/>
        <v>0.25775931047068235</v>
      </c>
      <c r="Q58" s="3">
        <f t="shared" si="27"/>
        <v>0.16666666666666663</v>
      </c>
      <c r="R58" s="2">
        <f t="shared" si="28"/>
        <v>0.68200258988917228</v>
      </c>
      <c r="S58" s="3">
        <f t="shared" si="9"/>
        <v>68.200258988917227</v>
      </c>
      <c r="T58" s="4"/>
      <c r="U58">
        <v>0.1</v>
      </c>
      <c r="V58">
        <v>0.3</v>
      </c>
      <c r="W58">
        <v>0.25</v>
      </c>
      <c r="X58" s="4"/>
      <c r="Y58" s="3">
        <f t="shared" si="10"/>
        <v>0.1</v>
      </c>
      <c r="Z58" s="3">
        <f t="shared" si="11"/>
        <v>0.29411764705882354</v>
      </c>
      <c r="AA58" s="3">
        <f t="shared" si="12"/>
        <v>0.2105263157894737</v>
      </c>
      <c r="AB58" s="2">
        <f t="shared" si="13"/>
        <v>0.22603715170278638</v>
      </c>
      <c r="AC58" s="3">
        <f t="shared" si="14"/>
        <v>22.603715170278637</v>
      </c>
      <c r="AD58" s="4"/>
      <c r="AE58" s="10">
        <v>5</v>
      </c>
      <c r="AF58" s="4"/>
      <c r="AG58" s="3">
        <f t="shared" si="15"/>
        <v>0.14893617021276595</v>
      </c>
      <c r="AH58" s="2">
        <f t="shared" si="16"/>
        <v>0.14893617021276595</v>
      </c>
      <c r="AI58" s="3">
        <f t="shared" si="17"/>
        <v>14.893617021276595</v>
      </c>
      <c r="AJ58" s="4"/>
      <c r="AK58" s="3">
        <f t="shared" si="18"/>
        <v>47.648612016761177</v>
      </c>
      <c r="AL58" s="3">
        <f t="shared" si="20"/>
        <v>28.638984674405542</v>
      </c>
    </row>
    <row r="59" spans="1:38" x14ac:dyDescent="0.35">
      <c r="A59" t="s">
        <v>15</v>
      </c>
      <c r="B59" t="s">
        <v>62</v>
      </c>
      <c r="C59">
        <v>20</v>
      </c>
      <c r="D59">
        <v>0.97</v>
      </c>
      <c r="E59" s="9">
        <v>0.52</v>
      </c>
      <c r="F59">
        <v>0.6</v>
      </c>
      <c r="G59">
        <v>1</v>
      </c>
      <c r="H59">
        <v>0.5</v>
      </c>
      <c r="I59">
        <f t="shared" si="21"/>
        <v>19.399999999999999</v>
      </c>
      <c r="J59" s="9">
        <v>6</v>
      </c>
      <c r="K59" s="4"/>
      <c r="L59" s="3">
        <f t="shared" si="22"/>
        <v>0.46341463414634149</v>
      </c>
      <c r="M59" s="3">
        <f t="shared" si="23"/>
        <v>1</v>
      </c>
      <c r="N59" s="3">
        <f t="shared" si="24"/>
        <v>1</v>
      </c>
      <c r="O59" s="3">
        <f t="shared" si="25"/>
        <v>1</v>
      </c>
      <c r="P59" s="3">
        <f t="shared" si="26"/>
        <v>0.34023049819616208</v>
      </c>
      <c r="Q59" s="3">
        <f t="shared" si="27"/>
        <v>0.16666666666666663</v>
      </c>
      <c r="R59" s="2">
        <f t="shared" si="28"/>
        <v>0.70674394620681613</v>
      </c>
      <c r="S59" s="3">
        <f t="shared" si="9"/>
        <v>70.67439462068161</v>
      </c>
      <c r="T59" s="4"/>
      <c r="U59">
        <v>0.1</v>
      </c>
      <c r="V59">
        <v>0.3</v>
      </c>
      <c r="W59">
        <v>0.25</v>
      </c>
      <c r="X59" s="4"/>
      <c r="Y59" s="3">
        <f t="shared" si="10"/>
        <v>0.1</v>
      </c>
      <c r="Z59" s="3">
        <f t="shared" si="11"/>
        <v>0.29411764705882354</v>
      </c>
      <c r="AA59" s="3">
        <f t="shared" si="12"/>
        <v>0.2105263157894737</v>
      </c>
      <c r="AB59" s="2">
        <f t="shared" si="13"/>
        <v>0.22603715170278638</v>
      </c>
      <c r="AC59" s="3">
        <f t="shared" si="14"/>
        <v>22.603715170278637</v>
      </c>
      <c r="AD59" s="4"/>
      <c r="AE59" s="10">
        <v>5</v>
      </c>
      <c r="AF59" s="4"/>
      <c r="AG59" s="3">
        <f t="shared" si="15"/>
        <v>0.14893617021276595</v>
      </c>
      <c r="AH59" s="2">
        <f t="shared" si="16"/>
        <v>0.14893617021276595</v>
      </c>
      <c r="AI59" s="3">
        <f t="shared" si="17"/>
        <v>14.893617021276595</v>
      </c>
      <c r="AJ59" s="4"/>
      <c r="AK59" s="3">
        <f t="shared" si="18"/>
        <v>49.133093395819806</v>
      </c>
      <c r="AL59" s="3">
        <f t="shared" si="20"/>
        <v>29.133811800758416</v>
      </c>
    </row>
    <row r="60" spans="1:38" x14ac:dyDescent="0.35">
      <c r="A60" t="s">
        <v>15</v>
      </c>
      <c r="B60" t="s">
        <v>62</v>
      </c>
      <c r="C60">
        <v>25</v>
      </c>
      <c r="D60">
        <v>0.95</v>
      </c>
      <c r="E60" s="9">
        <v>0.52</v>
      </c>
      <c r="F60">
        <v>0.6</v>
      </c>
      <c r="G60">
        <v>1</v>
      </c>
      <c r="H60">
        <v>0.5</v>
      </c>
      <c r="I60">
        <f t="shared" si="21"/>
        <v>23.75</v>
      </c>
      <c r="J60" s="9">
        <v>6</v>
      </c>
      <c r="K60" s="4"/>
      <c r="L60" s="3">
        <f t="shared" si="22"/>
        <v>0.46341463414634149</v>
      </c>
      <c r="M60" s="3">
        <f t="shared" si="23"/>
        <v>1</v>
      </c>
      <c r="N60" s="3">
        <f t="shared" si="24"/>
        <v>1</v>
      </c>
      <c r="O60" s="3">
        <f t="shared" si="25"/>
        <v>1</v>
      </c>
      <c r="P60" s="3">
        <f t="shared" si="26"/>
        <v>0.4165602144952763</v>
      </c>
      <c r="Q60" s="3">
        <f t="shared" si="27"/>
        <v>0.16666666666666663</v>
      </c>
      <c r="R60" s="2">
        <f t="shared" si="28"/>
        <v>0.72964286109655041</v>
      </c>
      <c r="S60" s="3">
        <f t="shared" si="9"/>
        <v>72.964286109655035</v>
      </c>
      <c r="T60" s="4"/>
      <c r="U60">
        <v>0.1</v>
      </c>
      <c r="V60">
        <v>0.3</v>
      </c>
      <c r="W60">
        <v>0.25</v>
      </c>
      <c r="X60" s="4"/>
      <c r="Y60" s="3">
        <f t="shared" si="10"/>
        <v>0.1</v>
      </c>
      <c r="Z60" s="3">
        <f t="shared" si="11"/>
        <v>0.29411764705882354</v>
      </c>
      <c r="AA60" s="3">
        <f t="shared" si="12"/>
        <v>0.2105263157894737</v>
      </c>
      <c r="AB60" s="2">
        <f t="shared" si="13"/>
        <v>0.22603715170278638</v>
      </c>
      <c r="AC60" s="3">
        <f t="shared" si="14"/>
        <v>22.603715170278637</v>
      </c>
      <c r="AD60" s="4"/>
      <c r="AE60" s="10">
        <v>5</v>
      </c>
      <c r="AF60" s="4"/>
      <c r="AG60" s="3">
        <f t="shared" si="15"/>
        <v>0.14893617021276595</v>
      </c>
      <c r="AH60" s="2">
        <f t="shared" si="16"/>
        <v>0.14893617021276595</v>
      </c>
      <c r="AI60" s="3">
        <f t="shared" si="17"/>
        <v>14.893617021276595</v>
      </c>
      <c r="AJ60" s="4"/>
      <c r="AK60" s="3">
        <f t="shared" si="18"/>
        <v>50.507028289203859</v>
      </c>
      <c r="AL60" s="3">
        <f t="shared" si="20"/>
        <v>29.591790098553101</v>
      </c>
    </row>
    <row r="61" spans="1:38" x14ac:dyDescent="0.35">
      <c r="A61" t="s">
        <v>15</v>
      </c>
      <c r="B61" t="s">
        <v>62</v>
      </c>
      <c r="C61">
        <v>30</v>
      </c>
      <c r="D61">
        <v>0.93</v>
      </c>
      <c r="E61" s="9">
        <v>0.52</v>
      </c>
      <c r="F61">
        <v>0.6</v>
      </c>
      <c r="G61">
        <v>1</v>
      </c>
      <c r="H61">
        <v>0.5</v>
      </c>
      <c r="I61">
        <f t="shared" si="21"/>
        <v>27.900000000000002</v>
      </c>
      <c r="J61" s="9">
        <v>6</v>
      </c>
      <c r="K61" s="4"/>
      <c r="L61" s="3">
        <f t="shared" si="22"/>
        <v>0.46341463414634149</v>
      </c>
      <c r="M61" s="3">
        <f t="shared" si="23"/>
        <v>1</v>
      </c>
      <c r="N61" s="3">
        <f t="shared" si="24"/>
        <v>1</v>
      </c>
      <c r="O61" s="3">
        <f t="shared" si="25"/>
        <v>1</v>
      </c>
      <c r="P61" s="3">
        <f t="shared" si="26"/>
        <v>0.4893805185507531</v>
      </c>
      <c r="Q61" s="3">
        <f t="shared" si="27"/>
        <v>0.16666666666666663</v>
      </c>
      <c r="R61" s="2">
        <f t="shared" si="28"/>
        <v>0.75148895231319346</v>
      </c>
      <c r="S61" s="3">
        <f t="shared" si="9"/>
        <v>75.148895231319344</v>
      </c>
      <c r="T61" s="4"/>
      <c r="U61">
        <v>0.1</v>
      </c>
      <c r="V61">
        <v>0.3</v>
      </c>
      <c r="W61">
        <v>0.25</v>
      </c>
      <c r="X61" s="4"/>
      <c r="Y61" s="3">
        <f t="shared" si="10"/>
        <v>0.1</v>
      </c>
      <c r="Z61" s="3">
        <f t="shared" si="11"/>
        <v>0.29411764705882354</v>
      </c>
      <c r="AA61" s="3">
        <f t="shared" si="12"/>
        <v>0.2105263157894737</v>
      </c>
      <c r="AB61" s="2">
        <f t="shared" si="13"/>
        <v>0.22603715170278638</v>
      </c>
      <c r="AC61" s="3">
        <f t="shared" si="14"/>
        <v>22.603715170278637</v>
      </c>
      <c r="AD61" s="4"/>
      <c r="AE61" s="10">
        <v>5</v>
      </c>
      <c r="AF61" s="4"/>
      <c r="AG61" s="3">
        <f t="shared" si="15"/>
        <v>0.14893617021276595</v>
      </c>
      <c r="AH61" s="2">
        <f t="shared" si="16"/>
        <v>0.14893617021276595</v>
      </c>
      <c r="AI61" s="3">
        <f t="shared" si="17"/>
        <v>14.893617021276595</v>
      </c>
      <c r="AJ61" s="4"/>
      <c r="AK61" s="3">
        <f t="shared" si="18"/>
        <v>51.817793762202449</v>
      </c>
      <c r="AL61" s="3">
        <f t="shared" si="20"/>
        <v>30.028711922885961</v>
      </c>
    </row>
    <row r="62" spans="1:38" x14ac:dyDescent="0.35">
      <c r="A62" t="s">
        <v>15</v>
      </c>
      <c r="B62" t="s">
        <v>62</v>
      </c>
      <c r="C62">
        <v>35</v>
      </c>
      <c r="D62">
        <v>0.91</v>
      </c>
      <c r="E62" s="9">
        <v>0.52</v>
      </c>
      <c r="F62">
        <v>0.6</v>
      </c>
      <c r="G62">
        <v>1</v>
      </c>
      <c r="H62">
        <v>0.5</v>
      </c>
      <c r="I62">
        <f t="shared" si="21"/>
        <v>31.85</v>
      </c>
      <c r="J62" s="9">
        <v>6</v>
      </c>
      <c r="K62" s="4"/>
      <c r="L62" s="3">
        <f t="shared" si="22"/>
        <v>0.46341463414634149</v>
      </c>
      <c r="M62" s="3">
        <f t="shared" si="23"/>
        <v>1</v>
      </c>
      <c r="N62" s="3">
        <f t="shared" si="24"/>
        <v>1</v>
      </c>
      <c r="O62" s="3">
        <f t="shared" si="25"/>
        <v>1</v>
      </c>
      <c r="P62" s="3">
        <f t="shared" si="26"/>
        <v>0.55869141036259251</v>
      </c>
      <c r="Q62" s="3">
        <f t="shared" si="27"/>
        <v>0.16666666666666663</v>
      </c>
      <c r="R62" s="2">
        <f t="shared" si="28"/>
        <v>0.77228221985674528</v>
      </c>
      <c r="S62" s="3">
        <f t="shared" si="9"/>
        <v>77.228221985674523</v>
      </c>
      <c r="T62" s="4"/>
      <c r="U62">
        <v>0.1</v>
      </c>
      <c r="V62">
        <v>0.3</v>
      </c>
      <c r="W62">
        <v>0.25</v>
      </c>
      <c r="X62" s="4"/>
      <c r="Y62" s="3">
        <f t="shared" si="10"/>
        <v>0.1</v>
      </c>
      <c r="Z62" s="3">
        <f t="shared" si="11"/>
        <v>0.29411764705882354</v>
      </c>
      <c r="AA62" s="3">
        <f t="shared" si="12"/>
        <v>0.2105263157894737</v>
      </c>
      <c r="AB62" s="2">
        <f t="shared" si="13"/>
        <v>0.22603715170278638</v>
      </c>
      <c r="AC62" s="3">
        <f t="shared" si="14"/>
        <v>22.603715170278637</v>
      </c>
      <c r="AD62" s="4"/>
      <c r="AE62" s="10">
        <v>5</v>
      </c>
      <c r="AF62" s="4"/>
      <c r="AG62" s="3">
        <f t="shared" si="15"/>
        <v>0.14893617021276595</v>
      </c>
      <c r="AH62" s="2">
        <f t="shared" si="16"/>
        <v>0.14893617021276595</v>
      </c>
      <c r="AI62" s="3">
        <f t="shared" si="17"/>
        <v>14.893617021276595</v>
      </c>
      <c r="AJ62" s="4"/>
      <c r="AK62" s="3">
        <f t="shared" si="18"/>
        <v>53.065389814815553</v>
      </c>
      <c r="AL62" s="3">
        <f t="shared" si="20"/>
        <v>30.444577273756998</v>
      </c>
    </row>
    <row r="63" spans="1:38" x14ac:dyDescent="0.35">
      <c r="A63" t="s">
        <v>15</v>
      </c>
      <c r="B63" t="s">
        <v>62</v>
      </c>
      <c r="C63">
        <v>40</v>
      </c>
      <c r="D63">
        <v>0.89</v>
      </c>
      <c r="E63" s="9">
        <v>0.52</v>
      </c>
      <c r="F63">
        <v>0.6</v>
      </c>
      <c r="G63">
        <v>1</v>
      </c>
      <c r="H63">
        <v>0.5</v>
      </c>
      <c r="I63">
        <f t="shared" si="21"/>
        <v>35.6</v>
      </c>
      <c r="J63" s="9">
        <v>6</v>
      </c>
      <c r="K63" s="4"/>
      <c r="L63" s="3">
        <f t="shared" si="22"/>
        <v>0.46341463414634149</v>
      </c>
      <c r="M63" s="3">
        <f t="shared" si="23"/>
        <v>1</v>
      </c>
      <c r="N63" s="3">
        <f t="shared" si="24"/>
        <v>1</v>
      </c>
      <c r="O63" s="3">
        <f t="shared" si="25"/>
        <v>1</v>
      </c>
      <c r="P63" s="3">
        <f t="shared" si="26"/>
        <v>0.62449288993079444</v>
      </c>
      <c r="Q63" s="3">
        <f t="shared" si="27"/>
        <v>0.16666666666666663</v>
      </c>
      <c r="R63" s="2">
        <f t="shared" si="28"/>
        <v>0.79202266372720587</v>
      </c>
      <c r="S63" s="3">
        <f t="shared" si="9"/>
        <v>79.202266372720587</v>
      </c>
      <c r="T63" s="4"/>
      <c r="U63">
        <v>0.1</v>
      </c>
      <c r="V63">
        <v>0.3</v>
      </c>
      <c r="W63">
        <v>0.25</v>
      </c>
      <c r="X63" s="4"/>
      <c r="Y63" s="3">
        <f t="shared" si="10"/>
        <v>0.1</v>
      </c>
      <c r="Z63" s="3">
        <f t="shared" si="11"/>
        <v>0.29411764705882354</v>
      </c>
      <c r="AA63" s="3">
        <f t="shared" si="12"/>
        <v>0.2105263157894737</v>
      </c>
      <c r="AB63" s="2">
        <f t="shared" si="13"/>
        <v>0.22603715170278638</v>
      </c>
      <c r="AC63" s="3">
        <f t="shared" si="14"/>
        <v>22.603715170278637</v>
      </c>
      <c r="AD63" s="4"/>
      <c r="AE63" s="10">
        <v>5</v>
      </c>
      <c r="AF63" s="4"/>
      <c r="AG63" s="3">
        <f t="shared" si="15"/>
        <v>0.14893617021276595</v>
      </c>
      <c r="AH63" s="2">
        <f t="shared" si="16"/>
        <v>0.14893617021276595</v>
      </c>
      <c r="AI63" s="3">
        <f t="shared" si="17"/>
        <v>14.893617021276595</v>
      </c>
      <c r="AJ63" s="4"/>
      <c r="AK63" s="3">
        <f t="shared" si="18"/>
        <v>54.249816447043195</v>
      </c>
      <c r="AL63" s="3">
        <f t="shared" si="20"/>
        <v>30.83938615116621</v>
      </c>
    </row>
    <row r="64" spans="1:38" x14ac:dyDescent="0.35">
      <c r="A64" t="s">
        <v>15</v>
      </c>
      <c r="B64" t="s">
        <v>62</v>
      </c>
      <c r="C64">
        <v>45</v>
      </c>
      <c r="D64">
        <v>0.87</v>
      </c>
      <c r="E64" s="9">
        <v>0.52</v>
      </c>
      <c r="F64">
        <v>0.6</v>
      </c>
      <c r="G64">
        <v>1</v>
      </c>
      <c r="H64">
        <v>0.5</v>
      </c>
      <c r="I64">
        <f t="shared" si="21"/>
        <v>39.15</v>
      </c>
      <c r="J64" s="9">
        <v>6</v>
      </c>
      <c r="K64" s="4"/>
      <c r="L64" s="3">
        <f t="shared" si="22"/>
        <v>0.46341463414634149</v>
      </c>
      <c r="M64" s="3">
        <f t="shared" si="23"/>
        <v>1</v>
      </c>
      <c r="N64" s="3">
        <f t="shared" si="24"/>
        <v>1</v>
      </c>
      <c r="O64" s="3">
        <f t="shared" si="25"/>
        <v>1</v>
      </c>
      <c r="P64" s="3">
        <f t="shared" si="26"/>
        <v>0.68678495725535882</v>
      </c>
      <c r="Q64" s="3">
        <f t="shared" si="27"/>
        <v>0.16666666666666663</v>
      </c>
      <c r="R64" s="2">
        <f t="shared" si="28"/>
        <v>0.81071028392457523</v>
      </c>
      <c r="S64" s="3">
        <f t="shared" si="9"/>
        <v>81.071028392457521</v>
      </c>
      <c r="T64" s="4"/>
      <c r="U64">
        <v>0.1</v>
      </c>
      <c r="V64">
        <v>0.3</v>
      </c>
      <c r="W64">
        <v>0.25</v>
      </c>
      <c r="X64" s="4"/>
      <c r="Y64" s="3">
        <f t="shared" si="10"/>
        <v>0.1</v>
      </c>
      <c r="Z64" s="3">
        <f t="shared" si="11"/>
        <v>0.29411764705882354</v>
      </c>
      <c r="AA64" s="3">
        <f t="shared" si="12"/>
        <v>0.2105263157894737</v>
      </c>
      <c r="AB64" s="2">
        <f t="shared" si="13"/>
        <v>0.22603715170278638</v>
      </c>
      <c r="AC64" s="3">
        <f t="shared" si="14"/>
        <v>22.603715170278637</v>
      </c>
      <c r="AD64" s="4"/>
      <c r="AE64" s="10">
        <v>5</v>
      </c>
      <c r="AF64" s="4"/>
      <c r="AG64" s="3">
        <f t="shared" si="15"/>
        <v>0.14893617021276595</v>
      </c>
      <c r="AH64" s="2">
        <f t="shared" si="16"/>
        <v>0.14893617021276595</v>
      </c>
      <c r="AI64" s="3">
        <f t="shared" si="17"/>
        <v>14.893617021276595</v>
      </c>
      <c r="AJ64" s="4"/>
      <c r="AK64" s="3">
        <f t="shared" si="18"/>
        <v>55.371073658885351</v>
      </c>
      <c r="AL64" s="3">
        <f t="shared" si="20"/>
        <v>31.213138555113602</v>
      </c>
    </row>
    <row r="65" spans="1:38" x14ac:dyDescent="0.35">
      <c r="A65" t="s">
        <v>15</v>
      </c>
      <c r="B65" t="s">
        <v>62</v>
      </c>
      <c r="C65">
        <v>60</v>
      </c>
      <c r="D65">
        <v>0.85</v>
      </c>
      <c r="E65" s="9">
        <v>0.52</v>
      </c>
      <c r="F65">
        <v>0.6</v>
      </c>
      <c r="G65">
        <v>1</v>
      </c>
      <c r="H65">
        <v>0.5</v>
      </c>
      <c r="I65">
        <f t="shared" si="21"/>
        <v>51</v>
      </c>
      <c r="J65" s="9">
        <v>6</v>
      </c>
      <c r="K65" s="4"/>
      <c r="L65" s="3">
        <f t="shared" si="22"/>
        <v>0.46341463414634149</v>
      </c>
      <c r="M65" s="3">
        <f t="shared" si="23"/>
        <v>1</v>
      </c>
      <c r="N65" s="3">
        <f t="shared" si="24"/>
        <v>1</v>
      </c>
      <c r="O65" s="3">
        <f t="shared" si="25"/>
        <v>1</v>
      </c>
      <c r="P65" s="3">
        <f t="shared" si="26"/>
        <v>0.8947176326908769</v>
      </c>
      <c r="Q65" s="3">
        <f t="shared" si="27"/>
        <v>0.16666666666666663</v>
      </c>
      <c r="R65" s="2">
        <f t="shared" si="28"/>
        <v>0.87309008655523057</v>
      </c>
      <c r="S65" s="3">
        <f t="shared" si="9"/>
        <v>87.309008655523058</v>
      </c>
      <c r="T65" s="4"/>
      <c r="U65">
        <v>0.1</v>
      </c>
      <c r="V65">
        <v>0.3</v>
      </c>
      <c r="W65">
        <v>0.25</v>
      </c>
      <c r="X65" s="4"/>
      <c r="Y65" s="3">
        <f t="shared" si="10"/>
        <v>0.1</v>
      </c>
      <c r="Z65" s="3">
        <f t="shared" si="11"/>
        <v>0.29411764705882354</v>
      </c>
      <c r="AA65" s="3">
        <f t="shared" si="12"/>
        <v>0.2105263157894737</v>
      </c>
      <c r="AB65" s="2">
        <f t="shared" si="13"/>
        <v>0.22603715170278638</v>
      </c>
      <c r="AC65" s="3">
        <f t="shared" si="14"/>
        <v>22.603715170278637</v>
      </c>
      <c r="AD65" s="4"/>
      <c r="AE65" s="10">
        <v>5</v>
      </c>
      <c r="AF65" s="4"/>
      <c r="AG65" s="3">
        <f t="shared" si="15"/>
        <v>0.14893617021276595</v>
      </c>
      <c r="AH65" s="2">
        <f t="shared" si="16"/>
        <v>0.14893617021276595</v>
      </c>
      <c r="AI65" s="3">
        <f t="shared" si="17"/>
        <v>14.893617021276595</v>
      </c>
      <c r="AJ65" s="4"/>
      <c r="AK65" s="3">
        <f t="shared" si="18"/>
        <v>59.113861816724679</v>
      </c>
      <c r="AL65" s="3">
        <f t="shared" si="20"/>
        <v>32.460734607726707</v>
      </c>
    </row>
    <row r="66" spans="1:38" x14ac:dyDescent="0.35">
      <c r="A66" t="s">
        <v>16</v>
      </c>
      <c r="B66" t="s">
        <v>37</v>
      </c>
      <c r="C66">
        <v>5</v>
      </c>
      <c r="D66">
        <v>0.98</v>
      </c>
      <c r="E66" s="9">
        <v>0.45</v>
      </c>
      <c r="F66">
        <v>0.7</v>
      </c>
      <c r="G66">
        <v>0.6</v>
      </c>
      <c r="H66">
        <v>0.3</v>
      </c>
      <c r="I66">
        <f t="shared" ref="I66:I97" si="29">C66*D66</f>
        <v>4.9000000000000004</v>
      </c>
      <c r="J66">
        <v>1</v>
      </c>
      <c r="K66" s="4"/>
      <c r="L66" s="3">
        <f t="shared" ref="L66:L97" si="30">(E66-E$131)/(E$132-E$131)</f>
        <v>0.29268292682926828</v>
      </c>
      <c r="M66" s="3">
        <f t="shared" ref="M66:M97" si="31">1+(F$131-F66)/(F$132-F$131)</f>
        <v>0.33333333333333359</v>
      </c>
      <c r="N66" s="3">
        <f t="shared" ref="N66:N97" si="32">(G66-G$131)/(G$132-G$131)</f>
        <v>0.27272727272727265</v>
      </c>
      <c r="O66" s="3">
        <f t="shared" ref="O66:O97" si="33">(H66-H$131)/(H$132-H$131)</f>
        <v>0.49999999999999994</v>
      </c>
      <c r="P66" s="3">
        <f t="shared" ref="P66:P97" si="34">(I66-I$131)/(I$132-I$131)</f>
        <v>8.5798110532448027E-2</v>
      </c>
      <c r="Q66" s="3">
        <f t="shared" ref="Q66:Q97" si="35">1+(J$131-J66)/(J$132-J$131)</f>
        <v>1</v>
      </c>
      <c r="R66" s="2">
        <f t="shared" ref="R66:R97" si="36">L66*$L$132+M66*$M$132+N66*$N$132+O66*$O$132+P66*$P$132+Q66*$Q$132</f>
        <v>0.3034925743275097</v>
      </c>
      <c r="S66" s="3">
        <f t="shared" si="9"/>
        <v>30.349257432750971</v>
      </c>
      <c r="T66" s="4"/>
      <c r="U66">
        <v>0.1</v>
      </c>
      <c r="V66">
        <v>0.65</v>
      </c>
      <c r="W66">
        <v>0.3</v>
      </c>
      <c r="X66" s="4"/>
      <c r="Y66" s="3">
        <f t="shared" si="10"/>
        <v>0.1</v>
      </c>
      <c r="Z66" s="3">
        <f t="shared" si="11"/>
        <v>0.70588235294117652</v>
      </c>
      <c r="AA66" s="3">
        <f t="shared" si="12"/>
        <v>0.26315789473684209</v>
      </c>
      <c r="AB66" s="2">
        <f t="shared" si="13"/>
        <v>0.42975232198142421</v>
      </c>
      <c r="AC66" s="3">
        <f t="shared" si="14"/>
        <v>42.975232198142422</v>
      </c>
      <c r="AD66" s="4"/>
      <c r="AE66" s="10">
        <v>6</v>
      </c>
      <c r="AF66" s="4"/>
      <c r="AG66" s="3">
        <f t="shared" si="15"/>
        <v>0.19148936170212766</v>
      </c>
      <c r="AH66" s="2">
        <f t="shared" si="16"/>
        <v>0.19148936170212766</v>
      </c>
      <c r="AI66" s="3">
        <f t="shared" si="17"/>
        <v>19.148936170212767</v>
      </c>
      <c r="AJ66" s="4"/>
      <c r="AK66" s="3">
        <f t="shared" si="18"/>
        <v>28.251758530528654</v>
      </c>
      <c r="AL66" s="3">
        <f t="shared" si="20"/>
        <v>30.919518833892273</v>
      </c>
    </row>
    <row r="67" spans="1:38" x14ac:dyDescent="0.35">
      <c r="A67" t="s">
        <v>16</v>
      </c>
      <c r="B67" t="s">
        <v>37</v>
      </c>
      <c r="C67">
        <v>10</v>
      </c>
      <c r="D67">
        <v>0.98</v>
      </c>
      <c r="E67" s="9">
        <v>0.45</v>
      </c>
      <c r="F67">
        <v>0.7</v>
      </c>
      <c r="G67">
        <v>0.6</v>
      </c>
      <c r="H67">
        <v>0.3</v>
      </c>
      <c r="I67">
        <f t="shared" si="29"/>
        <v>9.8000000000000007</v>
      </c>
      <c r="J67">
        <v>1</v>
      </c>
      <c r="K67" s="4"/>
      <c r="L67" s="3">
        <f t="shared" si="30"/>
        <v>0.29268292682926828</v>
      </c>
      <c r="M67" s="3">
        <f t="shared" si="31"/>
        <v>0.33333333333333359</v>
      </c>
      <c r="N67" s="3">
        <f t="shared" si="32"/>
        <v>0.27272727272727265</v>
      </c>
      <c r="O67" s="3">
        <f t="shared" si="33"/>
        <v>0.49999999999999994</v>
      </c>
      <c r="P67" s="3">
        <f t="shared" si="34"/>
        <v>0.17177871050156518</v>
      </c>
      <c r="Q67" s="3">
        <f t="shared" si="35"/>
        <v>1</v>
      </c>
      <c r="R67" s="2">
        <f t="shared" si="36"/>
        <v>0.32928675431824483</v>
      </c>
      <c r="S67" s="3">
        <f t="shared" ref="S67:S125" si="37">R67*100</f>
        <v>32.92867543182448</v>
      </c>
      <c r="T67" s="4"/>
      <c r="U67">
        <v>0.1</v>
      </c>
      <c r="V67">
        <v>0.65</v>
      </c>
      <c r="W67">
        <v>0.3</v>
      </c>
      <c r="X67" s="4"/>
      <c r="Y67" s="3">
        <f t="shared" ref="Y67:Y125" si="38">(U67-U$131)/(U$132-U$131)</f>
        <v>0.1</v>
      </c>
      <c r="Z67" s="3">
        <f t="shared" ref="Z67:Z125" si="39">(V67-V$131)/(V$132-V$131)</f>
        <v>0.70588235294117652</v>
      </c>
      <c r="AA67" s="3">
        <f t="shared" ref="AA67:AA125" si="40">(W67-W$131)/(W$132-W$131)</f>
        <v>0.26315789473684209</v>
      </c>
      <c r="AB67" s="2">
        <f t="shared" ref="AB67:AB125" si="41">Y67*$Y$132+Z67*$Z$132+AA67*$AA$132</f>
        <v>0.42975232198142421</v>
      </c>
      <c r="AC67" s="3">
        <f t="shared" ref="AC67:AC125" si="42">AB67*100</f>
        <v>42.975232198142422</v>
      </c>
      <c r="AD67" s="4"/>
      <c r="AE67" s="10">
        <v>6</v>
      </c>
      <c r="AF67" s="4"/>
      <c r="AG67" s="3">
        <f t="shared" ref="AG67:AG125" si="43">(AE67-AE$131)/(AE$132-AE$131)</f>
        <v>0.19148936170212766</v>
      </c>
      <c r="AH67" s="2">
        <f t="shared" ref="AH67:AH125" si="44">AG67</f>
        <v>0.19148936170212766</v>
      </c>
      <c r="AI67" s="3">
        <f t="shared" ref="AI67:AI125" si="45">AH67*100</f>
        <v>19.148936170212767</v>
      </c>
      <c r="AJ67" s="4"/>
      <c r="AK67" s="3">
        <f t="shared" ref="AK67:AK125" si="46">S67*0.6+AC67*0.1+AI67*0.3</f>
        <v>29.799409329972757</v>
      </c>
      <c r="AL67" s="3">
        <f t="shared" si="20"/>
        <v>31.435402433706972</v>
      </c>
    </row>
    <row r="68" spans="1:38" x14ac:dyDescent="0.35">
      <c r="A68" t="s">
        <v>16</v>
      </c>
      <c r="B68" t="s">
        <v>37</v>
      </c>
      <c r="C68">
        <v>15</v>
      </c>
      <c r="D68">
        <v>0.98</v>
      </c>
      <c r="E68" s="9">
        <v>0.45</v>
      </c>
      <c r="F68">
        <v>0.7</v>
      </c>
      <c r="G68">
        <v>0.6</v>
      </c>
      <c r="H68">
        <v>0.3</v>
      </c>
      <c r="I68">
        <f t="shared" si="29"/>
        <v>14.7</v>
      </c>
      <c r="J68">
        <v>1</v>
      </c>
      <c r="K68" s="4"/>
      <c r="L68" s="3">
        <f t="shared" si="30"/>
        <v>0.29268292682926828</v>
      </c>
      <c r="M68" s="3">
        <f t="shared" si="31"/>
        <v>0.33333333333333359</v>
      </c>
      <c r="N68" s="3">
        <f t="shared" si="32"/>
        <v>0.27272727272727265</v>
      </c>
      <c r="O68" s="3">
        <f t="shared" si="33"/>
        <v>0.49999999999999994</v>
      </c>
      <c r="P68" s="3">
        <f t="shared" si="34"/>
        <v>0.25775931047068235</v>
      </c>
      <c r="Q68" s="3">
        <f t="shared" si="35"/>
        <v>1</v>
      </c>
      <c r="R68" s="2">
        <f t="shared" si="36"/>
        <v>0.35508093430897997</v>
      </c>
      <c r="S68" s="3">
        <f t="shared" si="37"/>
        <v>35.508093430897993</v>
      </c>
      <c r="T68" s="4"/>
      <c r="U68">
        <v>0.1</v>
      </c>
      <c r="V68">
        <v>0.65</v>
      </c>
      <c r="W68">
        <v>0.3</v>
      </c>
      <c r="X68" s="4"/>
      <c r="Y68" s="3">
        <f t="shared" si="38"/>
        <v>0.1</v>
      </c>
      <c r="Z68" s="3">
        <f t="shared" si="39"/>
        <v>0.70588235294117652</v>
      </c>
      <c r="AA68" s="3">
        <f t="shared" si="40"/>
        <v>0.26315789473684209</v>
      </c>
      <c r="AB68" s="2">
        <f t="shared" si="41"/>
        <v>0.42975232198142421</v>
      </c>
      <c r="AC68" s="3">
        <f t="shared" si="42"/>
        <v>42.975232198142422</v>
      </c>
      <c r="AD68" s="4"/>
      <c r="AE68" s="10">
        <v>6</v>
      </c>
      <c r="AF68" s="4"/>
      <c r="AG68" s="3">
        <f t="shared" si="43"/>
        <v>0.19148936170212766</v>
      </c>
      <c r="AH68" s="2">
        <f t="shared" si="44"/>
        <v>0.19148936170212766</v>
      </c>
      <c r="AI68" s="3">
        <f t="shared" si="45"/>
        <v>19.148936170212767</v>
      </c>
      <c r="AJ68" s="4"/>
      <c r="AK68" s="3">
        <f t="shared" si="46"/>
        <v>31.347060129416867</v>
      </c>
      <c r="AL68" s="3">
        <f t="shared" si="20"/>
        <v>31.951286033521676</v>
      </c>
    </row>
    <row r="69" spans="1:38" x14ac:dyDescent="0.35">
      <c r="A69" t="s">
        <v>16</v>
      </c>
      <c r="B69" t="s">
        <v>37</v>
      </c>
      <c r="C69">
        <v>20</v>
      </c>
      <c r="D69">
        <v>0.95</v>
      </c>
      <c r="E69" s="9">
        <v>0.45</v>
      </c>
      <c r="F69">
        <v>0.7</v>
      </c>
      <c r="G69">
        <v>0.6</v>
      </c>
      <c r="H69">
        <v>0.3</v>
      </c>
      <c r="I69">
        <f t="shared" si="29"/>
        <v>19</v>
      </c>
      <c r="J69">
        <v>1</v>
      </c>
      <c r="K69" s="4"/>
      <c r="L69" s="3">
        <f t="shared" si="30"/>
        <v>0.29268292682926828</v>
      </c>
      <c r="M69" s="3">
        <f t="shared" si="31"/>
        <v>0.33333333333333359</v>
      </c>
      <c r="N69" s="3">
        <f t="shared" si="32"/>
        <v>0.27272727272727265</v>
      </c>
      <c r="O69" s="3">
        <f t="shared" si="33"/>
        <v>0.49999999999999994</v>
      </c>
      <c r="P69" s="3">
        <f t="shared" si="34"/>
        <v>0.33321167370888721</v>
      </c>
      <c r="Q69" s="3">
        <f t="shared" si="35"/>
        <v>1</v>
      </c>
      <c r="R69" s="2">
        <f t="shared" si="36"/>
        <v>0.37771664328044147</v>
      </c>
      <c r="S69" s="3">
        <f t="shared" si="37"/>
        <v>37.771664328044146</v>
      </c>
      <c r="T69" s="4"/>
      <c r="U69">
        <v>0.1</v>
      </c>
      <c r="V69">
        <v>0.65</v>
      </c>
      <c r="W69">
        <v>0.3</v>
      </c>
      <c r="X69" s="4"/>
      <c r="Y69" s="3">
        <f t="shared" si="38"/>
        <v>0.1</v>
      </c>
      <c r="Z69" s="3">
        <f t="shared" si="39"/>
        <v>0.70588235294117652</v>
      </c>
      <c r="AA69" s="3">
        <f t="shared" si="40"/>
        <v>0.26315789473684209</v>
      </c>
      <c r="AB69" s="2">
        <f t="shared" si="41"/>
        <v>0.42975232198142421</v>
      </c>
      <c r="AC69" s="3">
        <f t="shared" si="42"/>
        <v>42.975232198142422</v>
      </c>
      <c r="AD69" s="4"/>
      <c r="AE69" s="10">
        <v>6</v>
      </c>
      <c r="AF69" s="4"/>
      <c r="AG69" s="3">
        <f t="shared" si="43"/>
        <v>0.19148936170212766</v>
      </c>
      <c r="AH69" s="2">
        <f t="shared" si="44"/>
        <v>0.19148936170212766</v>
      </c>
      <c r="AI69" s="3">
        <f t="shared" si="45"/>
        <v>19.148936170212767</v>
      </c>
      <c r="AJ69" s="4"/>
      <c r="AK69" s="3">
        <f t="shared" si="46"/>
        <v>32.705202667704555</v>
      </c>
      <c r="AL69" s="3">
        <f t="shared" si="20"/>
        <v>32.404000212950905</v>
      </c>
    </row>
    <row r="70" spans="1:38" x14ac:dyDescent="0.35">
      <c r="A70" t="s">
        <v>16</v>
      </c>
      <c r="B70" t="s">
        <v>37</v>
      </c>
      <c r="C70">
        <v>25</v>
      </c>
      <c r="D70">
        <v>0.95</v>
      </c>
      <c r="E70" s="9">
        <v>0.45</v>
      </c>
      <c r="F70">
        <v>0.7</v>
      </c>
      <c r="G70">
        <v>0.6</v>
      </c>
      <c r="H70">
        <v>0.3</v>
      </c>
      <c r="I70">
        <f t="shared" si="29"/>
        <v>23.75</v>
      </c>
      <c r="J70">
        <v>1</v>
      </c>
      <c r="K70" s="4"/>
      <c r="L70" s="3">
        <f t="shared" si="30"/>
        <v>0.29268292682926828</v>
      </c>
      <c r="M70" s="3">
        <f t="shared" si="31"/>
        <v>0.33333333333333359</v>
      </c>
      <c r="N70" s="3">
        <f t="shared" si="32"/>
        <v>0.27272727272727265</v>
      </c>
      <c r="O70" s="3">
        <f t="shared" si="33"/>
        <v>0.49999999999999994</v>
      </c>
      <c r="P70" s="3">
        <f t="shared" si="34"/>
        <v>0.4165602144952763</v>
      </c>
      <c r="Q70" s="3">
        <f t="shared" si="35"/>
        <v>1</v>
      </c>
      <c r="R70" s="2">
        <f t="shared" si="36"/>
        <v>0.40272120551635815</v>
      </c>
      <c r="S70" s="3">
        <f t="shared" si="37"/>
        <v>40.272120551635815</v>
      </c>
      <c r="T70" s="4"/>
      <c r="U70">
        <v>0.1</v>
      </c>
      <c r="V70">
        <v>0.65</v>
      </c>
      <c r="W70">
        <v>0.3</v>
      </c>
      <c r="X70" s="4"/>
      <c r="Y70" s="3">
        <f t="shared" si="38"/>
        <v>0.1</v>
      </c>
      <c r="Z70" s="3">
        <f t="shared" si="39"/>
        <v>0.70588235294117652</v>
      </c>
      <c r="AA70" s="3">
        <f t="shared" si="40"/>
        <v>0.26315789473684209</v>
      </c>
      <c r="AB70" s="2">
        <f t="shared" si="41"/>
        <v>0.42975232198142421</v>
      </c>
      <c r="AC70" s="3">
        <f t="shared" si="42"/>
        <v>42.975232198142422</v>
      </c>
      <c r="AD70" s="4"/>
      <c r="AE70" s="10">
        <v>6</v>
      </c>
      <c r="AF70" s="4"/>
      <c r="AG70" s="3">
        <f t="shared" si="43"/>
        <v>0.19148936170212766</v>
      </c>
      <c r="AH70" s="2">
        <f t="shared" si="44"/>
        <v>0.19148936170212766</v>
      </c>
      <c r="AI70" s="3">
        <f t="shared" si="45"/>
        <v>19.148936170212767</v>
      </c>
      <c r="AJ70" s="4"/>
      <c r="AK70" s="3">
        <f t="shared" si="46"/>
        <v>34.205476401859556</v>
      </c>
      <c r="AL70" s="3">
        <f t="shared" ref="AL70:AL125" si="47">S70*0.2+AC70*0.4+AI70*0.4</f>
        <v>32.904091457669239</v>
      </c>
    </row>
    <row r="71" spans="1:38" x14ac:dyDescent="0.35">
      <c r="A71" t="s">
        <v>16</v>
      </c>
      <c r="B71" t="s">
        <v>37</v>
      </c>
      <c r="C71">
        <v>30</v>
      </c>
      <c r="D71">
        <v>0.9</v>
      </c>
      <c r="E71" s="9">
        <v>0.45</v>
      </c>
      <c r="F71">
        <v>0.7</v>
      </c>
      <c r="G71">
        <v>0.6</v>
      </c>
      <c r="H71">
        <v>0.3</v>
      </c>
      <c r="I71">
        <f t="shared" si="29"/>
        <v>27</v>
      </c>
      <c r="J71">
        <v>1</v>
      </c>
      <c r="K71" s="4"/>
      <c r="L71" s="3">
        <f t="shared" si="30"/>
        <v>0.29268292682926828</v>
      </c>
      <c r="M71" s="3">
        <f t="shared" si="31"/>
        <v>0.33333333333333359</v>
      </c>
      <c r="N71" s="3">
        <f t="shared" si="32"/>
        <v>0.27272727272727265</v>
      </c>
      <c r="O71" s="3">
        <f t="shared" si="33"/>
        <v>0.49999999999999994</v>
      </c>
      <c r="P71" s="3">
        <f t="shared" si="34"/>
        <v>0.47358816345438465</v>
      </c>
      <c r="Q71" s="3">
        <f t="shared" si="35"/>
        <v>1</v>
      </c>
      <c r="R71" s="2">
        <f t="shared" si="36"/>
        <v>0.41982959020409066</v>
      </c>
      <c r="S71" s="3">
        <f t="shared" si="37"/>
        <v>41.982959020409069</v>
      </c>
      <c r="T71" s="4"/>
      <c r="U71">
        <v>0.1</v>
      </c>
      <c r="V71">
        <v>0.65</v>
      </c>
      <c r="W71">
        <v>0.3</v>
      </c>
      <c r="X71" s="4"/>
      <c r="Y71" s="3">
        <f t="shared" si="38"/>
        <v>0.1</v>
      </c>
      <c r="Z71" s="3">
        <f t="shared" si="39"/>
        <v>0.70588235294117652</v>
      </c>
      <c r="AA71" s="3">
        <f t="shared" si="40"/>
        <v>0.26315789473684209</v>
      </c>
      <c r="AB71" s="2">
        <f t="shared" si="41"/>
        <v>0.42975232198142421</v>
      </c>
      <c r="AC71" s="3">
        <f t="shared" si="42"/>
        <v>42.975232198142422</v>
      </c>
      <c r="AD71" s="4"/>
      <c r="AE71" s="10">
        <v>6</v>
      </c>
      <c r="AF71" s="4"/>
      <c r="AG71" s="3">
        <f t="shared" si="43"/>
        <v>0.19148936170212766</v>
      </c>
      <c r="AH71" s="2">
        <f t="shared" si="44"/>
        <v>0.19148936170212766</v>
      </c>
      <c r="AI71" s="3">
        <f t="shared" si="45"/>
        <v>19.148936170212767</v>
      </c>
      <c r="AJ71" s="4"/>
      <c r="AK71" s="3">
        <f t="shared" si="46"/>
        <v>35.23197948312351</v>
      </c>
      <c r="AL71" s="3">
        <f t="shared" si="47"/>
        <v>33.246259151423885</v>
      </c>
    </row>
    <row r="72" spans="1:38" x14ac:dyDescent="0.35">
      <c r="A72" t="s">
        <v>17</v>
      </c>
      <c r="B72" t="s">
        <v>38</v>
      </c>
      <c r="C72">
        <v>1.3</v>
      </c>
      <c r="D72">
        <v>1</v>
      </c>
      <c r="E72" s="9">
        <v>0.38</v>
      </c>
      <c r="F72">
        <v>0.61</v>
      </c>
      <c r="G72">
        <v>0.45</v>
      </c>
      <c r="H72">
        <v>0.5</v>
      </c>
      <c r="I72">
        <f t="shared" si="29"/>
        <v>1.3</v>
      </c>
      <c r="J72">
        <v>1</v>
      </c>
      <c r="K72" s="4"/>
      <c r="L72" s="3">
        <f t="shared" si="30"/>
        <v>0.12195121951219511</v>
      </c>
      <c r="M72" s="3">
        <f t="shared" si="31"/>
        <v>0.93333333333333324</v>
      </c>
      <c r="N72" s="3">
        <f t="shared" si="32"/>
        <v>0</v>
      </c>
      <c r="O72" s="3">
        <f t="shared" si="33"/>
        <v>1</v>
      </c>
      <c r="P72" s="3">
        <f t="shared" si="34"/>
        <v>2.2628690146974186E-2</v>
      </c>
      <c r="Q72" s="3">
        <f t="shared" si="35"/>
        <v>1</v>
      </c>
      <c r="R72" s="2">
        <f t="shared" si="36"/>
        <v>0.31565039566197839</v>
      </c>
      <c r="S72" s="3">
        <f t="shared" si="37"/>
        <v>31.565039566197839</v>
      </c>
      <c r="T72" s="4"/>
      <c r="U72">
        <v>1</v>
      </c>
      <c r="V72">
        <v>0.85</v>
      </c>
      <c r="W72">
        <v>0.95</v>
      </c>
      <c r="X72" s="4"/>
      <c r="Y72" s="3">
        <f t="shared" si="38"/>
        <v>1</v>
      </c>
      <c r="Z72" s="3">
        <f t="shared" si="39"/>
        <v>0.94117647058823528</v>
      </c>
      <c r="AA72" s="3">
        <f t="shared" si="40"/>
        <v>0.94736842105263153</v>
      </c>
      <c r="AB72" s="2">
        <f t="shared" si="41"/>
        <v>0.95510835913312686</v>
      </c>
      <c r="AC72" s="3">
        <f t="shared" si="42"/>
        <v>95.51083591331269</v>
      </c>
      <c r="AD72" s="4"/>
      <c r="AE72" s="10">
        <v>6</v>
      </c>
      <c r="AF72" s="4"/>
      <c r="AG72" s="3">
        <f t="shared" si="43"/>
        <v>0.19148936170212766</v>
      </c>
      <c r="AH72" s="2">
        <f t="shared" si="44"/>
        <v>0.19148936170212766</v>
      </c>
      <c r="AI72" s="3">
        <f t="shared" si="45"/>
        <v>19.148936170212767</v>
      </c>
      <c r="AJ72" s="4"/>
      <c r="AK72" s="3">
        <f t="shared" si="46"/>
        <v>34.234788182113803</v>
      </c>
      <c r="AL72" s="3">
        <f t="shared" si="47"/>
        <v>52.176916746649752</v>
      </c>
    </row>
    <row r="73" spans="1:38" x14ac:dyDescent="0.35">
      <c r="A73" t="s">
        <v>17</v>
      </c>
      <c r="B73" t="s">
        <v>39</v>
      </c>
      <c r="C73">
        <v>1.17</v>
      </c>
      <c r="D73">
        <v>1</v>
      </c>
      <c r="E73" s="9">
        <v>0.38</v>
      </c>
      <c r="F73">
        <v>0.61</v>
      </c>
      <c r="G73">
        <v>0.45</v>
      </c>
      <c r="H73">
        <v>0.45</v>
      </c>
      <c r="I73">
        <f t="shared" si="29"/>
        <v>1.17</v>
      </c>
      <c r="J73">
        <v>1.5</v>
      </c>
      <c r="K73" s="4"/>
      <c r="L73" s="3">
        <f t="shared" si="30"/>
        <v>0.12195121951219511</v>
      </c>
      <c r="M73" s="3">
        <f t="shared" si="31"/>
        <v>0.93333333333333324</v>
      </c>
      <c r="N73" s="3">
        <f t="shared" si="32"/>
        <v>0</v>
      </c>
      <c r="O73" s="3">
        <f t="shared" si="33"/>
        <v>0.87499999999999989</v>
      </c>
      <c r="P73" s="3">
        <f t="shared" si="34"/>
        <v>2.0347572188609851E-2</v>
      </c>
      <c r="Q73" s="3">
        <f t="shared" si="35"/>
        <v>0.91666666666666663</v>
      </c>
      <c r="R73" s="2">
        <f t="shared" si="36"/>
        <v>0.28579939360780243</v>
      </c>
      <c r="S73" s="3">
        <f t="shared" si="37"/>
        <v>28.579939360780244</v>
      </c>
      <c r="T73" s="4"/>
      <c r="U73">
        <v>1</v>
      </c>
      <c r="V73">
        <v>0.85</v>
      </c>
      <c r="W73">
        <v>0.95</v>
      </c>
      <c r="X73" s="4"/>
      <c r="Y73" s="3">
        <f t="shared" si="38"/>
        <v>1</v>
      </c>
      <c r="Z73" s="3">
        <f t="shared" si="39"/>
        <v>0.94117647058823528</v>
      </c>
      <c r="AA73" s="3">
        <f t="shared" si="40"/>
        <v>0.94736842105263153</v>
      </c>
      <c r="AB73" s="2">
        <f t="shared" si="41"/>
        <v>0.95510835913312686</v>
      </c>
      <c r="AC73" s="3">
        <f t="shared" si="42"/>
        <v>95.51083591331269</v>
      </c>
      <c r="AD73" s="4"/>
      <c r="AE73" s="10">
        <v>8</v>
      </c>
      <c r="AF73" s="4"/>
      <c r="AG73" s="3">
        <f t="shared" si="43"/>
        <v>0.27659574468085107</v>
      </c>
      <c r="AH73" s="2">
        <f t="shared" si="44"/>
        <v>0.27659574468085107</v>
      </c>
      <c r="AI73" s="3">
        <f t="shared" si="45"/>
        <v>27.659574468085108</v>
      </c>
      <c r="AJ73" s="4"/>
      <c r="AK73" s="3">
        <f t="shared" si="46"/>
        <v>34.996919548224952</v>
      </c>
      <c r="AL73" s="3">
        <f t="shared" si="47"/>
        <v>54.984152024715165</v>
      </c>
    </row>
    <row r="74" spans="1:38" x14ac:dyDescent="0.35">
      <c r="A74" t="s">
        <v>17</v>
      </c>
      <c r="B74" t="s">
        <v>40</v>
      </c>
      <c r="C74">
        <v>1</v>
      </c>
      <c r="D74">
        <v>1</v>
      </c>
      <c r="E74" s="9">
        <v>0.38</v>
      </c>
      <c r="F74">
        <v>0.61</v>
      </c>
      <c r="G74">
        <v>0.45</v>
      </c>
      <c r="H74">
        <v>0.25</v>
      </c>
      <c r="I74">
        <f t="shared" si="29"/>
        <v>1</v>
      </c>
      <c r="J74">
        <v>7</v>
      </c>
      <c r="K74" s="4"/>
      <c r="L74" s="3">
        <f t="shared" si="30"/>
        <v>0.12195121951219511</v>
      </c>
      <c r="M74" s="3">
        <f t="shared" si="31"/>
        <v>0.93333333333333324</v>
      </c>
      <c r="N74" s="3">
        <f t="shared" si="32"/>
        <v>0</v>
      </c>
      <c r="O74" s="3">
        <f t="shared" si="33"/>
        <v>0.37499999999999994</v>
      </c>
      <c r="P74" s="3">
        <f t="shared" si="34"/>
        <v>1.736457178151803E-2</v>
      </c>
      <c r="Q74" s="3">
        <f t="shared" si="35"/>
        <v>0</v>
      </c>
      <c r="R74" s="2">
        <f t="shared" si="36"/>
        <v>0.13907116015234158</v>
      </c>
      <c r="S74" s="3">
        <f t="shared" si="37"/>
        <v>13.907116015234159</v>
      </c>
      <c r="T74" s="4"/>
      <c r="U74">
        <v>1</v>
      </c>
      <c r="V74">
        <v>0.85</v>
      </c>
      <c r="W74">
        <v>0.95</v>
      </c>
      <c r="X74" s="4"/>
      <c r="Y74" s="3">
        <f t="shared" si="38"/>
        <v>1</v>
      </c>
      <c r="Z74" s="3">
        <f t="shared" si="39"/>
        <v>0.94117647058823528</v>
      </c>
      <c r="AA74" s="3">
        <f t="shared" si="40"/>
        <v>0.94736842105263153</v>
      </c>
      <c r="AB74" s="2">
        <f t="shared" si="41"/>
        <v>0.95510835913312686</v>
      </c>
      <c r="AC74" s="3">
        <f t="shared" si="42"/>
        <v>95.51083591331269</v>
      </c>
      <c r="AD74" s="4"/>
      <c r="AE74" s="10">
        <v>10</v>
      </c>
      <c r="AF74" s="4"/>
      <c r="AG74" s="3">
        <f t="shared" si="43"/>
        <v>0.36170212765957449</v>
      </c>
      <c r="AH74" s="2">
        <f t="shared" si="44"/>
        <v>0.36170212765957449</v>
      </c>
      <c r="AI74" s="3">
        <f t="shared" si="45"/>
        <v>36.170212765957451</v>
      </c>
      <c r="AJ74" s="4"/>
      <c r="AK74" s="3">
        <f t="shared" si="46"/>
        <v>28.746417030258996</v>
      </c>
      <c r="AL74" s="3">
        <f t="shared" si="47"/>
        <v>55.453842674754888</v>
      </c>
    </row>
    <row r="75" spans="1:38" x14ac:dyDescent="0.35">
      <c r="A75" t="s">
        <v>17</v>
      </c>
      <c r="B75" t="s">
        <v>41</v>
      </c>
      <c r="C75">
        <v>1</v>
      </c>
      <c r="D75">
        <v>1</v>
      </c>
      <c r="E75" s="9">
        <v>0.38</v>
      </c>
      <c r="F75">
        <v>0.61</v>
      </c>
      <c r="G75">
        <v>0.45</v>
      </c>
      <c r="H75">
        <v>0.1</v>
      </c>
      <c r="I75">
        <f t="shared" si="29"/>
        <v>1</v>
      </c>
      <c r="J75">
        <v>5</v>
      </c>
      <c r="K75" s="4"/>
      <c r="L75" s="3">
        <f t="shared" si="30"/>
        <v>0.12195121951219511</v>
      </c>
      <c r="M75" s="3">
        <f t="shared" si="31"/>
        <v>0.93333333333333324</v>
      </c>
      <c r="N75" s="3">
        <f t="shared" si="32"/>
        <v>0</v>
      </c>
      <c r="O75" s="3">
        <f t="shared" si="33"/>
        <v>0</v>
      </c>
      <c r="P75" s="3">
        <f t="shared" si="34"/>
        <v>1.736457178151803E-2</v>
      </c>
      <c r="Q75" s="3">
        <f t="shared" si="35"/>
        <v>0.33333333333333337</v>
      </c>
      <c r="R75" s="2">
        <f t="shared" si="36"/>
        <v>8.0737826819008263E-2</v>
      </c>
      <c r="S75" s="3">
        <f t="shared" si="37"/>
        <v>8.0737826819008269</v>
      </c>
      <c r="T75" s="4"/>
      <c r="U75">
        <v>1</v>
      </c>
      <c r="V75">
        <v>0.85</v>
      </c>
      <c r="W75">
        <v>0.95</v>
      </c>
      <c r="X75" s="4"/>
      <c r="Y75" s="3">
        <f t="shared" si="38"/>
        <v>1</v>
      </c>
      <c r="Z75" s="3">
        <f t="shared" si="39"/>
        <v>0.94117647058823528</v>
      </c>
      <c r="AA75" s="3">
        <f t="shared" si="40"/>
        <v>0.94736842105263153</v>
      </c>
      <c r="AB75" s="2">
        <f t="shared" si="41"/>
        <v>0.95510835913312686</v>
      </c>
      <c r="AC75" s="3">
        <f t="shared" si="42"/>
        <v>95.51083591331269</v>
      </c>
      <c r="AD75" s="4"/>
      <c r="AE75" s="10">
        <v>7</v>
      </c>
      <c r="AF75" s="4"/>
      <c r="AG75" s="3">
        <f t="shared" si="43"/>
        <v>0.23404255319148937</v>
      </c>
      <c r="AH75" s="2">
        <f t="shared" si="44"/>
        <v>0.23404255319148937</v>
      </c>
      <c r="AI75" s="3">
        <f t="shared" si="45"/>
        <v>23.404255319148938</v>
      </c>
      <c r="AJ75" s="4"/>
      <c r="AK75" s="3">
        <f t="shared" si="46"/>
        <v>21.416629796216444</v>
      </c>
      <c r="AL75" s="3">
        <f t="shared" si="47"/>
        <v>49.180793029364814</v>
      </c>
    </row>
    <row r="76" spans="1:38" x14ac:dyDescent="0.35">
      <c r="A76" t="s">
        <v>17</v>
      </c>
      <c r="B76" t="s">
        <v>63</v>
      </c>
      <c r="C76">
        <v>0.65</v>
      </c>
      <c r="D76">
        <v>1</v>
      </c>
      <c r="E76" s="9">
        <v>0.38</v>
      </c>
      <c r="F76">
        <v>0.6</v>
      </c>
      <c r="G76">
        <v>0.45</v>
      </c>
      <c r="H76">
        <v>0.2</v>
      </c>
      <c r="I76">
        <f t="shared" si="29"/>
        <v>0.65</v>
      </c>
      <c r="J76">
        <v>1.5</v>
      </c>
      <c r="K76" s="4"/>
      <c r="L76" s="3">
        <f t="shared" si="30"/>
        <v>0.12195121951219511</v>
      </c>
      <c r="M76" s="3">
        <f t="shared" si="31"/>
        <v>1</v>
      </c>
      <c r="N76" s="3">
        <f t="shared" si="32"/>
        <v>0</v>
      </c>
      <c r="O76" s="3">
        <f t="shared" si="33"/>
        <v>0.25</v>
      </c>
      <c r="P76" s="3">
        <f t="shared" si="34"/>
        <v>1.122310035515252E-2</v>
      </c>
      <c r="Q76" s="3">
        <f t="shared" si="35"/>
        <v>0.91666666666666663</v>
      </c>
      <c r="R76" s="2">
        <f t="shared" si="36"/>
        <v>0.1613953853910986</v>
      </c>
      <c r="S76" s="3">
        <f t="shared" si="37"/>
        <v>16.139538539109861</v>
      </c>
      <c r="T76" s="4"/>
      <c r="U76">
        <v>1</v>
      </c>
      <c r="V76">
        <v>0.85</v>
      </c>
      <c r="W76">
        <v>0.95</v>
      </c>
      <c r="X76" s="4"/>
      <c r="Y76" s="3">
        <f t="shared" si="38"/>
        <v>1</v>
      </c>
      <c r="Z76" s="3">
        <f t="shared" si="39"/>
        <v>0.94117647058823528</v>
      </c>
      <c r="AA76" s="3">
        <f t="shared" si="40"/>
        <v>0.94736842105263153</v>
      </c>
      <c r="AB76" s="2">
        <f t="shared" si="41"/>
        <v>0.95510835913312686</v>
      </c>
      <c r="AC76" s="3">
        <f t="shared" si="42"/>
        <v>95.51083591331269</v>
      </c>
      <c r="AD76" s="4"/>
      <c r="AE76" s="10">
        <v>5</v>
      </c>
      <c r="AF76" s="4"/>
      <c r="AG76" s="3">
        <f t="shared" si="43"/>
        <v>0.14893617021276595</v>
      </c>
      <c r="AH76" s="2">
        <f t="shared" si="44"/>
        <v>0.14893617021276595</v>
      </c>
      <c r="AI76" s="3">
        <f t="shared" si="45"/>
        <v>14.893617021276595</v>
      </c>
      <c r="AJ76" s="4"/>
      <c r="AK76" s="3">
        <f t="shared" si="46"/>
        <v>23.702891821180163</v>
      </c>
      <c r="AL76" s="3">
        <f t="shared" si="47"/>
        <v>47.389688881657683</v>
      </c>
    </row>
    <row r="77" spans="1:38" x14ac:dyDescent="0.35">
      <c r="A77" t="s">
        <v>18</v>
      </c>
      <c r="B77" t="s">
        <v>38</v>
      </c>
      <c r="C77">
        <v>1.3</v>
      </c>
      <c r="D77">
        <v>1</v>
      </c>
      <c r="E77" s="9">
        <v>0.43</v>
      </c>
      <c r="F77">
        <v>0.61</v>
      </c>
      <c r="G77">
        <v>0.45</v>
      </c>
      <c r="H77">
        <v>0.5</v>
      </c>
      <c r="I77">
        <f t="shared" si="29"/>
        <v>1.3</v>
      </c>
      <c r="J77">
        <v>1</v>
      </c>
      <c r="K77" s="4"/>
      <c r="L77" s="3">
        <f t="shared" si="30"/>
        <v>0.24390243902439021</v>
      </c>
      <c r="M77" s="3">
        <f t="shared" si="31"/>
        <v>0.93333333333333324</v>
      </c>
      <c r="N77" s="3">
        <f t="shared" si="32"/>
        <v>0</v>
      </c>
      <c r="O77" s="3">
        <f t="shared" si="33"/>
        <v>1</v>
      </c>
      <c r="P77" s="3">
        <f t="shared" si="34"/>
        <v>2.2628690146974186E-2</v>
      </c>
      <c r="Q77" s="3">
        <f t="shared" si="35"/>
        <v>1</v>
      </c>
      <c r="R77" s="2">
        <f t="shared" si="36"/>
        <v>0.32784551761319791</v>
      </c>
      <c r="S77" s="3">
        <f t="shared" si="37"/>
        <v>32.78455176131979</v>
      </c>
      <c r="T77" s="4"/>
      <c r="U77">
        <v>0.3</v>
      </c>
      <c r="V77">
        <v>0.65</v>
      </c>
      <c r="W77">
        <v>0.35</v>
      </c>
      <c r="X77" s="4"/>
      <c r="Y77" s="3">
        <f t="shared" si="38"/>
        <v>0.3</v>
      </c>
      <c r="Z77" s="3">
        <f t="shared" si="39"/>
        <v>0.70588235294117652</v>
      </c>
      <c r="AA77" s="3">
        <f t="shared" si="40"/>
        <v>0.31578947368421051</v>
      </c>
      <c r="AB77" s="2">
        <f t="shared" si="41"/>
        <v>0.48817337461300314</v>
      </c>
      <c r="AC77" s="3">
        <f t="shared" si="42"/>
        <v>48.817337461300312</v>
      </c>
      <c r="AD77" s="4"/>
      <c r="AE77" s="10">
        <v>7</v>
      </c>
      <c r="AF77" s="4"/>
      <c r="AG77" s="3">
        <f t="shared" si="43"/>
        <v>0.23404255319148937</v>
      </c>
      <c r="AH77" s="2">
        <f t="shared" si="44"/>
        <v>0.23404255319148937</v>
      </c>
      <c r="AI77" s="3">
        <f t="shared" si="45"/>
        <v>23.404255319148938</v>
      </c>
      <c r="AJ77" s="4"/>
      <c r="AK77" s="3">
        <f t="shared" si="46"/>
        <v>31.573741398666584</v>
      </c>
      <c r="AL77" s="3">
        <f t="shared" si="47"/>
        <v>35.445547464443656</v>
      </c>
    </row>
    <row r="78" spans="1:38" x14ac:dyDescent="0.35">
      <c r="A78" t="s">
        <v>18</v>
      </c>
      <c r="B78" t="s">
        <v>40</v>
      </c>
      <c r="C78">
        <v>1</v>
      </c>
      <c r="D78">
        <v>1</v>
      </c>
      <c r="E78" s="9">
        <v>0.43</v>
      </c>
      <c r="F78">
        <v>0.61</v>
      </c>
      <c r="G78">
        <v>0.45</v>
      </c>
      <c r="H78">
        <v>0.25</v>
      </c>
      <c r="I78">
        <f t="shared" si="29"/>
        <v>1</v>
      </c>
      <c r="J78">
        <v>7</v>
      </c>
      <c r="K78" s="4"/>
      <c r="L78" s="3">
        <f t="shared" si="30"/>
        <v>0.24390243902439021</v>
      </c>
      <c r="M78" s="3">
        <f t="shared" si="31"/>
        <v>0.93333333333333324</v>
      </c>
      <c r="N78" s="3">
        <f t="shared" si="32"/>
        <v>0</v>
      </c>
      <c r="O78" s="3">
        <f t="shared" si="33"/>
        <v>0.37499999999999994</v>
      </c>
      <c r="P78" s="3">
        <f t="shared" si="34"/>
        <v>1.736457178151803E-2</v>
      </c>
      <c r="Q78" s="3">
        <f t="shared" si="35"/>
        <v>0</v>
      </c>
      <c r="R78" s="2">
        <f t="shared" si="36"/>
        <v>0.15126628210356111</v>
      </c>
      <c r="S78" s="3">
        <f t="shared" si="37"/>
        <v>15.126628210356111</v>
      </c>
      <c r="T78" s="4"/>
      <c r="U78">
        <v>0.3</v>
      </c>
      <c r="V78">
        <v>0.65</v>
      </c>
      <c r="W78">
        <v>0.35</v>
      </c>
      <c r="X78" s="4"/>
      <c r="Y78" s="3">
        <f t="shared" si="38"/>
        <v>0.3</v>
      </c>
      <c r="Z78" s="3">
        <f t="shared" si="39"/>
        <v>0.70588235294117652</v>
      </c>
      <c r="AA78" s="3">
        <f t="shared" si="40"/>
        <v>0.31578947368421051</v>
      </c>
      <c r="AB78" s="2">
        <f t="shared" si="41"/>
        <v>0.48817337461300314</v>
      </c>
      <c r="AC78" s="3">
        <f t="shared" si="42"/>
        <v>48.817337461300312</v>
      </c>
      <c r="AD78" s="4"/>
      <c r="AE78" s="10">
        <v>7</v>
      </c>
      <c r="AF78" s="4"/>
      <c r="AG78" s="3">
        <f t="shared" si="43"/>
        <v>0.23404255319148937</v>
      </c>
      <c r="AH78" s="2">
        <f t="shared" si="44"/>
        <v>0.23404255319148937</v>
      </c>
      <c r="AI78" s="3">
        <f t="shared" si="45"/>
        <v>23.404255319148938</v>
      </c>
      <c r="AJ78" s="4"/>
      <c r="AK78" s="3">
        <f t="shared" si="46"/>
        <v>20.978987268088378</v>
      </c>
      <c r="AL78" s="3">
        <f t="shared" si="47"/>
        <v>31.913962754250925</v>
      </c>
    </row>
    <row r="79" spans="1:38" x14ac:dyDescent="0.35">
      <c r="A79" t="s">
        <v>19</v>
      </c>
      <c r="B79" t="s">
        <v>42</v>
      </c>
      <c r="C79">
        <v>5</v>
      </c>
      <c r="D79">
        <v>0.6</v>
      </c>
      <c r="E79" s="9">
        <v>0.33</v>
      </c>
      <c r="F79">
        <v>0.6</v>
      </c>
      <c r="G79">
        <v>1</v>
      </c>
      <c r="H79">
        <v>0.4</v>
      </c>
      <c r="I79">
        <f t="shared" si="29"/>
        <v>3</v>
      </c>
      <c r="J79">
        <v>1.5</v>
      </c>
      <c r="K79" s="4"/>
      <c r="L79" s="3">
        <f t="shared" si="30"/>
        <v>0</v>
      </c>
      <c r="M79" s="3">
        <f t="shared" si="31"/>
        <v>1</v>
      </c>
      <c r="N79" s="3">
        <f t="shared" si="32"/>
        <v>1</v>
      </c>
      <c r="O79" s="3">
        <f t="shared" si="33"/>
        <v>0.75000000000000011</v>
      </c>
      <c r="P79" s="3">
        <f t="shared" si="34"/>
        <v>5.2458694217892385E-2</v>
      </c>
      <c r="Q79" s="3">
        <f t="shared" si="35"/>
        <v>0.91666666666666663</v>
      </c>
      <c r="R79" s="2">
        <f t="shared" si="36"/>
        <v>0.56157094159870113</v>
      </c>
      <c r="S79" s="3">
        <f t="shared" si="37"/>
        <v>56.157094159870113</v>
      </c>
      <c r="T79" s="4"/>
      <c r="U79">
        <v>0.5</v>
      </c>
      <c r="V79">
        <v>0.9</v>
      </c>
      <c r="W79">
        <v>0.5</v>
      </c>
      <c r="X79" s="4"/>
      <c r="Y79" s="3">
        <f t="shared" si="38"/>
        <v>0.5</v>
      </c>
      <c r="Z79" s="3">
        <f t="shared" si="39"/>
        <v>1</v>
      </c>
      <c r="AA79" s="3">
        <f t="shared" si="40"/>
        <v>0.47368421052631582</v>
      </c>
      <c r="AB79" s="2">
        <f t="shared" si="41"/>
        <v>0.71578947368421053</v>
      </c>
      <c r="AC79" s="3">
        <f t="shared" si="42"/>
        <v>71.578947368421055</v>
      </c>
      <c r="AD79" s="4"/>
      <c r="AE79" s="10">
        <v>4</v>
      </c>
      <c r="AF79" s="4"/>
      <c r="AG79" s="3">
        <f t="shared" si="43"/>
        <v>0.10638297872340426</v>
      </c>
      <c r="AH79" s="2">
        <f t="shared" si="44"/>
        <v>0.10638297872340426</v>
      </c>
      <c r="AI79" s="3">
        <f t="shared" si="45"/>
        <v>10.638297872340425</v>
      </c>
      <c r="AJ79" s="4"/>
      <c r="AK79" s="3">
        <f t="shared" si="46"/>
        <v>44.043640594466297</v>
      </c>
      <c r="AL79" s="3">
        <f t="shared" si="47"/>
        <v>44.118316928278617</v>
      </c>
    </row>
    <row r="80" spans="1:38" x14ac:dyDescent="0.35">
      <c r="A80" t="s">
        <v>19</v>
      </c>
      <c r="B80" t="s">
        <v>42</v>
      </c>
      <c r="C80">
        <v>10</v>
      </c>
      <c r="D80">
        <v>0.55000000000000004</v>
      </c>
      <c r="E80" s="9">
        <v>0.33</v>
      </c>
      <c r="F80">
        <v>0.6</v>
      </c>
      <c r="G80">
        <v>1</v>
      </c>
      <c r="H80">
        <v>0.4</v>
      </c>
      <c r="I80">
        <f t="shared" si="29"/>
        <v>5.5</v>
      </c>
      <c r="J80">
        <v>1.5</v>
      </c>
      <c r="K80" s="4"/>
      <c r="L80" s="3">
        <f t="shared" si="30"/>
        <v>0</v>
      </c>
      <c r="M80" s="3">
        <f t="shared" si="31"/>
        <v>1</v>
      </c>
      <c r="N80" s="3">
        <f t="shared" si="32"/>
        <v>1</v>
      </c>
      <c r="O80" s="3">
        <f t="shared" si="33"/>
        <v>0.75000000000000011</v>
      </c>
      <c r="P80" s="3">
        <f t="shared" si="34"/>
        <v>9.6326347263360326E-2</v>
      </c>
      <c r="Q80" s="3">
        <f t="shared" si="35"/>
        <v>0.91666666666666663</v>
      </c>
      <c r="R80" s="2">
        <f t="shared" si="36"/>
        <v>0.57473123751234145</v>
      </c>
      <c r="S80" s="3">
        <f t="shared" si="37"/>
        <v>57.473123751234148</v>
      </c>
      <c r="T80" s="4"/>
      <c r="U80">
        <v>0.5</v>
      </c>
      <c r="V80">
        <v>0.9</v>
      </c>
      <c r="W80">
        <v>0.5</v>
      </c>
      <c r="X80" s="4"/>
      <c r="Y80" s="3">
        <f t="shared" si="38"/>
        <v>0.5</v>
      </c>
      <c r="Z80" s="3">
        <f t="shared" si="39"/>
        <v>1</v>
      </c>
      <c r="AA80" s="3">
        <f t="shared" si="40"/>
        <v>0.47368421052631582</v>
      </c>
      <c r="AB80" s="2">
        <f t="shared" si="41"/>
        <v>0.71578947368421053</v>
      </c>
      <c r="AC80" s="3">
        <f t="shared" si="42"/>
        <v>71.578947368421055</v>
      </c>
      <c r="AD80" s="4"/>
      <c r="AE80" s="10">
        <v>4</v>
      </c>
      <c r="AF80" s="4"/>
      <c r="AG80" s="3">
        <f t="shared" si="43"/>
        <v>0.10638297872340426</v>
      </c>
      <c r="AH80" s="2">
        <f t="shared" si="44"/>
        <v>0.10638297872340426</v>
      </c>
      <c r="AI80" s="3">
        <f t="shared" si="45"/>
        <v>10.638297872340425</v>
      </c>
      <c r="AJ80" s="4"/>
      <c r="AK80" s="3">
        <f t="shared" si="46"/>
        <v>44.833258349284719</v>
      </c>
      <c r="AL80" s="3">
        <f t="shared" si="47"/>
        <v>44.38152284655142</v>
      </c>
    </row>
    <row r="81" spans="1:38" x14ac:dyDescent="0.35">
      <c r="A81" t="s">
        <v>19</v>
      </c>
      <c r="B81" t="s">
        <v>42</v>
      </c>
      <c r="C81">
        <v>15</v>
      </c>
      <c r="D81">
        <v>0.5</v>
      </c>
      <c r="E81" s="9">
        <v>0.33</v>
      </c>
      <c r="F81">
        <v>0.6</v>
      </c>
      <c r="G81">
        <v>1</v>
      </c>
      <c r="H81">
        <v>0.4</v>
      </c>
      <c r="I81">
        <f t="shared" si="29"/>
        <v>7.5</v>
      </c>
      <c r="J81">
        <v>1.5</v>
      </c>
      <c r="K81" s="4"/>
      <c r="L81" s="3">
        <f t="shared" si="30"/>
        <v>0</v>
      </c>
      <c r="M81" s="3">
        <f t="shared" si="31"/>
        <v>1</v>
      </c>
      <c r="N81" s="3">
        <f t="shared" si="32"/>
        <v>1</v>
      </c>
      <c r="O81" s="3">
        <f t="shared" si="33"/>
        <v>0.75000000000000011</v>
      </c>
      <c r="P81" s="3">
        <f t="shared" si="34"/>
        <v>0.1314204696997347</v>
      </c>
      <c r="Q81" s="3">
        <f t="shared" si="35"/>
        <v>0.91666666666666663</v>
      </c>
      <c r="R81" s="2">
        <f t="shared" si="36"/>
        <v>0.58525947424325375</v>
      </c>
      <c r="S81" s="3">
        <f t="shared" si="37"/>
        <v>58.525947424325373</v>
      </c>
      <c r="T81" s="4"/>
      <c r="U81">
        <v>0.5</v>
      </c>
      <c r="V81">
        <v>0.9</v>
      </c>
      <c r="W81">
        <v>0.5</v>
      </c>
      <c r="X81" s="4"/>
      <c r="Y81" s="3">
        <f t="shared" si="38"/>
        <v>0.5</v>
      </c>
      <c r="Z81" s="3">
        <f t="shared" si="39"/>
        <v>1</v>
      </c>
      <c r="AA81" s="3">
        <f t="shared" si="40"/>
        <v>0.47368421052631582</v>
      </c>
      <c r="AB81" s="2">
        <f t="shared" si="41"/>
        <v>0.71578947368421053</v>
      </c>
      <c r="AC81" s="3">
        <f t="shared" si="42"/>
        <v>71.578947368421055</v>
      </c>
      <c r="AD81" s="4"/>
      <c r="AE81" s="10">
        <v>4</v>
      </c>
      <c r="AF81" s="4"/>
      <c r="AG81" s="3">
        <f t="shared" si="43"/>
        <v>0.10638297872340426</v>
      </c>
      <c r="AH81" s="2">
        <f t="shared" si="44"/>
        <v>0.10638297872340426</v>
      </c>
      <c r="AI81" s="3">
        <f t="shared" si="45"/>
        <v>10.638297872340425</v>
      </c>
      <c r="AJ81" s="4"/>
      <c r="AK81" s="3">
        <f t="shared" si="46"/>
        <v>45.464952553139454</v>
      </c>
      <c r="AL81" s="3">
        <f t="shared" si="47"/>
        <v>44.592087581169665</v>
      </c>
    </row>
    <row r="82" spans="1:38" x14ac:dyDescent="0.35">
      <c r="A82" t="s">
        <v>19</v>
      </c>
      <c r="B82" t="s">
        <v>42</v>
      </c>
      <c r="C82">
        <v>20</v>
      </c>
      <c r="D82">
        <v>0.45</v>
      </c>
      <c r="E82" s="9">
        <v>0.33</v>
      </c>
      <c r="F82">
        <v>0.6</v>
      </c>
      <c r="G82">
        <v>1</v>
      </c>
      <c r="H82">
        <v>0.4</v>
      </c>
      <c r="I82">
        <f t="shared" si="29"/>
        <v>9</v>
      </c>
      <c r="J82">
        <v>1.5</v>
      </c>
      <c r="K82" s="4"/>
      <c r="L82" s="3">
        <f t="shared" si="30"/>
        <v>0</v>
      </c>
      <c r="M82" s="3">
        <f t="shared" si="31"/>
        <v>1</v>
      </c>
      <c r="N82" s="3">
        <f t="shared" si="32"/>
        <v>1</v>
      </c>
      <c r="O82" s="3">
        <f t="shared" si="33"/>
        <v>0.75000000000000011</v>
      </c>
      <c r="P82" s="3">
        <f t="shared" si="34"/>
        <v>0.15774106152701545</v>
      </c>
      <c r="Q82" s="3">
        <f t="shared" si="35"/>
        <v>0.91666666666666663</v>
      </c>
      <c r="R82" s="2">
        <f t="shared" si="36"/>
        <v>0.59315565179143803</v>
      </c>
      <c r="S82" s="3">
        <f t="shared" si="37"/>
        <v>59.315565179143803</v>
      </c>
      <c r="T82" s="4"/>
      <c r="U82">
        <v>0.5</v>
      </c>
      <c r="V82">
        <v>0.9</v>
      </c>
      <c r="W82">
        <v>0.5</v>
      </c>
      <c r="X82" s="4"/>
      <c r="Y82" s="3">
        <f t="shared" si="38"/>
        <v>0.5</v>
      </c>
      <c r="Z82" s="3">
        <f t="shared" si="39"/>
        <v>1</v>
      </c>
      <c r="AA82" s="3">
        <f t="shared" si="40"/>
        <v>0.47368421052631582</v>
      </c>
      <c r="AB82" s="2">
        <f t="shared" si="41"/>
        <v>0.71578947368421053</v>
      </c>
      <c r="AC82" s="3">
        <f t="shared" si="42"/>
        <v>71.578947368421055</v>
      </c>
      <c r="AD82" s="4"/>
      <c r="AE82" s="10">
        <v>4</v>
      </c>
      <c r="AF82" s="4"/>
      <c r="AG82" s="3">
        <f t="shared" si="43"/>
        <v>0.10638297872340426</v>
      </c>
      <c r="AH82" s="2">
        <f t="shared" si="44"/>
        <v>0.10638297872340426</v>
      </c>
      <c r="AI82" s="3">
        <f t="shared" si="45"/>
        <v>10.638297872340425</v>
      </c>
      <c r="AJ82" s="4"/>
      <c r="AK82" s="3">
        <f t="shared" si="46"/>
        <v>45.938723206030517</v>
      </c>
      <c r="AL82" s="3">
        <f t="shared" si="47"/>
        <v>44.750011132133352</v>
      </c>
    </row>
    <row r="83" spans="1:38" x14ac:dyDescent="0.35">
      <c r="A83" t="s">
        <v>19</v>
      </c>
      <c r="B83" t="s">
        <v>42</v>
      </c>
      <c r="C83">
        <v>25</v>
      </c>
      <c r="D83">
        <v>0.4</v>
      </c>
      <c r="E83" s="9">
        <v>0.33</v>
      </c>
      <c r="F83">
        <v>0.6</v>
      </c>
      <c r="G83">
        <v>1</v>
      </c>
      <c r="H83">
        <v>0.4</v>
      </c>
      <c r="I83">
        <f t="shared" si="29"/>
        <v>10</v>
      </c>
      <c r="J83">
        <v>1.5</v>
      </c>
      <c r="K83" s="4"/>
      <c r="L83" s="3">
        <f t="shared" si="30"/>
        <v>0</v>
      </c>
      <c r="M83" s="3">
        <f t="shared" si="31"/>
        <v>1</v>
      </c>
      <c r="N83" s="3">
        <f t="shared" si="32"/>
        <v>1</v>
      </c>
      <c r="O83" s="3">
        <f t="shared" si="33"/>
        <v>0.75000000000000011</v>
      </c>
      <c r="P83" s="3">
        <f t="shared" si="34"/>
        <v>0.17528812274520261</v>
      </c>
      <c r="Q83" s="3">
        <f t="shared" si="35"/>
        <v>0.91666666666666663</v>
      </c>
      <c r="R83" s="2">
        <f t="shared" si="36"/>
        <v>0.59841977015689407</v>
      </c>
      <c r="S83" s="3">
        <f t="shared" si="37"/>
        <v>59.841977015689409</v>
      </c>
      <c r="T83" s="4"/>
      <c r="U83">
        <v>0.5</v>
      </c>
      <c r="V83">
        <v>0.9</v>
      </c>
      <c r="W83">
        <v>0.5</v>
      </c>
      <c r="X83" s="4"/>
      <c r="Y83" s="3">
        <f t="shared" si="38"/>
        <v>0.5</v>
      </c>
      <c r="Z83" s="3">
        <f t="shared" si="39"/>
        <v>1</v>
      </c>
      <c r="AA83" s="3">
        <f t="shared" si="40"/>
        <v>0.47368421052631582</v>
      </c>
      <c r="AB83" s="2">
        <f t="shared" si="41"/>
        <v>0.71578947368421053</v>
      </c>
      <c r="AC83" s="3">
        <f t="shared" si="42"/>
        <v>71.578947368421055</v>
      </c>
      <c r="AD83" s="4"/>
      <c r="AE83" s="10">
        <v>4</v>
      </c>
      <c r="AF83" s="4"/>
      <c r="AG83" s="3">
        <f t="shared" si="43"/>
        <v>0.10638297872340426</v>
      </c>
      <c r="AH83" s="2">
        <f t="shared" si="44"/>
        <v>0.10638297872340426</v>
      </c>
      <c r="AI83" s="3">
        <f t="shared" si="45"/>
        <v>10.638297872340425</v>
      </c>
      <c r="AJ83" s="4"/>
      <c r="AK83" s="3">
        <f t="shared" si="46"/>
        <v>46.254570307957877</v>
      </c>
      <c r="AL83" s="3">
        <f t="shared" si="47"/>
        <v>44.855293499442482</v>
      </c>
    </row>
    <row r="84" spans="1:38" x14ac:dyDescent="0.35">
      <c r="A84" t="s">
        <v>19</v>
      </c>
      <c r="B84" t="s">
        <v>42</v>
      </c>
      <c r="C84">
        <v>30</v>
      </c>
      <c r="D84">
        <v>0.35</v>
      </c>
      <c r="E84" s="9">
        <v>0.33</v>
      </c>
      <c r="F84">
        <v>0.6</v>
      </c>
      <c r="G84">
        <v>1</v>
      </c>
      <c r="H84">
        <v>0.4</v>
      </c>
      <c r="I84">
        <f t="shared" si="29"/>
        <v>10.5</v>
      </c>
      <c r="J84">
        <v>1.5</v>
      </c>
      <c r="K84" s="4"/>
      <c r="L84" s="3">
        <f t="shared" si="30"/>
        <v>0</v>
      </c>
      <c r="M84" s="3">
        <f t="shared" si="31"/>
        <v>1</v>
      </c>
      <c r="N84" s="3">
        <f t="shared" si="32"/>
        <v>1</v>
      </c>
      <c r="O84" s="3">
        <f t="shared" si="33"/>
        <v>0.75000000000000011</v>
      </c>
      <c r="P84" s="3">
        <f t="shared" si="34"/>
        <v>0.1840616533542962</v>
      </c>
      <c r="Q84" s="3">
        <f t="shared" si="35"/>
        <v>0.91666666666666663</v>
      </c>
      <c r="R84" s="2">
        <f t="shared" si="36"/>
        <v>0.60105182933962209</v>
      </c>
      <c r="S84" s="3">
        <f t="shared" si="37"/>
        <v>60.105182933962212</v>
      </c>
      <c r="T84" s="4"/>
      <c r="U84">
        <v>0.5</v>
      </c>
      <c r="V84">
        <v>0.9</v>
      </c>
      <c r="W84">
        <v>0.5</v>
      </c>
      <c r="X84" s="4"/>
      <c r="Y84" s="3">
        <f t="shared" si="38"/>
        <v>0.5</v>
      </c>
      <c r="Z84" s="3">
        <f t="shared" si="39"/>
        <v>1</v>
      </c>
      <c r="AA84" s="3">
        <f t="shared" si="40"/>
        <v>0.47368421052631582</v>
      </c>
      <c r="AB84" s="2">
        <f t="shared" si="41"/>
        <v>0.71578947368421053</v>
      </c>
      <c r="AC84" s="3">
        <f t="shared" si="42"/>
        <v>71.578947368421055</v>
      </c>
      <c r="AD84" s="4"/>
      <c r="AE84" s="10">
        <v>4</v>
      </c>
      <c r="AF84" s="4"/>
      <c r="AG84" s="3">
        <f t="shared" si="43"/>
        <v>0.10638297872340426</v>
      </c>
      <c r="AH84" s="2">
        <f t="shared" si="44"/>
        <v>0.10638297872340426</v>
      </c>
      <c r="AI84" s="3">
        <f t="shared" si="45"/>
        <v>10.638297872340425</v>
      </c>
      <c r="AJ84" s="4"/>
      <c r="AK84" s="3">
        <f t="shared" si="46"/>
        <v>46.41249385892155</v>
      </c>
      <c r="AL84" s="3">
        <f t="shared" si="47"/>
        <v>44.907934683097039</v>
      </c>
    </row>
    <row r="85" spans="1:38" x14ac:dyDescent="0.35">
      <c r="A85" t="s">
        <v>19</v>
      </c>
      <c r="B85" t="s">
        <v>43</v>
      </c>
      <c r="C85">
        <v>5</v>
      </c>
      <c r="D85">
        <v>0.05</v>
      </c>
      <c r="E85" s="9">
        <v>0.33</v>
      </c>
      <c r="F85">
        <v>0.6</v>
      </c>
      <c r="G85">
        <v>1</v>
      </c>
      <c r="H85">
        <v>0.5</v>
      </c>
      <c r="I85">
        <f t="shared" si="29"/>
        <v>0.25</v>
      </c>
      <c r="J85">
        <v>1</v>
      </c>
      <c r="K85" s="4"/>
      <c r="L85" s="3">
        <f t="shared" si="30"/>
        <v>0</v>
      </c>
      <c r="M85" s="3">
        <f t="shared" si="31"/>
        <v>1</v>
      </c>
      <c r="N85" s="3">
        <f t="shared" si="32"/>
        <v>1</v>
      </c>
      <c r="O85" s="3">
        <f t="shared" si="33"/>
        <v>1</v>
      </c>
      <c r="P85" s="3">
        <f t="shared" si="34"/>
        <v>4.2042758678776477E-3</v>
      </c>
      <c r="Q85" s="3">
        <f t="shared" si="35"/>
        <v>1</v>
      </c>
      <c r="R85" s="2">
        <f t="shared" si="36"/>
        <v>0.60126128276036339</v>
      </c>
      <c r="S85" s="3">
        <f t="shared" si="37"/>
        <v>60.12612827603634</v>
      </c>
      <c r="T85" s="4"/>
      <c r="U85">
        <v>0.5</v>
      </c>
      <c r="V85">
        <v>0.9</v>
      </c>
      <c r="W85">
        <v>0.5</v>
      </c>
      <c r="X85" s="4"/>
      <c r="Y85" s="3">
        <f t="shared" si="38"/>
        <v>0.5</v>
      </c>
      <c r="Z85" s="3">
        <f t="shared" si="39"/>
        <v>1</v>
      </c>
      <c r="AA85" s="3">
        <f t="shared" si="40"/>
        <v>0.47368421052631582</v>
      </c>
      <c r="AB85" s="2">
        <f t="shared" si="41"/>
        <v>0.71578947368421053</v>
      </c>
      <c r="AC85" s="3">
        <f t="shared" si="42"/>
        <v>71.578947368421055</v>
      </c>
      <c r="AD85" s="4"/>
      <c r="AE85" s="10">
        <v>5</v>
      </c>
      <c r="AF85" s="4"/>
      <c r="AG85" s="3">
        <f t="shared" si="43"/>
        <v>0.14893617021276595</v>
      </c>
      <c r="AH85" s="2">
        <f t="shared" si="44"/>
        <v>0.14893617021276595</v>
      </c>
      <c r="AI85" s="3">
        <f t="shared" si="45"/>
        <v>14.893617021276595</v>
      </c>
      <c r="AJ85" s="4"/>
      <c r="AK85" s="3">
        <f t="shared" si="46"/>
        <v>47.701656808846884</v>
      </c>
      <c r="AL85" s="3">
        <f t="shared" si="47"/>
        <v>46.614251411086329</v>
      </c>
    </row>
    <row r="86" spans="1:38" x14ac:dyDescent="0.35">
      <c r="A86" t="s">
        <v>19</v>
      </c>
      <c r="B86" t="s">
        <v>43</v>
      </c>
      <c r="C86">
        <v>10</v>
      </c>
      <c r="D86">
        <v>0.03</v>
      </c>
      <c r="E86" s="9">
        <v>0.33</v>
      </c>
      <c r="F86">
        <v>0.6</v>
      </c>
      <c r="G86">
        <v>1</v>
      </c>
      <c r="H86">
        <v>0.5</v>
      </c>
      <c r="I86">
        <f t="shared" si="29"/>
        <v>0.3</v>
      </c>
      <c r="J86">
        <v>1</v>
      </c>
      <c r="K86" s="4"/>
      <c r="L86" s="3">
        <f t="shared" si="30"/>
        <v>0</v>
      </c>
      <c r="M86" s="3">
        <f t="shared" si="31"/>
        <v>1</v>
      </c>
      <c r="N86" s="3">
        <f t="shared" si="32"/>
        <v>1</v>
      </c>
      <c r="O86" s="3">
        <f t="shared" si="33"/>
        <v>1</v>
      </c>
      <c r="P86" s="3">
        <f t="shared" si="34"/>
        <v>5.081628928787006E-3</v>
      </c>
      <c r="Q86" s="3">
        <f t="shared" si="35"/>
        <v>1</v>
      </c>
      <c r="R86" s="2">
        <f t="shared" si="36"/>
        <v>0.60152448867863617</v>
      </c>
      <c r="S86" s="3">
        <f t="shared" si="37"/>
        <v>60.152448867863619</v>
      </c>
      <c r="T86" s="4"/>
      <c r="U86">
        <v>0.5</v>
      </c>
      <c r="V86">
        <v>0.9</v>
      </c>
      <c r="W86">
        <v>0.5</v>
      </c>
      <c r="X86" s="4"/>
      <c r="Y86" s="3">
        <f t="shared" si="38"/>
        <v>0.5</v>
      </c>
      <c r="Z86" s="3">
        <f t="shared" si="39"/>
        <v>1</v>
      </c>
      <c r="AA86" s="3">
        <f t="shared" si="40"/>
        <v>0.47368421052631582</v>
      </c>
      <c r="AB86" s="2">
        <f t="shared" si="41"/>
        <v>0.71578947368421053</v>
      </c>
      <c r="AC86" s="3">
        <f t="shared" si="42"/>
        <v>71.578947368421055</v>
      </c>
      <c r="AD86" s="4"/>
      <c r="AE86" s="10">
        <v>5</v>
      </c>
      <c r="AF86" s="4"/>
      <c r="AG86" s="3">
        <f t="shared" si="43"/>
        <v>0.14893617021276595</v>
      </c>
      <c r="AH86" s="2">
        <f t="shared" si="44"/>
        <v>0.14893617021276595</v>
      </c>
      <c r="AI86" s="3">
        <f t="shared" si="45"/>
        <v>14.893617021276595</v>
      </c>
      <c r="AJ86" s="4"/>
      <c r="AK86" s="3">
        <f t="shared" si="46"/>
        <v>47.71744916394325</v>
      </c>
      <c r="AL86" s="3">
        <f t="shared" si="47"/>
        <v>46.619515529451789</v>
      </c>
    </row>
    <row r="87" spans="1:38" x14ac:dyDescent="0.35">
      <c r="A87" t="s">
        <v>19</v>
      </c>
      <c r="B87" t="s">
        <v>43</v>
      </c>
      <c r="C87">
        <v>15</v>
      </c>
      <c r="D87">
        <v>0.02</v>
      </c>
      <c r="E87" s="9">
        <v>0.33</v>
      </c>
      <c r="F87">
        <v>0.6</v>
      </c>
      <c r="G87">
        <v>1</v>
      </c>
      <c r="H87">
        <v>0.5</v>
      </c>
      <c r="I87">
        <f t="shared" si="29"/>
        <v>0.3</v>
      </c>
      <c r="J87">
        <v>1</v>
      </c>
      <c r="K87" s="4"/>
      <c r="L87" s="3">
        <f t="shared" si="30"/>
        <v>0</v>
      </c>
      <c r="M87" s="3">
        <f t="shared" si="31"/>
        <v>1</v>
      </c>
      <c r="N87" s="3">
        <f t="shared" si="32"/>
        <v>1</v>
      </c>
      <c r="O87" s="3">
        <f t="shared" si="33"/>
        <v>1</v>
      </c>
      <c r="P87" s="3">
        <f t="shared" si="34"/>
        <v>5.081628928787006E-3</v>
      </c>
      <c r="Q87" s="3">
        <f t="shared" si="35"/>
        <v>1</v>
      </c>
      <c r="R87" s="2">
        <f t="shared" si="36"/>
        <v>0.60152448867863617</v>
      </c>
      <c r="S87" s="3">
        <f t="shared" si="37"/>
        <v>60.152448867863619</v>
      </c>
      <c r="T87" s="4"/>
      <c r="U87">
        <v>0.5</v>
      </c>
      <c r="V87">
        <v>0.9</v>
      </c>
      <c r="W87">
        <v>0.5</v>
      </c>
      <c r="X87" s="4"/>
      <c r="Y87" s="3">
        <f t="shared" si="38"/>
        <v>0.5</v>
      </c>
      <c r="Z87" s="3">
        <f t="shared" si="39"/>
        <v>1</v>
      </c>
      <c r="AA87" s="3">
        <f t="shared" si="40"/>
        <v>0.47368421052631582</v>
      </c>
      <c r="AB87" s="2">
        <f t="shared" si="41"/>
        <v>0.71578947368421053</v>
      </c>
      <c r="AC87" s="3">
        <f t="shared" si="42"/>
        <v>71.578947368421055</v>
      </c>
      <c r="AD87" s="4"/>
      <c r="AE87" s="10">
        <v>5</v>
      </c>
      <c r="AF87" s="4"/>
      <c r="AG87" s="3">
        <f t="shared" si="43"/>
        <v>0.14893617021276595</v>
      </c>
      <c r="AH87" s="2">
        <f t="shared" si="44"/>
        <v>0.14893617021276595</v>
      </c>
      <c r="AI87" s="3">
        <f t="shared" si="45"/>
        <v>14.893617021276595</v>
      </c>
      <c r="AJ87" s="4"/>
      <c r="AK87" s="3">
        <f t="shared" si="46"/>
        <v>47.71744916394325</v>
      </c>
      <c r="AL87" s="3">
        <f t="shared" si="47"/>
        <v>46.619515529451789</v>
      </c>
    </row>
    <row r="88" spans="1:38" x14ac:dyDescent="0.35">
      <c r="A88" t="s">
        <v>19</v>
      </c>
      <c r="B88" t="s">
        <v>44</v>
      </c>
      <c r="C88">
        <v>1.3</v>
      </c>
      <c r="D88">
        <v>0.02</v>
      </c>
      <c r="E88" s="9">
        <v>0.33</v>
      </c>
      <c r="F88">
        <v>0.6</v>
      </c>
      <c r="G88">
        <v>0.45</v>
      </c>
      <c r="H88">
        <v>0.5</v>
      </c>
      <c r="I88">
        <f t="shared" si="29"/>
        <v>2.6000000000000002E-2</v>
      </c>
      <c r="J88">
        <v>1</v>
      </c>
      <c r="K88" s="4"/>
      <c r="L88" s="3">
        <f t="shared" si="30"/>
        <v>0</v>
      </c>
      <c r="M88" s="3">
        <f t="shared" si="31"/>
        <v>1</v>
      </c>
      <c r="N88" s="3">
        <f t="shared" si="32"/>
        <v>0</v>
      </c>
      <c r="O88" s="3">
        <f t="shared" si="33"/>
        <v>1</v>
      </c>
      <c r="P88" s="3">
        <f t="shared" si="34"/>
        <v>2.7373415500371996E-4</v>
      </c>
      <c r="Q88" s="3">
        <f t="shared" si="35"/>
        <v>1</v>
      </c>
      <c r="R88" s="2">
        <f t="shared" si="36"/>
        <v>0.30008212024650111</v>
      </c>
      <c r="S88" s="3">
        <f t="shared" si="37"/>
        <v>30.00821202465011</v>
      </c>
      <c r="T88" s="4"/>
      <c r="U88">
        <v>0.9</v>
      </c>
      <c r="V88">
        <v>0.9</v>
      </c>
      <c r="W88">
        <v>0.5</v>
      </c>
      <c r="X88" s="4"/>
      <c r="Y88" s="3">
        <f t="shared" si="38"/>
        <v>0.9</v>
      </c>
      <c r="Z88" s="3">
        <f t="shared" si="39"/>
        <v>1</v>
      </c>
      <c r="AA88" s="3">
        <f t="shared" si="40"/>
        <v>0.47368421052631582</v>
      </c>
      <c r="AB88" s="2">
        <f t="shared" si="41"/>
        <v>0.79578947368421049</v>
      </c>
      <c r="AC88" s="3">
        <f t="shared" si="42"/>
        <v>79.578947368421055</v>
      </c>
      <c r="AD88" s="4"/>
      <c r="AE88" s="10">
        <v>6</v>
      </c>
      <c r="AF88" s="4"/>
      <c r="AG88" s="3">
        <f t="shared" si="43"/>
        <v>0.19148936170212766</v>
      </c>
      <c r="AH88" s="2">
        <f t="shared" si="44"/>
        <v>0.19148936170212766</v>
      </c>
      <c r="AI88" s="3">
        <f t="shared" si="45"/>
        <v>19.148936170212767</v>
      </c>
      <c r="AJ88" s="4"/>
      <c r="AK88" s="3">
        <f t="shared" si="46"/>
        <v>31.707502802696002</v>
      </c>
      <c r="AL88" s="3">
        <f t="shared" si="47"/>
        <v>45.492795820383549</v>
      </c>
    </row>
    <row r="89" spans="1:38" x14ac:dyDescent="0.35">
      <c r="A89" t="s">
        <v>19</v>
      </c>
      <c r="B89" t="s">
        <v>64</v>
      </c>
      <c r="C89">
        <v>0.65</v>
      </c>
      <c r="D89">
        <v>0.02</v>
      </c>
      <c r="E89" s="9">
        <v>0.33</v>
      </c>
      <c r="F89">
        <v>0.6</v>
      </c>
      <c r="G89">
        <v>0.45</v>
      </c>
      <c r="H89">
        <v>0.25</v>
      </c>
      <c r="I89">
        <f t="shared" si="29"/>
        <v>1.3000000000000001E-2</v>
      </c>
      <c r="J89">
        <v>1.5</v>
      </c>
      <c r="K89" s="4"/>
      <c r="L89" s="3">
        <f t="shared" si="30"/>
        <v>0</v>
      </c>
      <c r="M89" s="3">
        <f t="shared" si="31"/>
        <v>1</v>
      </c>
      <c r="N89" s="3">
        <f t="shared" si="32"/>
        <v>0</v>
      </c>
      <c r="O89" s="3">
        <f t="shared" si="33"/>
        <v>0.37499999999999994</v>
      </c>
      <c r="P89" s="3">
        <f t="shared" si="34"/>
        <v>4.5622359167286656E-5</v>
      </c>
      <c r="Q89" s="3">
        <f t="shared" si="35"/>
        <v>0.91666666666666663</v>
      </c>
      <c r="R89" s="2">
        <f t="shared" si="36"/>
        <v>0.17084702004108351</v>
      </c>
      <c r="S89" s="3">
        <f t="shared" si="37"/>
        <v>17.084702004108351</v>
      </c>
      <c r="T89" s="4"/>
      <c r="U89">
        <v>0.9</v>
      </c>
      <c r="V89">
        <v>0.9</v>
      </c>
      <c r="W89">
        <v>0.5</v>
      </c>
      <c r="X89" s="4"/>
      <c r="Y89" s="3">
        <f t="shared" si="38"/>
        <v>0.9</v>
      </c>
      <c r="Z89" s="3">
        <f t="shared" si="39"/>
        <v>1</v>
      </c>
      <c r="AA89" s="3">
        <f t="shared" si="40"/>
        <v>0.47368421052631582</v>
      </c>
      <c r="AB89" s="2">
        <f t="shared" si="41"/>
        <v>0.79578947368421049</v>
      </c>
      <c r="AC89" s="3">
        <f t="shared" si="42"/>
        <v>79.578947368421055</v>
      </c>
      <c r="AD89" s="4"/>
      <c r="AE89" s="10">
        <v>6</v>
      </c>
      <c r="AF89" s="4"/>
      <c r="AG89" s="3">
        <f t="shared" si="43"/>
        <v>0.19148936170212766</v>
      </c>
      <c r="AH89" s="2">
        <f t="shared" si="44"/>
        <v>0.19148936170212766</v>
      </c>
      <c r="AI89" s="3">
        <f t="shared" si="45"/>
        <v>19.148936170212767</v>
      </c>
      <c r="AJ89" s="4"/>
      <c r="AK89" s="3">
        <f t="shared" si="46"/>
        <v>23.953396790370945</v>
      </c>
      <c r="AL89" s="3">
        <f t="shared" si="47"/>
        <v>42.908093816275198</v>
      </c>
    </row>
    <row r="90" spans="1:38" x14ac:dyDescent="0.35">
      <c r="A90" t="s">
        <v>19</v>
      </c>
      <c r="B90" t="s">
        <v>65</v>
      </c>
      <c r="C90">
        <v>0.52</v>
      </c>
      <c r="D90">
        <v>0.02</v>
      </c>
      <c r="E90" s="9">
        <v>0.33</v>
      </c>
      <c r="F90">
        <v>0.6</v>
      </c>
      <c r="G90">
        <v>0.45</v>
      </c>
      <c r="H90">
        <v>0.2</v>
      </c>
      <c r="I90">
        <f t="shared" si="29"/>
        <v>1.0400000000000001E-2</v>
      </c>
      <c r="J90">
        <v>1</v>
      </c>
      <c r="K90" s="4"/>
      <c r="L90" s="3">
        <f t="shared" si="30"/>
        <v>0</v>
      </c>
      <c r="M90" s="3">
        <f t="shared" si="31"/>
        <v>1</v>
      </c>
      <c r="N90" s="3">
        <f t="shared" si="32"/>
        <v>0</v>
      </c>
      <c r="O90" s="3">
        <f t="shared" si="33"/>
        <v>0.25</v>
      </c>
      <c r="P90" s="3">
        <f t="shared" si="34"/>
        <v>0</v>
      </c>
      <c r="Q90" s="3">
        <f t="shared" si="35"/>
        <v>1</v>
      </c>
      <c r="R90" s="2">
        <f t="shared" si="36"/>
        <v>0.15000000000000002</v>
      </c>
      <c r="S90" s="3">
        <f t="shared" si="37"/>
        <v>15.000000000000002</v>
      </c>
      <c r="T90" s="4"/>
      <c r="U90">
        <v>0.9</v>
      </c>
      <c r="V90">
        <v>0.9</v>
      </c>
      <c r="W90">
        <v>0.5</v>
      </c>
      <c r="X90" s="4"/>
      <c r="Y90" s="3">
        <f t="shared" si="38"/>
        <v>0.9</v>
      </c>
      <c r="Z90" s="3">
        <f t="shared" si="39"/>
        <v>1</v>
      </c>
      <c r="AA90" s="3">
        <f t="shared" si="40"/>
        <v>0.47368421052631582</v>
      </c>
      <c r="AB90" s="2">
        <f t="shared" si="41"/>
        <v>0.79578947368421049</v>
      </c>
      <c r="AC90" s="3">
        <f t="shared" si="42"/>
        <v>79.578947368421055</v>
      </c>
      <c r="AD90" s="4"/>
      <c r="AE90" s="10">
        <v>6</v>
      </c>
      <c r="AF90" s="4"/>
      <c r="AG90" s="3">
        <f t="shared" si="43"/>
        <v>0.19148936170212766</v>
      </c>
      <c r="AH90" s="2">
        <f t="shared" si="44"/>
        <v>0.19148936170212766</v>
      </c>
      <c r="AI90" s="3">
        <f t="shared" si="45"/>
        <v>19.148936170212767</v>
      </c>
      <c r="AJ90" s="4"/>
      <c r="AK90" s="3">
        <f t="shared" si="46"/>
        <v>22.702575587905937</v>
      </c>
      <c r="AL90" s="3">
        <f t="shared" si="47"/>
        <v>42.491153415453539</v>
      </c>
    </row>
    <row r="91" spans="1:38" x14ac:dyDescent="0.35">
      <c r="A91" t="s">
        <v>20</v>
      </c>
      <c r="B91" t="s">
        <v>46</v>
      </c>
      <c r="C91">
        <v>0.26</v>
      </c>
      <c r="D91">
        <v>0.26</v>
      </c>
      <c r="E91" s="9">
        <v>0.44</v>
      </c>
      <c r="F91">
        <v>0.67</v>
      </c>
      <c r="G91">
        <v>0.45</v>
      </c>
      <c r="H91">
        <v>0.15</v>
      </c>
      <c r="I91">
        <f t="shared" si="29"/>
        <v>6.7600000000000007E-2</v>
      </c>
      <c r="J91">
        <v>1</v>
      </c>
      <c r="K91" s="4"/>
      <c r="L91" s="3">
        <f t="shared" si="30"/>
        <v>0.26829268292682923</v>
      </c>
      <c r="M91" s="3">
        <f t="shared" si="31"/>
        <v>0.53333333333333299</v>
      </c>
      <c r="N91" s="3">
        <f t="shared" si="32"/>
        <v>0</v>
      </c>
      <c r="O91" s="3">
        <f t="shared" si="33"/>
        <v>0.12499999999999997</v>
      </c>
      <c r="P91" s="3">
        <f t="shared" si="34"/>
        <v>1.0036919016803067E-3</v>
      </c>
      <c r="Q91" s="3">
        <f t="shared" si="35"/>
        <v>1</v>
      </c>
      <c r="R91" s="2">
        <f t="shared" si="36"/>
        <v>0.12879704252985366</v>
      </c>
      <c r="S91" s="3">
        <f t="shared" si="37"/>
        <v>12.879704252985366</v>
      </c>
      <c r="T91" s="4"/>
      <c r="U91">
        <v>0.9</v>
      </c>
      <c r="V91">
        <v>0.6</v>
      </c>
      <c r="W91">
        <v>0.35</v>
      </c>
      <c r="X91" s="4"/>
      <c r="Y91" s="3">
        <f t="shared" si="38"/>
        <v>0.9</v>
      </c>
      <c r="Z91" s="3">
        <f t="shared" si="39"/>
        <v>0.64705882352941169</v>
      </c>
      <c r="AA91" s="3">
        <f t="shared" si="40"/>
        <v>0.31578947368421051</v>
      </c>
      <c r="AB91" s="2">
        <f t="shared" si="41"/>
        <v>0.581702786377709</v>
      </c>
      <c r="AC91" s="3">
        <f t="shared" si="42"/>
        <v>58.170278637770899</v>
      </c>
      <c r="AD91" s="4"/>
      <c r="AE91" s="10">
        <v>9</v>
      </c>
      <c r="AF91" s="4"/>
      <c r="AG91" s="3">
        <f t="shared" si="43"/>
        <v>0.31914893617021278</v>
      </c>
      <c r="AH91" s="2">
        <f t="shared" si="44"/>
        <v>0.31914893617021278</v>
      </c>
      <c r="AI91" s="3">
        <f t="shared" si="45"/>
        <v>31.914893617021278</v>
      </c>
      <c r="AJ91" s="4"/>
      <c r="AK91" s="3">
        <f t="shared" si="46"/>
        <v>23.119318500674694</v>
      </c>
      <c r="AL91" s="3">
        <f t="shared" si="47"/>
        <v>38.610009752513946</v>
      </c>
    </row>
    <row r="92" spans="1:38" x14ac:dyDescent="0.35">
      <c r="A92" t="s">
        <v>20</v>
      </c>
      <c r="B92" t="s">
        <v>47</v>
      </c>
      <c r="C92">
        <v>0.65</v>
      </c>
      <c r="D92">
        <v>0.65</v>
      </c>
      <c r="E92" s="9">
        <v>0.44</v>
      </c>
      <c r="F92">
        <v>0.67</v>
      </c>
      <c r="G92">
        <v>0.45</v>
      </c>
      <c r="H92">
        <v>0.35</v>
      </c>
      <c r="I92">
        <f t="shared" si="29"/>
        <v>0.42250000000000004</v>
      </c>
      <c r="J92">
        <v>1</v>
      </c>
      <c r="K92" s="4"/>
      <c r="L92" s="3">
        <f t="shared" si="30"/>
        <v>0.26829268292682923</v>
      </c>
      <c r="M92" s="3">
        <f t="shared" si="31"/>
        <v>0.53333333333333299</v>
      </c>
      <c r="N92" s="3">
        <f t="shared" si="32"/>
        <v>0</v>
      </c>
      <c r="O92" s="3">
        <f t="shared" si="33"/>
        <v>0.62499999999999989</v>
      </c>
      <c r="P92" s="3">
        <f t="shared" si="34"/>
        <v>7.2311439280149364E-3</v>
      </c>
      <c r="Q92" s="3">
        <f t="shared" si="35"/>
        <v>1</v>
      </c>
      <c r="R92" s="2">
        <f t="shared" si="36"/>
        <v>0.23066527813775406</v>
      </c>
      <c r="S92" s="3">
        <f t="shared" si="37"/>
        <v>23.066527813775405</v>
      </c>
      <c r="T92" s="4"/>
      <c r="U92">
        <v>0.9</v>
      </c>
      <c r="V92">
        <v>0.6</v>
      </c>
      <c r="W92">
        <v>0.35</v>
      </c>
      <c r="X92" s="4"/>
      <c r="Y92" s="3">
        <f t="shared" si="38"/>
        <v>0.9</v>
      </c>
      <c r="Z92" s="3">
        <f t="shared" si="39"/>
        <v>0.64705882352941169</v>
      </c>
      <c r="AA92" s="3">
        <f t="shared" si="40"/>
        <v>0.31578947368421051</v>
      </c>
      <c r="AB92" s="2">
        <f t="shared" si="41"/>
        <v>0.581702786377709</v>
      </c>
      <c r="AC92" s="3">
        <f t="shared" si="42"/>
        <v>58.170278637770899</v>
      </c>
      <c r="AD92" s="4"/>
      <c r="AE92" s="10">
        <v>9</v>
      </c>
      <c r="AF92" s="4"/>
      <c r="AG92" s="3">
        <f t="shared" si="43"/>
        <v>0.31914893617021278</v>
      </c>
      <c r="AH92" s="2">
        <f t="shared" si="44"/>
        <v>0.31914893617021278</v>
      </c>
      <c r="AI92" s="3">
        <f t="shared" si="45"/>
        <v>31.914893617021278</v>
      </c>
      <c r="AJ92" s="4"/>
      <c r="AK92" s="3">
        <f t="shared" si="46"/>
        <v>29.231412637148715</v>
      </c>
      <c r="AL92" s="3">
        <f t="shared" si="47"/>
        <v>40.647374464671955</v>
      </c>
    </row>
    <row r="93" spans="1:38" x14ac:dyDescent="0.35">
      <c r="A93" t="s">
        <v>20</v>
      </c>
      <c r="B93" t="s">
        <v>48</v>
      </c>
      <c r="C93">
        <v>0.78</v>
      </c>
      <c r="D93">
        <v>0.78</v>
      </c>
      <c r="E93" s="9">
        <v>0.44</v>
      </c>
      <c r="F93">
        <v>0.67</v>
      </c>
      <c r="G93">
        <v>0.55000000000000004</v>
      </c>
      <c r="H93">
        <v>0.35</v>
      </c>
      <c r="I93">
        <f t="shared" si="29"/>
        <v>0.60840000000000005</v>
      </c>
      <c r="J93">
        <v>1</v>
      </c>
      <c r="K93" s="4"/>
      <c r="L93" s="3">
        <f t="shared" si="30"/>
        <v>0.26829268292682923</v>
      </c>
      <c r="M93" s="3">
        <f t="shared" si="31"/>
        <v>0.53333333333333299</v>
      </c>
      <c r="N93" s="3">
        <f t="shared" si="32"/>
        <v>0.18181818181818185</v>
      </c>
      <c r="O93" s="3">
        <f t="shared" si="33"/>
        <v>0.62499999999999989</v>
      </c>
      <c r="P93" s="3">
        <f t="shared" si="34"/>
        <v>1.0493142608475933E-2</v>
      </c>
      <c r="Q93" s="3">
        <f t="shared" si="35"/>
        <v>1</v>
      </c>
      <c r="R93" s="2">
        <f t="shared" si="36"/>
        <v>0.28618933228734689</v>
      </c>
      <c r="S93" s="3">
        <f t="shared" si="37"/>
        <v>28.61893322873469</v>
      </c>
      <c r="T93" s="4"/>
      <c r="U93">
        <v>0.9</v>
      </c>
      <c r="V93">
        <v>0.6</v>
      </c>
      <c r="W93">
        <v>0.35</v>
      </c>
      <c r="X93" s="4"/>
      <c r="Y93" s="3">
        <f t="shared" si="38"/>
        <v>0.9</v>
      </c>
      <c r="Z93" s="3">
        <f t="shared" si="39"/>
        <v>0.64705882352941169</v>
      </c>
      <c r="AA93" s="3">
        <f t="shared" si="40"/>
        <v>0.31578947368421051</v>
      </c>
      <c r="AB93" s="2">
        <f t="shared" si="41"/>
        <v>0.581702786377709</v>
      </c>
      <c r="AC93" s="3">
        <f t="shared" si="42"/>
        <v>58.170278637770899</v>
      </c>
      <c r="AD93" s="4"/>
      <c r="AE93" s="10">
        <v>9</v>
      </c>
      <c r="AF93" s="4"/>
      <c r="AG93" s="3">
        <f t="shared" si="43"/>
        <v>0.31914893617021278</v>
      </c>
      <c r="AH93" s="2">
        <f t="shared" si="44"/>
        <v>0.31914893617021278</v>
      </c>
      <c r="AI93" s="3">
        <f t="shared" si="45"/>
        <v>31.914893617021278</v>
      </c>
      <c r="AJ93" s="4"/>
      <c r="AK93" s="3">
        <f t="shared" si="46"/>
        <v>32.562855886124282</v>
      </c>
      <c r="AL93" s="3">
        <f t="shared" si="47"/>
        <v>41.757855547663809</v>
      </c>
    </row>
    <row r="94" spans="1:38" x14ac:dyDescent="0.35">
      <c r="A94" t="s">
        <v>21</v>
      </c>
      <c r="B94" t="s">
        <v>49</v>
      </c>
      <c r="C94">
        <v>10</v>
      </c>
      <c r="D94">
        <v>0.17</v>
      </c>
      <c r="E94" s="9">
        <v>0.43</v>
      </c>
      <c r="F94">
        <v>0.65</v>
      </c>
      <c r="G94">
        <v>0.55000000000000004</v>
      </c>
      <c r="H94">
        <v>0.45</v>
      </c>
      <c r="I94">
        <f t="shared" si="29"/>
        <v>1.7000000000000002</v>
      </c>
      <c r="J94">
        <v>3</v>
      </c>
      <c r="K94" s="4"/>
      <c r="L94" s="3">
        <f t="shared" si="30"/>
        <v>0.24390243902439021</v>
      </c>
      <c r="M94" s="3">
        <f t="shared" si="31"/>
        <v>0.66666666666666641</v>
      </c>
      <c r="N94" s="3">
        <f t="shared" si="32"/>
        <v>0.18181818181818185</v>
      </c>
      <c r="O94" s="3">
        <f t="shared" si="33"/>
        <v>0.87499999999999989</v>
      </c>
      <c r="P94" s="3">
        <f t="shared" si="34"/>
        <v>2.9647514634249059E-2</v>
      </c>
      <c r="Q94" s="3">
        <f t="shared" si="35"/>
        <v>0.66666666666666674</v>
      </c>
      <c r="R94" s="2">
        <f t="shared" si="36"/>
        <v>0.32949661950483489</v>
      </c>
      <c r="S94" s="3">
        <f t="shared" si="37"/>
        <v>32.949661950483488</v>
      </c>
      <c r="T94" s="4"/>
      <c r="U94">
        <v>0.3</v>
      </c>
      <c r="V94">
        <v>0.65</v>
      </c>
      <c r="W94">
        <v>1</v>
      </c>
      <c r="X94" s="4"/>
      <c r="Y94" s="3">
        <f t="shared" si="38"/>
        <v>0.3</v>
      </c>
      <c r="Z94" s="3">
        <f t="shared" si="39"/>
        <v>0.70588235294117652</v>
      </c>
      <c r="AA94" s="3">
        <f t="shared" si="40"/>
        <v>1</v>
      </c>
      <c r="AB94" s="2">
        <f t="shared" si="41"/>
        <v>0.72764705882352942</v>
      </c>
      <c r="AC94" s="3">
        <f t="shared" si="42"/>
        <v>72.764705882352942</v>
      </c>
      <c r="AD94" s="4"/>
      <c r="AE94" s="10">
        <v>8</v>
      </c>
      <c r="AF94" s="4"/>
      <c r="AG94" s="3">
        <f t="shared" si="43"/>
        <v>0.27659574468085107</v>
      </c>
      <c r="AH94" s="2">
        <f t="shared" si="44"/>
        <v>0.27659574468085107</v>
      </c>
      <c r="AI94" s="3">
        <f t="shared" si="45"/>
        <v>27.659574468085108</v>
      </c>
      <c r="AJ94" s="4"/>
      <c r="AK94" s="3">
        <f t="shared" si="46"/>
        <v>35.344140098950916</v>
      </c>
      <c r="AL94" s="3">
        <f t="shared" si="47"/>
        <v>46.75964453027192</v>
      </c>
    </row>
    <row r="95" spans="1:38" x14ac:dyDescent="0.35">
      <c r="A95" t="s">
        <v>21</v>
      </c>
      <c r="B95" t="s">
        <v>49</v>
      </c>
      <c r="C95">
        <v>15</v>
      </c>
      <c r="D95">
        <v>0.16</v>
      </c>
      <c r="E95" s="9">
        <v>0.43</v>
      </c>
      <c r="F95">
        <v>0.65</v>
      </c>
      <c r="G95">
        <v>0.55000000000000004</v>
      </c>
      <c r="H95">
        <v>0.45</v>
      </c>
      <c r="I95">
        <f t="shared" si="29"/>
        <v>2.4</v>
      </c>
      <c r="J95">
        <v>3</v>
      </c>
      <c r="K95" s="4"/>
      <c r="L95" s="3">
        <f t="shared" si="30"/>
        <v>0.24390243902439021</v>
      </c>
      <c r="M95" s="3">
        <f t="shared" si="31"/>
        <v>0.66666666666666641</v>
      </c>
      <c r="N95" s="3">
        <f t="shared" si="32"/>
        <v>0.18181818181818185</v>
      </c>
      <c r="O95" s="3">
        <f t="shared" si="33"/>
        <v>0.87499999999999989</v>
      </c>
      <c r="P95" s="3">
        <f t="shared" si="34"/>
        <v>4.1930457486980072E-2</v>
      </c>
      <c r="Q95" s="3">
        <f t="shared" si="35"/>
        <v>0.66666666666666674</v>
      </c>
      <c r="R95" s="2">
        <f t="shared" si="36"/>
        <v>0.33318150236065419</v>
      </c>
      <c r="S95" s="3">
        <f t="shared" si="37"/>
        <v>33.318150236065421</v>
      </c>
      <c r="T95" s="4"/>
      <c r="U95">
        <v>0.3</v>
      </c>
      <c r="V95">
        <v>0.65</v>
      </c>
      <c r="W95">
        <v>1</v>
      </c>
      <c r="X95" s="4"/>
      <c r="Y95" s="3">
        <f t="shared" si="38"/>
        <v>0.3</v>
      </c>
      <c r="Z95" s="3">
        <f t="shared" si="39"/>
        <v>0.70588235294117652</v>
      </c>
      <c r="AA95" s="3">
        <f t="shared" si="40"/>
        <v>1</v>
      </c>
      <c r="AB95" s="2">
        <f t="shared" si="41"/>
        <v>0.72764705882352942</v>
      </c>
      <c r="AC95" s="3">
        <f t="shared" si="42"/>
        <v>72.764705882352942</v>
      </c>
      <c r="AD95" s="4"/>
      <c r="AE95" s="10">
        <v>8</v>
      </c>
      <c r="AF95" s="4"/>
      <c r="AG95" s="3">
        <f t="shared" si="43"/>
        <v>0.27659574468085107</v>
      </c>
      <c r="AH95" s="2">
        <f t="shared" si="44"/>
        <v>0.27659574468085107</v>
      </c>
      <c r="AI95" s="3">
        <f t="shared" si="45"/>
        <v>27.659574468085108</v>
      </c>
      <c r="AJ95" s="4"/>
      <c r="AK95" s="3">
        <f t="shared" si="46"/>
        <v>35.565233070300081</v>
      </c>
      <c r="AL95" s="3">
        <f t="shared" si="47"/>
        <v>46.833342187388304</v>
      </c>
    </row>
    <row r="96" spans="1:38" x14ac:dyDescent="0.35">
      <c r="A96" t="s">
        <v>21</v>
      </c>
      <c r="B96" t="s">
        <v>49</v>
      </c>
      <c r="C96">
        <v>20</v>
      </c>
      <c r="D96">
        <v>0.15</v>
      </c>
      <c r="E96" s="9">
        <v>0.43</v>
      </c>
      <c r="F96">
        <v>0.65</v>
      </c>
      <c r="G96">
        <v>0.55000000000000004</v>
      </c>
      <c r="H96">
        <v>0.45</v>
      </c>
      <c r="I96">
        <f t="shared" si="29"/>
        <v>3</v>
      </c>
      <c r="J96">
        <v>3</v>
      </c>
      <c r="K96" s="4"/>
      <c r="L96" s="3">
        <f t="shared" si="30"/>
        <v>0.24390243902439021</v>
      </c>
      <c r="M96" s="3">
        <f t="shared" si="31"/>
        <v>0.66666666666666641</v>
      </c>
      <c r="N96" s="3">
        <f t="shared" si="32"/>
        <v>0.18181818181818185</v>
      </c>
      <c r="O96" s="3">
        <f t="shared" si="33"/>
        <v>0.87499999999999989</v>
      </c>
      <c r="P96" s="3">
        <f t="shared" si="34"/>
        <v>5.2458694217892385E-2</v>
      </c>
      <c r="Q96" s="3">
        <f t="shared" si="35"/>
        <v>0.66666666666666674</v>
      </c>
      <c r="R96" s="2">
        <f t="shared" si="36"/>
        <v>0.33633997337992794</v>
      </c>
      <c r="S96" s="3">
        <f t="shared" si="37"/>
        <v>33.633997337992795</v>
      </c>
      <c r="T96" s="4"/>
      <c r="U96">
        <v>0.3</v>
      </c>
      <c r="V96">
        <v>0.65</v>
      </c>
      <c r="W96">
        <v>1</v>
      </c>
      <c r="X96" s="4"/>
      <c r="Y96" s="3">
        <f t="shared" si="38"/>
        <v>0.3</v>
      </c>
      <c r="Z96" s="3">
        <f t="shared" si="39"/>
        <v>0.70588235294117652</v>
      </c>
      <c r="AA96" s="3">
        <f t="shared" si="40"/>
        <v>1</v>
      </c>
      <c r="AB96" s="2">
        <f t="shared" si="41"/>
        <v>0.72764705882352942</v>
      </c>
      <c r="AC96" s="3">
        <f t="shared" si="42"/>
        <v>72.764705882352942</v>
      </c>
      <c r="AD96" s="4"/>
      <c r="AE96" s="10">
        <v>8</v>
      </c>
      <c r="AF96" s="4"/>
      <c r="AG96" s="3">
        <f t="shared" si="43"/>
        <v>0.27659574468085107</v>
      </c>
      <c r="AH96" s="2">
        <f t="shared" si="44"/>
        <v>0.27659574468085107</v>
      </c>
      <c r="AI96" s="3">
        <f t="shared" si="45"/>
        <v>27.659574468085108</v>
      </c>
      <c r="AJ96" s="4"/>
      <c r="AK96" s="3">
        <f t="shared" si="46"/>
        <v>35.754741331456501</v>
      </c>
      <c r="AL96" s="3">
        <f t="shared" si="47"/>
        <v>46.896511607773782</v>
      </c>
    </row>
    <row r="97" spans="1:38" x14ac:dyDescent="0.35">
      <c r="A97" t="s">
        <v>21</v>
      </c>
      <c r="B97" t="s">
        <v>49</v>
      </c>
      <c r="C97">
        <v>25</v>
      </c>
      <c r="D97">
        <v>0.12</v>
      </c>
      <c r="E97" s="9">
        <v>0.43</v>
      </c>
      <c r="F97">
        <v>0.65</v>
      </c>
      <c r="G97">
        <v>0.55000000000000004</v>
      </c>
      <c r="H97">
        <v>0.45</v>
      </c>
      <c r="I97">
        <f t="shared" si="29"/>
        <v>3</v>
      </c>
      <c r="J97">
        <v>3</v>
      </c>
      <c r="K97" s="4"/>
      <c r="L97" s="3">
        <f t="shared" si="30"/>
        <v>0.24390243902439021</v>
      </c>
      <c r="M97" s="3">
        <f t="shared" si="31"/>
        <v>0.66666666666666641</v>
      </c>
      <c r="N97" s="3">
        <f t="shared" si="32"/>
        <v>0.18181818181818185</v>
      </c>
      <c r="O97" s="3">
        <f t="shared" si="33"/>
        <v>0.87499999999999989</v>
      </c>
      <c r="P97" s="3">
        <f t="shared" si="34"/>
        <v>5.2458694217892385E-2</v>
      </c>
      <c r="Q97" s="3">
        <f t="shared" si="35"/>
        <v>0.66666666666666674</v>
      </c>
      <c r="R97" s="2">
        <f t="shared" si="36"/>
        <v>0.33633997337992794</v>
      </c>
      <c r="S97" s="3">
        <f t="shared" si="37"/>
        <v>33.633997337992795</v>
      </c>
      <c r="T97" s="4"/>
      <c r="U97">
        <v>0.3</v>
      </c>
      <c r="V97">
        <v>0.65</v>
      </c>
      <c r="W97">
        <v>1</v>
      </c>
      <c r="X97" s="4"/>
      <c r="Y97" s="3">
        <f t="shared" si="38"/>
        <v>0.3</v>
      </c>
      <c r="Z97" s="3">
        <f t="shared" si="39"/>
        <v>0.70588235294117652</v>
      </c>
      <c r="AA97" s="3">
        <f t="shared" si="40"/>
        <v>1</v>
      </c>
      <c r="AB97" s="2">
        <f t="shared" si="41"/>
        <v>0.72764705882352942</v>
      </c>
      <c r="AC97" s="3">
        <f t="shared" si="42"/>
        <v>72.764705882352942</v>
      </c>
      <c r="AD97" s="4"/>
      <c r="AE97" s="10">
        <v>8</v>
      </c>
      <c r="AF97" s="4"/>
      <c r="AG97" s="3">
        <f t="shared" si="43"/>
        <v>0.27659574468085107</v>
      </c>
      <c r="AH97" s="2">
        <f t="shared" si="44"/>
        <v>0.27659574468085107</v>
      </c>
      <c r="AI97" s="3">
        <f t="shared" si="45"/>
        <v>27.659574468085108</v>
      </c>
      <c r="AJ97" s="4"/>
      <c r="AK97" s="3">
        <f t="shared" si="46"/>
        <v>35.754741331456501</v>
      </c>
      <c r="AL97" s="3">
        <f t="shared" si="47"/>
        <v>46.896511607773782</v>
      </c>
    </row>
    <row r="98" spans="1:38" x14ac:dyDescent="0.35">
      <c r="A98" t="s">
        <v>21</v>
      </c>
      <c r="B98" t="s">
        <v>49</v>
      </c>
      <c r="C98">
        <v>30</v>
      </c>
      <c r="D98">
        <v>0.1</v>
      </c>
      <c r="E98" s="9">
        <v>0.43</v>
      </c>
      <c r="F98">
        <v>0.65</v>
      </c>
      <c r="G98">
        <v>0.55000000000000004</v>
      </c>
      <c r="H98">
        <v>0.45</v>
      </c>
      <c r="I98">
        <f t="shared" ref="I98:I125" si="48">C98*D98</f>
        <v>3</v>
      </c>
      <c r="J98">
        <v>3</v>
      </c>
      <c r="K98" s="4"/>
      <c r="L98" s="3">
        <f t="shared" ref="L98:L125" si="49">(E98-E$131)/(E$132-E$131)</f>
        <v>0.24390243902439021</v>
      </c>
      <c r="M98" s="3">
        <f t="shared" ref="M98:M125" si="50">1+(F$131-F98)/(F$132-F$131)</f>
        <v>0.66666666666666641</v>
      </c>
      <c r="N98" s="3">
        <f t="shared" ref="N98:N125" si="51">(G98-G$131)/(G$132-G$131)</f>
        <v>0.18181818181818185</v>
      </c>
      <c r="O98" s="3">
        <f t="shared" ref="O98:O125" si="52">(H98-H$131)/(H$132-H$131)</f>
        <v>0.87499999999999989</v>
      </c>
      <c r="P98" s="3">
        <f t="shared" ref="P98:P125" si="53">(I98-I$131)/(I$132-I$131)</f>
        <v>5.2458694217892385E-2</v>
      </c>
      <c r="Q98" s="3">
        <f t="shared" ref="Q98:Q125" si="54">1+(J$131-J98)/(J$132-J$131)</f>
        <v>0.66666666666666674</v>
      </c>
      <c r="R98" s="2">
        <f t="shared" ref="R98:R125" si="55">L98*$L$132+M98*$M$132+N98*$N$132+O98*$O$132+P98*$P$132+Q98*$Q$132</f>
        <v>0.33633997337992794</v>
      </c>
      <c r="S98" s="3">
        <f t="shared" si="37"/>
        <v>33.633997337992795</v>
      </c>
      <c r="T98" s="4"/>
      <c r="U98">
        <v>0.3</v>
      </c>
      <c r="V98">
        <v>0.65</v>
      </c>
      <c r="W98">
        <v>1</v>
      </c>
      <c r="X98" s="4"/>
      <c r="Y98" s="3">
        <f t="shared" si="38"/>
        <v>0.3</v>
      </c>
      <c r="Z98" s="3">
        <f t="shared" si="39"/>
        <v>0.70588235294117652</v>
      </c>
      <c r="AA98" s="3">
        <f t="shared" si="40"/>
        <v>1</v>
      </c>
      <c r="AB98" s="2">
        <f t="shared" si="41"/>
        <v>0.72764705882352942</v>
      </c>
      <c r="AC98" s="3">
        <f t="shared" si="42"/>
        <v>72.764705882352942</v>
      </c>
      <c r="AD98" s="4"/>
      <c r="AE98" s="10">
        <v>8</v>
      </c>
      <c r="AF98" s="4"/>
      <c r="AG98" s="3">
        <f t="shared" si="43"/>
        <v>0.27659574468085107</v>
      </c>
      <c r="AH98" s="2">
        <f t="shared" si="44"/>
        <v>0.27659574468085107</v>
      </c>
      <c r="AI98" s="3">
        <f t="shared" si="45"/>
        <v>27.659574468085108</v>
      </c>
      <c r="AJ98" s="4"/>
      <c r="AK98" s="3">
        <f t="shared" si="46"/>
        <v>35.754741331456501</v>
      </c>
      <c r="AL98" s="3">
        <f t="shared" si="47"/>
        <v>46.896511607773782</v>
      </c>
    </row>
    <row r="99" spans="1:38" x14ac:dyDescent="0.35">
      <c r="A99" t="s">
        <v>21</v>
      </c>
      <c r="B99" t="s">
        <v>44</v>
      </c>
      <c r="C99">
        <v>1.17</v>
      </c>
      <c r="D99">
        <v>1</v>
      </c>
      <c r="E99" s="9">
        <v>0.43</v>
      </c>
      <c r="F99">
        <v>0.65</v>
      </c>
      <c r="G99">
        <v>0.45</v>
      </c>
      <c r="H99">
        <v>0.45</v>
      </c>
      <c r="I99">
        <f t="shared" si="48"/>
        <v>1.17</v>
      </c>
      <c r="J99">
        <v>3</v>
      </c>
      <c r="K99" s="4"/>
      <c r="L99" s="3">
        <f t="shared" si="49"/>
        <v>0.24390243902439021</v>
      </c>
      <c r="M99" s="3">
        <f t="shared" si="50"/>
        <v>0.66666666666666641</v>
      </c>
      <c r="N99" s="3">
        <f t="shared" si="51"/>
        <v>0</v>
      </c>
      <c r="O99" s="3">
        <f t="shared" si="52"/>
        <v>0.87499999999999989</v>
      </c>
      <c r="P99" s="3">
        <f t="shared" si="53"/>
        <v>2.0347572188609851E-2</v>
      </c>
      <c r="Q99" s="3">
        <f t="shared" si="54"/>
        <v>0.66666666666666674</v>
      </c>
      <c r="R99" s="2">
        <f t="shared" si="55"/>
        <v>0.27216118222568864</v>
      </c>
      <c r="S99" s="3">
        <f t="shared" si="37"/>
        <v>27.216118222568863</v>
      </c>
      <c r="T99" s="4"/>
      <c r="U99">
        <v>0.5</v>
      </c>
      <c r="V99">
        <v>0.65</v>
      </c>
      <c r="W99">
        <v>1</v>
      </c>
      <c r="X99" s="4"/>
      <c r="Y99" s="3">
        <f t="shared" si="38"/>
        <v>0.5</v>
      </c>
      <c r="Z99" s="3">
        <f t="shared" si="39"/>
        <v>0.70588235294117652</v>
      </c>
      <c r="AA99" s="3">
        <f t="shared" si="40"/>
        <v>1</v>
      </c>
      <c r="AB99" s="2">
        <f t="shared" si="41"/>
        <v>0.76764705882352946</v>
      </c>
      <c r="AC99" s="3">
        <f t="shared" si="42"/>
        <v>76.764705882352942</v>
      </c>
      <c r="AD99" s="4"/>
      <c r="AE99" s="10">
        <v>8</v>
      </c>
      <c r="AF99" s="4"/>
      <c r="AG99" s="3">
        <f t="shared" si="43"/>
        <v>0.27659574468085107</v>
      </c>
      <c r="AH99" s="2">
        <f t="shared" si="44"/>
        <v>0.27659574468085107</v>
      </c>
      <c r="AI99" s="3">
        <f t="shared" si="45"/>
        <v>27.659574468085108</v>
      </c>
      <c r="AJ99" s="4"/>
      <c r="AK99" s="3">
        <f t="shared" si="46"/>
        <v>32.30401386220214</v>
      </c>
      <c r="AL99" s="3">
        <f t="shared" si="47"/>
        <v>47.212935784688995</v>
      </c>
    </row>
    <row r="100" spans="1:38" x14ac:dyDescent="0.35">
      <c r="A100" t="s">
        <v>21</v>
      </c>
      <c r="B100" t="s">
        <v>45</v>
      </c>
      <c r="C100">
        <v>0.65</v>
      </c>
      <c r="D100">
        <v>1</v>
      </c>
      <c r="E100" s="9">
        <v>0.43</v>
      </c>
      <c r="F100">
        <v>0.65</v>
      </c>
      <c r="G100">
        <v>0.45</v>
      </c>
      <c r="H100">
        <v>0.25</v>
      </c>
      <c r="I100">
        <f t="shared" si="48"/>
        <v>0.65</v>
      </c>
      <c r="J100">
        <v>5</v>
      </c>
      <c r="K100" s="4"/>
      <c r="L100" s="3">
        <f t="shared" si="49"/>
        <v>0.24390243902439021</v>
      </c>
      <c r="M100" s="3">
        <f t="shared" si="50"/>
        <v>0.66666666666666641</v>
      </c>
      <c r="N100" s="3">
        <f t="shared" si="51"/>
        <v>0</v>
      </c>
      <c r="O100" s="3">
        <f t="shared" si="52"/>
        <v>0.37499999999999994</v>
      </c>
      <c r="P100" s="3">
        <f t="shared" si="53"/>
        <v>1.122310035515252E-2</v>
      </c>
      <c r="Q100" s="3">
        <f t="shared" si="54"/>
        <v>0.33333333333333337</v>
      </c>
      <c r="R100" s="2">
        <f t="shared" si="55"/>
        <v>0.15275717400898475</v>
      </c>
      <c r="S100" s="3">
        <f t="shared" si="37"/>
        <v>15.275717400898476</v>
      </c>
      <c r="T100" s="4"/>
      <c r="U100">
        <v>0.5</v>
      </c>
      <c r="V100">
        <v>0.65</v>
      </c>
      <c r="W100">
        <v>1</v>
      </c>
      <c r="X100" s="4"/>
      <c r="Y100" s="3">
        <f t="shared" si="38"/>
        <v>0.5</v>
      </c>
      <c r="Z100" s="3">
        <f t="shared" si="39"/>
        <v>0.70588235294117652</v>
      </c>
      <c r="AA100" s="3">
        <f t="shared" si="40"/>
        <v>1</v>
      </c>
      <c r="AB100" s="2">
        <f t="shared" si="41"/>
        <v>0.76764705882352946</v>
      </c>
      <c r="AC100" s="3">
        <f t="shared" si="42"/>
        <v>76.764705882352942</v>
      </c>
      <c r="AD100" s="4"/>
      <c r="AE100" s="10">
        <v>8</v>
      </c>
      <c r="AF100" s="4"/>
      <c r="AG100" s="3">
        <f t="shared" si="43"/>
        <v>0.27659574468085107</v>
      </c>
      <c r="AH100" s="2">
        <f t="shared" si="44"/>
        <v>0.27659574468085107</v>
      </c>
      <c r="AI100" s="3">
        <f t="shared" si="45"/>
        <v>27.659574468085108</v>
      </c>
      <c r="AJ100" s="4"/>
      <c r="AK100" s="3">
        <f t="shared" si="46"/>
        <v>25.139773369199911</v>
      </c>
      <c r="AL100" s="3">
        <f t="shared" si="47"/>
        <v>44.824855620354917</v>
      </c>
    </row>
    <row r="101" spans="1:38" x14ac:dyDescent="0.35">
      <c r="A101" t="s">
        <v>22</v>
      </c>
      <c r="B101" t="s">
        <v>50</v>
      </c>
      <c r="C101">
        <v>0.78</v>
      </c>
      <c r="D101">
        <v>1</v>
      </c>
      <c r="E101" s="9">
        <v>0.56999999999999995</v>
      </c>
      <c r="F101">
        <v>0.65</v>
      </c>
      <c r="G101">
        <v>0.55000000000000004</v>
      </c>
      <c r="H101">
        <v>0.3</v>
      </c>
      <c r="I101">
        <f t="shared" si="48"/>
        <v>0.78</v>
      </c>
      <c r="J101">
        <v>2</v>
      </c>
      <c r="K101" s="4"/>
      <c r="L101" s="3">
        <f t="shared" si="49"/>
        <v>0.58536585365853644</v>
      </c>
      <c r="M101" s="3">
        <f t="shared" si="50"/>
        <v>0.66666666666666641</v>
      </c>
      <c r="N101" s="3">
        <f t="shared" si="51"/>
        <v>0.18181818181818185</v>
      </c>
      <c r="O101" s="3">
        <f t="shared" si="52"/>
        <v>0.49999999999999994</v>
      </c>
      <c r="P101" s="3">
        <f t="shared" si="53"/>
        <v>1.3504218313516853E-2</v>
      </c>
      <c r="Q101" s="3">
        <f t="shared" si="54"/>
        <v>0.83333333333333337</v>
      </c>
      <c r="R101" s="2">
        <f t="shared" si="55"/>
        <v>0.29213330540536325</v>
      </c>
      <c r="S101" s="3">
        <f t="shared" si="37"/>
        <v>29.213330540536326</v>
      </c>
      <c r="T101" s="4"/>
      <c r="U101">
        <v>0.1</v>
      </c>
      <c r="V101">
        <v>0.6</v>
      </c>
      <c r="W101">
        <v>0.3</v>
      </c>
      <c r="X101" s="4"/>
      <c r="Y101" s="3">
        <f t="shared" si="38"/>
        <v>0.1</v>
      </c>
      <c r="Z101" s="3">
        <f t="shared" si="39"/>
        <v>0.64705882352941169</v>
      </c>
      <c r="AA101" s="3">
        <f t="shared" si="40"/>
        <v>0.26315789473684209</v>
      </c>
      <c r="AB101" s="2">
        <f t="shared" si="41"/>
        <v>0.40328173374613002</v>
      </c>
      <c r="AC101" s="3">
        <f t="shared" si="42"/>
        <v>40.328173374613002</v>
      </c>
      <c r="AD101" s="4"/>
      <c r="AE101" s="10">
        <v>3</v>
      </c>
      <c r="AF101" s="4"/>
      <c r="AG101" s="3">
        <f t="shared" si="43"/>
        <v>6.3829787234042548E-2</v>
      </c>
      <c r="AH101" s="2">
        <f t="shared" si="44"/>
        <v>6.3829787234042548E-2</v>
      </c>
      <c r="AI101" s="3">
        <f t="shared" si="45"/>
        <v>6.3829787234042552</v>
      </c>
      <c r="AJ101" s="4"/>
      <c r="AK101" s="3">
        <f t="shared" si="46"/>
        <v>23.475709278804374</v>
      </c>
      <c r="AL101" s="3">
        <f t="shared" si="47"/>
        <v>24.527126947314169</v>
      </c>
    </row>
    <row r="102" spans="1:38" x14ac:dyDescent="0.35">
      <c r="A102" t="s">
        <v>22</v>
      </c>
      <c r="B102" t="s">
        <v>51</v>
      </c>
      <c r="C102">
        <v>0.65</v>
      </c>
      <c r="D102">
        <v>1</v>
      </c>
      <c r="E102" s="9">
        <v>0.56999999999999995</v>
      </c>
      <c r="F102">
        <v>0.65</v>
      </c>
      <c r="G102">
        <v>0.45</v>
      </c>
      <c r="H102">
        <v>0.25</v>
      </c>
      <c r="I102">
        <f t="shared" si="48"/>
        <v>0.65</v>
      </c>
      <c r="J102">
        <v>2</v>
      </c>
      <c r="K102" s="4"/>
      <c r="L102" s="3">
        <f t="shared" si="49"/>
        <v>0.58536585365853644</v>
      </c>
      <c r="M102" s="3">
        <f t="shared" si="50"/>
        <v>0.66666666666666641</v>
      </c>
      <c r="N102" s="3">
        <f t="shared" si="51"/>
        <v>0</v>
      </c>
      <c r="O102" s="3">
        <f t="shared" si="52"/>
        <v>0.37499999999999994</v>
      </c>
      <c r="P102" s="3">
        <f t="shared" si="53"/>
        <v>1.122310035515252E-2</v>
      </c>
      <c r="Q102" s="3">
        <f t="shared" si="54"/>
        <v>0.83333333333333337</v>
      </c>
      <c r="R102" s="2">
        <f t="shared" si="55"/>
        <v>0.21190351547239938</v>
      </c>
      <c r="S102" s="3">
        <f t="shared" si="37"/>
        <v>21.190351547239938</v>
      </c>
      <c r="T102" s="4"/>
      <c r="U102">
        <v>0.1</v>
      </c>
      <c r="V102">
        <v>0.6</v>
      </c>
      <c r="W102">
        <v>0.3</v>
      </c>
      <c r="X102" s="4"/>
      <c r="Y102" s="3">
        <f t="shared" si="38"/>
        <v>0.1</v>
      </c>
      <c r="Z102" s="3">
        <f t="shared" si="39"/>
        <v>0.64705882352941169</v>
      </c>
      <c r="AA102" s="3">
        <f t="shared" si="40"/>
        <v>0.26315789473684209</v>
      </c>
      <c r="AB102" s="2">
        <f t="shared" si="41"/>
        <v>0.40328173374613002</v>
      </c>
      <c r="AC102" s="3">
        <f t="shared" si="42"/>
        <v>40.328173374613002</v>
      </c>
      <c r="AD102" s="4"/>
      <c r="AE102" s="10">
        <v>3</v>
      </c>
      <c r="AF102" s="4"/>
      <c r="AG102" s="3">
        <f t="shared" si="43"/>
        <v>6.3829787234042548E-2</v>
      </c>
      <c r="AH102" s="2">
        <f t="shared" si="44"/>
        <v>6.3829787234042548E-2</v>
      </c>
      <c r="AI102" s="3">
        <f t="shared" si="45"/>
        <v>6.3829787234042552</v>
      </c>
      <c r="AJ102" s="4"/>
      <c r="AK102" s="3">
        <f t="shared" si="46"/>
        <v>18.66192188282654</v>
      </c>
      <c r="AL102" s="3">
        <f t="shared" si="47"/>
        <v>22.92253114865489</v>
      </c>
    </row>
    <row r="103" spans="1:38" x14ac:dyDescent="0.35">
      <c r="A103" t="s">
        <v>23</v>
      </c>
      <c r="B103" t="s">
        <v>52</v>
      </c>
      <c r="C103">
        <v>30</v>
      </c>
      <c r="D103">
        <v>0.45</v>
      </c>
      <c r="E103" s="9">
        <v>0.74</v>
      </c>
      <c r="F103">
        <v>0.63</v>
      </c>
      <c r="G103">
        <v>1</v>
      </c>
      <c r="H103">
        <v>0.5</v>
      </c>
      <c r="I103">
        <f t="shared" si="48"/>
        <v>13.5</v>
      </c>
      <c r="J103">
        <v>1</v>
      </c>
      <c r="K103" s="4"/>
      <c r="L103" s="3">
        <f t="shared" si="49"/>
        <v>1</v>
      </c>
      <c r="M103" s="3">
        <f t="shared" si="50"/>
        <v>0.79999999999999982</v>
      </c>
      <c r="N103" s="3">
        <f t="shared" si="51"/>
        <v>1</v>
      </c>
      <c r="O103" s="3">
        <f t="shared" si="52"/>
        <v>1</v>
      </c>
      <c r="P103" s="3">
        <f t="shared" si="53"/>
        <v>0.23670283700885775</v>
      </c>
      <c r="Q103" s="3">
        <f t="shared" si="54"/>
        <v>1</v>
      </c>
      <c r="R103" s="2">
        <f t="shared" si="55"/>
        <v>0.76101085110265743</v>
      </c>
      <c r="S103" s="3">
        <f t="shared" si="37"/>
        <v>76.101085110265743</v>
      </c>
      <c r="T103" s="4"/>
      <c r="U103">
        <v>0.05</v>
      </c>
      <c r="V103">
        <v>0.4</v>
      </c>
      <c r="W103">
        <v>0.15</v>
      </c>
      <c r="X103" s="4"/>
      <c r="Y103" s="3">
        <f t="shared" si="38"/>
        <v>0.05</v>
      </c>
      <c r="Z103" s="3">
        <f t="shared" si="39"/>
        <v>0.41176470588235298</v>
      </c>
      <c r="AA103" s="3">
        <f t="shared" si="40"/>
        <v>0.10526315789473684</v>
      </c>
      <c r="AB103" s="2">
        <f t="shared" si="41"/>
        <v>0.23213622291021674</v>
      </c>
      <c r="AC103" s="3">
        <f t="shared" si="42"/>
        <v>23.213622291021675</v>
      </c>
      <c r="AD103" s="4"/>
      <c r="AE103" s="10">
        <v>1.5</v>
      </c>
      <c r="AF103" s="4"/>
      <c r="AG103" s="3">
        <f t="shared" si="43"/>
        <v>0</v>
      </c>
      <c r="AH103" s="2">
        <f t="shared" si="44"/>
        <v>0</v>
      </c>
      <c r="AI103" s="3">
        <f t="shared" si="45"/>
        <v>0</v>
      </c>
      <c r="AJ103" s="4"/>
      <c r="AK103" s="3">
        <f t="shared" si="46"/>
        <v>47.982013295261616</v>
      </c>
      <c r="AL103" s="3">
        <f t="shared" si="47"/>
        <v>24.505665938461817</v>
      </c>
    </row>
    <row r="104" spans="1:38" x14ac:dyDescent="0.35">
      <c r="A104" t="s">
        <v>23</v>
      </c>
      <c r="B104" t="s">
        <v>52</v>
      </c>
      <c r="C104">
        <v>60</v>
      </c>
      <c r="D104">
        <v>0.4</v>
      </c>
      <c r="E104" s="9">
        <v>0.74</v>
      </c>
      <c r="F104">
        <v>0.63</v>
      </c>
      <c r="G104">
        <v>1</v>
      </c>
      <c r="H104">
        <v>0.5</v>
      </c>
      <c r="I104">
        <f t="shared" si="48"/>
        <v>24</v>
      </c>
      <c r="J104">
        <v>1</v>
      </c>
      <c r="K104" s="4"/>
      <c r="L104" s="3">
        <f t="shared" si="49"/>
        <v>1</v>
      </c>
      <c r="M104" s="3">
        <f t="shared" si="50"/>
        <v>0.79999999999999982</v>
      </c>
      <c r="N104" s="3">
        <f t="shared" si="51"/>
        <v>1</v>
      </c>
      <c r="O104" s="3">
        <f t="shared" si="52"/>
        <v>1</v>
      </c>
      <c r="P104" s="3">
        <f t="shared" si="53"/>
        <v>0.4209469797998231</v>
      </c>
      <c r="Q104" s="3">
        <f t="shared" si="54"/>
        <v>1</v>
      </c>
      <c r="R104" s="2">
        <f t="shared" si="55"/>
        <v>0.81628409393994694</v>
      </c>
      <c r="S104" s="3">
        <f t="shared" si="37"/>
        <v>81.628409393994701</v>
      </c>
      <c r="T104" s="4"/>
      <c r="U104">
        <v>0.05</v>
      </c>
      <c r="V104">
        <v>0.4</v>
      </c>
      <c r="W104">
        <v>0.15</v>
      </c>
      <c r="X104" s="4"/>
      <c r="Y104" s="3">
        <f t="shared" si="38"/>
        <v>0.05</v>
      </c>
      <c r="Z104" s="3">
        <f t="shared" si="39"/>
        <v>0.41176470588235298</v>
      </c>
      <c r="AA104" s="3">
        <f t="shared" si="40"/>
        <v>0.10526315789473684</v>
      </c>
      <c r="AB104" s="2">
        <f t="shared" si="41"/>
        <v>0.23213622291021674</v>
      </c>
      <c r="AC104" s="3">
        <f t="shared" si="42"/>
        <v>23.213622291021675</v>
      </c>
      <c r="AD104" s="4"/>
      <c r="AE104" s="10">
        <v>1.5</v>
      </c>
      <c r="AF104" s="4"/>
      <c r="AG104" s="3">
        <f t="shared" si="43"/>
        <v>0</v>
      </c>
      <c r="AH104" s="2">
        <f t="shared" si="44"/>
        <v>0</v>
      </c>
      <c r="AI104" s="3">
        <f t="shared" si="45"/>
        <v>0</v>
      </c>
      <c r="AJ104" s="4"/>
      <c r="AK104" s="3">
        <f t="shared" si="46"/>
        <v>51.298407865498987</v>
      </c>
      <c r="AL104" s="3">
        <f t="shared" si="47"/>
        <v>25.611130795207615</v>
      </c>
    </row>
    <row r="105" spans="1:38" x14ac:dyDescent="0.35">
      <c r="A105" t="s">
        <v>23</v>
      </c>
      <c r="B105" t="s">
        <v>52</v>
      </c>
      <c r="C105">
        <v>90</v>
      </c>
      <c r="D105">
        <v>0.35</v>
      </c>
      <c r="E105" s="9">
        <v>0.74</v>
      </c>
      <c r="F105">
        <v>0.63</v>
      </c>
      <c r="G105">
        <v>1</v>
      </c>
      <c r="H105">
        <v>0.5</v>
      </c>
      <c r="I105">
        <f t="shared" si="48"/>
        <v>31.499999999999996</v>
      </c>
      <c r="J105">
        <v>1</v>
      </c>
      <c r="K105" s="4"/>
      <c r="L105" s="3">
        <f t="shared" si="49"/>
        <v>1</v>
      </c>
      <c r="M105" s="3">
        <f t="shared" si="50"/>
        <v>0.79999999999999982</v>
      </c>
      <c r="N105" s="3">
        <f t="shared" si="51"/>
        <v>1</v>
      </c>
      <c r="O105" s="3">
        <f t="shared" si="52"/>
        <v>1</v>
      </c>
      <c r="P105" s="3">
        <f t="shared" si="53"/>
        <v>0.55254993893622684</v>
      </c>
      <c r="Q105" s="3">
        <f t="shared" si="54"/>
        <v>1</v>
      </c>
      <c r="R105" s="2">
        <f t="shared" si="55"/>
        <v>0.85576498168086812</v>
      </c>
      <c r="S105" s="3">
        <f t="shared" si="37"/>
        <v>85.576498168086815</v>
      </c>
      <c r="T105" s="4"/>
      <c r="U105">
        <v>0.05</v>
      </c>
      <c r="V105">
        <v>0.4</v>
      </c>
      <c r="W105">
        <v>0.15</v>
      </c>
      <c r="X105" s="4"/>
      <c r="Y105" s="3">
        <f t="shared" si="38"/>
        <v>0.05</v>
      </c>
      <c r="Z105" s="3">
        <f t="shared" si="39"/>
        <v>0.41176470588235298</v>
      </c>
      <c r="AA105" s="3">
        <f t="shared" si="40"/>
        <v>0.10526315789473684</v>
      </c>
      <c r="AB105" s="2">
        <f t="shared" si="41"/>
        <v>0.23213622291021674</v>
      </c>
      <c r="AC105" s="3">
        <f t="shared" si="42"/>
        <v>23.213622291021675</v>
      </c>
      <c r="AD105" s="4"/>
      <c r="AE105" s="10">
        <v>1.5</v>
      </c>
      <c r="AF105" s="4"/>
      <c r="AG105" s="3">
        <f t="shared" si="43"/>
        <v>0</v>
      </c>
      <c r="AH105" s="2">
        <f t="shared" si="44"/>
        <v>0</v>
      </c>
      <c r="AI105" s="3">
        <f t="shared" si="45"/>
        <v>0</v>
      </c>
      <c r="AJ105" s="4"/>
      <c r="AK105" s="3">
        <f t="shared" si="46"/>
        <v>53.667261129954255</v>
      </c>
      <c r="AL105" s="3">
        <f t="shared" si="47"/>
        <v>26.400748550026037</v>
      </c>
    </row>
    <row r="106" spans="1:38" x14ac:dyDescent="0.35">
      <c r="A106" t="s">
        <v>23</v>
      </c>
      <c r="B106" t="s">
        <v>52</v>
      </c>
      <c r="C106">
        <v>120</v>
      </c>
      <c r="D106">
        <v>0.3</v>
      </c>
      <c r="E106" s="9">
        <v>0.74</v>
      </c>
      <c r="F106">
        <v>0.63</v>
      </c>
      <c r="G106">
        <v>1</v>
      </c>
      <c r="H106">
        <v>0.5</v>
      </c>
      <c r="I106">
        <f t="shared" si="48"/>
        <v>36</v>
      </c>
      <c r="J106">
        <v>1</v>
      </c>
      <c r="K106" s="4"/>
      <c r="L106" s="3">
        <f t="shared" si="49"/>
        <v>1</v>
      </c>
      <c r="M106" s="3">
        <f t="shared" si="50"/>
        <v>0.79999999999999982</v>
      </c>
      <c r="N106" s="3">
        <f t="shared" si="51"/>
        <v>1</v>
      </c>
      <c r="O106" s="3">
        <f t="shared" si="52"/>
        <v>1</v>
      </c>
      <c r="P106" s="3">
        <f t="shared" si="53"/>
        <v>0.6315117144180693</v>
      </c>
      <c r="Q106" s="3">
        <f t="shared" si="54"/>
        <v>1</v>
      </c>
      <c r="R106" s="2">
        <f t="shared" si="55"/>
        <v>0.87945351432542085</v>
      </c>
      <c r="S106" s="3">
        <f t="shared" si="37"/>
        <v>87.945351432542083</v>
      </c>
      <c r="T106" s="4"/>
      <c r="U106">
        <v>0.05</v>
      </c>
      <c r="V106">
        <v>0.4</v>
      </c>
      <c r="W106">
        <v>0.15</v>
      </c>
      <c r="X106" s="4"/>
      <c r="Y106" s="3">
        <f t="shared" si="38"/>
        <v>0.05</v>
      </c>
      <c r="Z106" s="3">
        <f t="shared" si="39"/>
        <v>0.41176470588235298</v>
      </c>
      <c r="AA106" s="3">
        <f t="shared" si="40"/>
        <v>0.10526315789473684</v>
      </c>
      <c r="AB106" s="2">
        <f t="shared" si="41"/>
        <v>0.23213622291021674</v>
      </c>
      <c r="AC106" s="3">
        <f t="shared" si="42"/>
        <v>23.213622291021675</v>
      </c>
      <c r="AD106" s="4"/>
      <c r="AE106" s="10">
        <v>1.5</v>
      </c>
      <c r="AF106" s="4"/>
      <c r="AG106" s="3">
        <f t="shared" si="43"/>
        <v>0</v>
      </c>
      <c r="AH106" s="2">
        <f t="shared" si="44"/>
        <v>0</v>
      </c>
      <c r="AI106" s="3">
        <f t="shared" si="45"/>
        <v>0</v>
      </c>
      <c r="AJ106" s="4"/>
      <c r="AK106" s="3">
        <f t="shared" si="46"/>
        <v>55.08857308862742</v>
      </c>
      <c r="AL106" s="3">
        <f t="shared" si="47"/>
        <v>26.874519202917085</v>
      </c>
    </row>
    <row r="107" spans="1:38" x14ac:dyDescent="0.35">
      <c r="A107" t="s">
        <v>23</v>
      </c>
      <c r="B107" t="s">
        <v>53</v>
      </c>
      <c r="C107">
        <v>5</v>
      </c>
      <c r="D107">
        <v>0.85</v>
      </c>
      <c r="E107" s="9">
        <v>0.74</v>
      </c>
      <c r="F107">
        <v>0.63</v>
      </c>
      <c r="G107">
        <v>1</v>
      </c>
      <c r="H107">
        <v>0.5</v>
      </c>
      <c r="I107">
        <f t="shared" si="48"/>
        <v>4.25</v>
      </c>
      <c r="J107">
        <v>1</v>
      </c>
      <c r="K107" s="4"/>
      <c r="L107" s="3">
        <f t="shared" si="49"/>
        <v>1</v>
      </c>
      <c r="M107" s="3">
        <f t="shared" si="50"/>
        <v>0.79999999999999982</v>
      </c>
      <c r="N107" s="3">
        <f t="shared" si="51"/>
        <v>1</v>
      </c>
      <c r="O107" s="3">
        <f t="shared" si="52"/>
        <v>1</v>
      </c>
      <c r="P107" s="3">
        <f t="shared" si="53"/>
        <v>7.4392520740626356E-2</v>
      </c>
      <c r="Q107" s="3">
        <f t="shared" si="54"/>
        <v>1</v>
      </c>
      <c r="R107" s="2">
        <f t="shared" si="55"/>
        <v>0.71231775622218796</v>
      </c>
      <c r="S107" s="3">
        <f t="shared" si="37"/>
        <v>71.231775622218791</v>
      </c>
      <c r="T107" s="4"/>
      <c r="U107">
        <v>0.05</v>
      </c>
      <c r="V107">
        <v>0.4</v>
      </c>
      <c r="W107">
        <v>0.15</v>
      </c>
      <c r="X107" s="4"/>
      <c r="Y107" s="3">
        <f t="shared" si="38"/>
        <v>0.05</v>
      </c>
      <c r="Z107" s="3">
        <f t="shared" si="39"/>
        <v>0.41176470588235298</v>
      </c>
      <c r="AA107" s="3">
        <f t="shared" si="40"/>
        <v>0.10526315789473684</v>
      </c>
      <c r="AB107" s="2">
        <f t="shared" si="41"/>
        <v>0.23213622291021674</v>
      </c>
      <c r="AC107" s="3">
        <f t="shared" si="42"/>
        <v>23.213622291021675</v>
      </c>
      <c r="AD107" s="4"/>
      <c r="AE107" s="10">
        <v>1.5</v>
      </c>
      <c r="AF107" s="4"/>
      <c r="AG107" s="3">
        <f t="shared" si="43"/>
        <v>0</v>
      </c>
      <c r="AH107" s="2">
        <f t="shared" si="44"/>
        <v>0</v>
      </c>
      <c r="AI107" s="3">
        <f t="shared" si="45"/>
        <v>0</v>
      </c>
      <c r="AJ107" s="4"/>
      <c r="AK107" s="3">
        <f t="shared" si="46"/>
        <v>45.060427602433442</v>
      </c>
      <c r="AL107" s="3">
        <f t="shared" si="47"/>
        <v>23.531804040852428</v>
      </c>
    </row>
    <row r="108" spans="1:38" x14ac:dyDescent="0.35">
      <c r="A108" t="s">
        <v>23</v>
      </c>
      <c r="B108" t="s">
        <v>53</v>
      </c>
      <c r="C108">
        <v>10</v>
      </c>
      <c r="D108">
        <v>0.8</v>
      </c>
      <c r="E108" s="9">
        <v>0.74</v>
      </c>
      <c r="F108">
        <v>0.63</v>
      </c>
      <c r="G108">
        <v>1</v>
      </c>
      <c r="H108">
        <v>0.5</v>
      </c>
      <c r="I108">
        <f t="shared" si="48"/>
        <v>8</v>
      </c>
      <c r="J108">
        <v>1</v>
      </c>
      <c r="K108" s="4"/>
      <c r="L108" s="3">
        <f t="shared" si="49"/>
        <v>1</v>
      </c>
      <c r="M108" s="3">
        <f t="shared" si="50"/>
        <v>0.79999999999999982</v>
      </c>
      <c r="N108" s="3">
        <f t="shared" si="51"/>
        <v>1</v>
      </c>
      <c r="O108" s="3">
        <f t="shared" si="52"/>
        <v>1</v>
      </c>
      <c r="P108" s="3">
        <f t="shared" si="53"/>
        <v>0.14019400030882828</v>
      </c>
      <c r="Q108" s="3">
        <f t="shared" si="54"/>
        <v>1</v>
      </c>
      <c r="R108" s="2">
        <f t="shared" si="55"/>
        <v>0.73205820009264855</v>
      </c>
      <c r="S108" s="3">
        <f t="shared" si="37"/>
        <v>73.205820009264855</v>
      </c>
      <c r="T108" s="4"/>
      <c r="U108">
        <v>0.05</v>
      </c>
      <c r="V108">
        <v>0.4</v>
      </c>
      <c r="W108">
        <v>0.15</v>
      </c>
      <c r="X108" s="4"/>
      <c r="Y108" s="3">
        <f t="shared" si="38"/>
        <v>0.05</v>
      </c>
      <c r="Z108" s="3">
        <f t="shared" si="39"/>
        <v>0.41176470588235298</v>
      </c>
      <c r="AA108" s="3">
        <f t="shared" si="40"/>
        <v>0.10526315789473684</v>
      </c>
      <c r="AB108" s="2">
        <f t="shared" si="41"/>
        <v>0.23213622291021674</v>
      </c>
      <c r="AC108" s="3">
        <f t="shared" si="42"/>
        <v>23.213622291021675</v>
      </c>
      <c r="AD108" s="4"/>
      <c r="AE108" s="10">
        <v>1.5</v>
      </c>
      <c r="AF108" s="4"/>
      <c r="AG108" s="3">
        <f t="shared" si="43"/>
        <v>0</v>
      </c>
      <c r="AH108" s="2">
        <f t="shared" si="44"/>
        <v>0</v>
      </c>
      <c r="AI108" s="3">
        <f t="shared" si="45"/>
        <v>0</v>
      </c>
      <c r="AJ108" s="4"/>
      <c r="AK108" s="3">
        <f t="shared" si="46"/>
        <v>46.244854234661084</v>
      </c>
      <c r="AL108" s="3">
        <f t="shared" si="47"/>
        <v>23.92661291826164</v>
      </c>
    </row>
    <row r="109" spans="1:38" x14ac:dyDescent="0.35">
      <c r="A109" t="s">
        <v>23</v>
      </c>
      <c r="B109" t="s">
        <v>53</v>
      </c>
      <c r="C109">
        <v>15</v>
      </c>
      <c r="D109">
        <v>0.75</v>
      </c>
      <c r="E109" s="9">
        <v>0.74</v>
      </c>
      <c r="F109">
        <v>0.63</v>
      </c>
      <c r="G109">
        <v>1</v>
      </c>
      <c r="H109">
        <v>0.5</v>
      </c>
      <c r="I109">
        <f t="shared" si="48"/>
        <v>11.25</v>
      </c>
      <c r="J109">
        <v>1</v>
      </c>
      <c r="K109" s="4"/>
      <c r="L109" s="3">
        <f t="shared" si="49"/>
        <v>1</v>
      </c>
      <c r="M109" s="3">
        <f t="shared" si="50"/>
        <v>0.79999999999999982</v>
      </c>
      <c r="N109" s="3">
        <f t="shared" si="51"/>
        <v>1</v>
      </c>
      <c r="O109" s="3">
        <f t="shared" si="52"/>
        <v>1</v>
      </c>
      <c r="P109" s="3">
        <f t="shared" si="53"/>
        <v>0.1972219492679366</v>
      </c>
      <c r="Q109" s="3">
        <f t="shared" si="54"/>
        <v>1</v>
      </c>
      <c r="R109" s="2">
        <f t="shared" si="55"/>
        <v>0.74916658478038101</v>
      </c>
      <c r="S109" s="3">
        <f t="shared" si="37"/>
        <v>74.916658478038102</v>
      </c>
      <c r="T109" s="4"/>
      <c r="U109">
        <v>0.05</v>
      </c>
      <c r="V109">
        <v>0.4</v>
      </c>
      <c r="W109">
        <v>0.15</v>
      </c>
      <c r="X109" s="4"/>
      <c r="Y109" s="3">
        <f t="shared" si="38"/>
        <v>0.05</v>
      </c>
      <c r="Z109" s="3">
        <f t="shared" si="39"/>
        <v>0.41176470588235298</v>
      </c>
      <c r="AA109" s="3">
        <f t="shared" si="40"/>
        <v>0.10526315789473684</v>
      </c>
      <c r="AB109" s="2">
        <f t="shared" si="41"/>
        <v>0.23213622291021674</v>
      </c>
      <c r="AC109" s="3">
        <f t="shared" si="42"/>
        <v>23.213622291021675</v>
      </c>
      <c r="AD109" s="4"/>
      <c r="AE109" s="10">
        <v>1.5</v>
      </c>
      <c r="AF109" s="4"/>
      <c r="AG109" s="3">
        <f t="shared" si="43"/>
        <v>0</v>
      </c>
      <c r="AH109" s="2">
        <f t="shared" si="44"/>
        <v>0</v>
      </c>
      <c r="AI109" s="3">
        <f t="shared" si="45"/>
        <v>0</v>
      </c>
      <c r="AJ109" s="4"/>
      <c r="AK109" s="3">
        <f t="shared" si="46"/>
        <v>47.27135731592503</v>
      </c>
      <c r="AL109" s="3">
        <f t="shared" si="47"/>
        <v>24.268780612016293</v>
      </c>
    </row>
    <row r="110" spans="1:38" x14ac:dyDescent="0.35">
      <c r="A110" t="s">
        <v>23</v>
      </c>
      <c r="B110" t="s">
        <v>53</v>
      </c>
      <c r="C110">
        <v>20</v>
      </c>
      <c r="D110">
        <v>0.7</v>
      </c>
      <c r="E110" s="9">
        <v>0.74</v>
      </c>
      <c r="F110">
        <v>0.63</v>
      </c>
      <c r="G110">
        <v>1</v>
      </c>
      <c r="H110">
        <v>0.5</v>
      </c>
      <c r="I110">
        <f t="shared" si="48"/>
        <v>14</v>
      </c>
      <c r="J110">
        <v>1</v>
      </c>
      <c r="K110" s="4"/>
      <c r="L110" s="3">
        <f t="shared" si="49"/>
        <v>1</v>
      </c>
      <c r="M110" s="3">
        <f t="shared" si="50"/>
        <v>0.79999999999999982</v>
      </c>
      <c r="N110" s="3">
        <f t="shared" si="51"/>
        <v>1</v>
      </c>
      <c r="O110" s="3">
        <f t="shared" si="52"/>
        <v>1</v>
      </c>
      <c r="P110" s="3">
        <f t="shared" si="53"/>
        <v>0.24547636761795133</v>
      </c>
      <c r="Q110" s="3">
        <f t="shared" si="54"/>
        <v>1</v>
      </c>
      <c r="R110" s="2">
        <f t="shared" si="55"/>
        <v>0.76364291028538545</v>
      </c>
      <c r="S110" s="3">
        <f t="shared" si="37"/>
        <v>76.364291028538545</v>
      </c>
      <c r="T110" s="4"/>
      <c r="U110">
        <v>0.05</v>
      </c>
      <c r="V110">
        <v>0.4</v>
      </c>
      <c r="W110">
        <v>0.15</v>
      </c>
      <c r="X110" s="4"/>
      <c r="Y110" s="3">
        <f t="shared" si="38"/>
        <v>0.05</v>
      </c>
      <c r="Z110" s="3">
        <f t="shared" si="39"/>
        <v>0.41176470588235298</v>
      </c>
      <c r="AA110" s="3">
        <f t="shared" si="40"/>
        <v>0.10526315789473684</v>
      </c>
      <c r="AB110" s="2">
        <f t="shared" si="41"/>
        <v>0.23213622291021674</v>
      </c>
      <c r="AC110" s="3">
        <f t="shared" si="42"/>
        <v>23.213622291021675</v>
      </c>
      <c r="AD110" s="4"/>
      <c r="AE110" s="10">
        <v>1.5</v>
      </c>
      <c r="AF110" s="4"/>
      <c r="AG110" s="3">
        <f t="shared" si="43"/>
        <v>0</v>
      </c>
      <c r="AH110" s="2">
        <f t="shared" si="44"/>
        <v>0</v>
      </c>
      <c r="AI110" s="3">
        <f t="shared" si="45"/>
        <v>0</v>
      </c>
      <c r="AJ110" s="4"/>
      <c r="AK110" s="3">
        <f t="shared" si="46"/>
        <v>48.139936846225297</v>
      </c>
      <c r="AL110" s="3">
        <f t="shared" si="47"/>
        <v>24.558307122116382</v>
      </c>
    </row>
    <row r="111" spans="1:38" x14ac:dyDescent="0.35">
      <c r="A111" t="s">
        <v>23</v>
      </c>
      <c r="B111" t="s">
        <v>53</v>
      </c>
      <c r="C111">
        <v>25</v>
      </c>
      <c r="D111">
        <v>0.65</v>
      </c>
      <c r="E111" s="9">
        <v>0.74</v>
      </c>
      <c r="F111">
        <v>0.63</v>
      </c>
      <c r="G111">
        <v>1</v>
      </c>
      <c r="H111">
        <v>0.5</v>
      </c>
      <c r="I111">
        <f t="shared" si="48"/>
        <v>16.25</v>
      </c>
      <c r="J111">
        <v>1</v>
      </c>
      <c r="K111" s="4"/>
      <c r="L111" s="3">
        <f t="shared" si="49"/>
        <v>1</v>
      </c>
      <c r="M111" s="3">
        <f t="shared" si="50"/>
        <v>0.79999999999999982</v>
      </c>
      <c r="N111" s="3">
        <f t="shared" si="51"/>
        <v>1</v>
      </c>
      <c r="O111" s="3">
        <f t="shared" si="52"/>
        <v>1</v>
      </c>
      <c r="P111" s="3">
        <f t="shared" si="53"/>
        <v>0.28495725535887245</v>
      </c>
      <c r="Q111" s="3">
        <f t="shared" si="54"/>
        <v>1</v>
      </c>
      <c r="R111" s="2">
        <f t="shared" si="55"/>
        <v>0.77548717660766175</v>
      </c>
      <c r="S111" s="3">
        <f t="shared" si="37"/>
        <v>77.548717660766172</v>
      </c>
      <c r="T111" s="4"/>
      <c r="U111">
        <v>0.05</v>
      </c>
      <c r="V111">
        <v>0.4</v>
      </c>
      <c r="W111">
        <v>0.15</v>
      </c>
      <c r="X111" s="4"/>
      <c r="Y111" s="3">
        <f t="shared" si="38"/>
        <v>0.05</v>
      </c>
      <c r="Z111" s="3">
        <f t="shared" si="39"/>
        <v>0.41176470588235298</v>
      </c>
      <c r="AA111" s="3">
        <f t="shared" si="40"/>
        <v>0.10526315789473684</v>
      </c>
      <c r="AB111" s="2">
        <f t="shared" si="41"/>
        <v>0.23213622291021674</v>
      </c>
      <c r="AC111" s="3">
        <f t="shared" si="42"/>
        <v>23.213622291021675</v>
      </c>
      <c r="AD111" s="4"/>
      <c r="AE111" s="10">
        <v>1.5</v>
      </c>
      <c r="AF111" s="4"/>
      <c r="AG111" s="3">
        <f t="shared" si="43"/>
        <v>0</v>
      </c>
      <c r="AH111" s="2">
        <f t="shared" si="44"/>
        <v>0</v>
      </c>
      <c r="AI111" s="3">
        <f t="shared" si="45"/>
        <v>0</v>
      </c>
      <c r="AJ111" s="4"/>
      <c r="AK111" s="3">
        <f t="shared" si="46"/>
        <v>48.850592825561876</v>
      </c>
      <c r="AL111" s="3">
        <f t="shared" si="47"/>
        <v>24.795192448561906</v>
      </c>
    </row>
    <row r="112" spans="1:38" x14ac:dyDescent="0.35">
      <c r="A112" t="s">
        <v>23</v>
      </c>
      <c r="B112" t="s">
        <v>53</v>
      </c>
      <c r="C112">
        <v>30</v>
      </c>
      <c r="D112">
        <v>0.6</v>
      </c>
      <c r="E112" s="9">
        <v>0.74</v>
      </c>
      <c r="F112">
        <v>0.63</v>
      </c>
      <c r="G112">
        <v>1</v>
      </c>
      <c r="H112">
        <v>0.5</v>
      </c>
      <c r="I112">
        <f t="shared" si="48"/>
        <v>18</v>
      </c>
      <c r="J112">
        <v>1</v>
      </c>
      <c r="K112" s="4"/>
      <c r="L112" s="3">
        <f t="shared" si="49"/>
        <v>1</v>
      </c>
      <c r="M112" s="3">
        <f t="shared" si="50"/>
        <v>0.79999999999999982</v>
      </c>
      <c r="N112" s="3">
        <f t="shared" si="51"/>
        <v>1</v>
      </c>
      <c r="O112" s="3">
        <f t="shared" si="52"/>
        <v>1</v>
      </c>
      <c r="P112" s="3">
        <f t="shared" si="53"/>
        <v>0.31566461249070005</v>
      </c>
      <c r="Q112" s="3">
        <f t="shared" si="54"/>
        <v>1</v>
      </c>
      <c r="R112" s="2">
        <f t="shared" si="55"/>
        <v>0.78469938374721004</v>
      </c>
      <c r="S112" s="3">
        <f t="shared" si="37"/>
        <v>78.469938374721011</v>
      </c>
      <c r="T112" s="4"/>
      <c r="U112">
        <v>0.05</v>
      </c>
      <c r="V112">
        <v>0.4</v>
      </c>
      <c r="W112">
        <v>0.15</v>
      </c>
      <c r="X112" s="4"/>
      <c r="Y112" s="3">
        <f t="shared" si="38"/>
        <v>0.05</v>
      </c>
      <c r="Z112" s="3">
        <f t="shared" si="39"/>
        <v>0.41176470588235298</v>
      </c>
      <c r="AA112" s="3">
        <f t="shared" si="40"/>
        <v>0.10526315789473684</v>
      </c>
      <c r="AB112" s="2">
        <f t="shared" si="41"/>
        <v>0.23213622291021674</v>
      </c>
      <c r="AC112" s="3">
        <f t="shared" si="42"/>
        <v>23.213622291021675</v>
      </c>
      <c r="AD112" s="4"/>
      <c r="AE112" s="10">
        <v>1.5</v>
      </c>
      <c r="AF112" s="4"/>
      <c r="AG112" s="3">
        <f t="shared" si="43"/>
        <v>0</v>
      </c>
      <c r="AH112" s="2">
        <f t="shared" si="44"/>
        <v>0</v>
      </c>
      <c r="AI112" s="3">
        <f t="shared" si="45"/>
        <v>0</v>
      </c>
      <c r="AJ112" s="4"/>
      <c r="AK112" s="3">
        <f t="shared" si="46"/>
        <v>49.403325253934774</v>
      </c>
      <c r="AL112" s="3">
        <f t="shared" si="47"/>
        <v>24.979436591352872</v>
      </c>
    </row>
    <row r="113" spans="1:38" x14ac:dyDescent="0.35">
      <c r="A113" t="s">
        <v>23</v>
      </c>
      <c r="B113" t="s">
        <v>54</v>
      </c>
      <c r="C113">
        <v>10</v>
      </c>
      <c r="D113">
        <v>0.65</v>
      </c>
      <c r="E113" s="9">
        <v>0.74</v>
      </c>
      <c r="F113">
        <v>0.63</v>
      </c>
      <c r="G113">
        <v>1</v>
      </c>
      <c r="H113">
        <v>0.5</v>
      </c>
      <c r="I113">
        <f t="shared" si="48"/>
        <v>6.5</v>
      </c>
      <c r="J113">
        <v>2</v>
      </c>
      <c r="K113" s="4"/>
      <c r="L113" s="3">
        <f t="shared" si="49"/>
        <v>1</v>
      </c>
      <c r="M113" s="3">
        <f t="shared" si="50"/>
        <v>0.79999999999999982</v>
      </c>
      <c r="N113" s="3">
        <f t="shared" si="51"/>
        <v>1</v>
      </c>
      <c r="O113" s="3">
        <f t="shared" si="52"/>
        <v>1</v>
      </c>
      <c r="P113" s="3">
        <f t="shared" si="53"/>
        <v>0.11387340848154751</v>
      </c>
      <c r="Q113" s="3">
        <f t="shared" si="54"/>
        <v>0.83333333333333337</v>
      </c>
      <c r="R113" s="2">
        <f t="shared" si="55"/>
        <v>0.71582868921113085</v>
      </c>
      <c r="S113" s="3">
        <f t="shared" si="37"/>
        <v>71.582868921113089</v>
      </c>
      <c r="T113" s="4"/>
      <c r="U113">
        <v>0.05</v>
      </c>
      <c r="V113">
        <v>0.4</v>
      </c>
      <c r="W113">
        <v>0.15</v>
      </c>
      <c r="X113" s="4"/>
      <c r="Y113" s="3">
        <f t="shared" si="38"/>
        <v>0.05</v>
      </c>
      <c r="Z113" s="3">
        <f t="shared" si="39"/>
        <v>0.41176470588235298</v>
      </c>
      <c r="AA113" s="3">
        <f t="shared" si="40"/>
        <v>0.10526315789473684</v>
      </c>
      <c r="AB113" s="2">
        <f t="shared" si="41"/>
        <v>0.23213622291021674</v>
      </c>
      <c r="AC113" s="3">
        <f t="shared" si="42"/>
        <v>23.213622291021675</v>
      </c>
      <c r="AD113" s="4"/>
      <c r="AE113" s="10">
        <v>1.5</v>
      </c>
      <c r="AF113" s="4"/>
      <c r="AG113" s="3">
        <f t="shared" si="43"/>
        <v>0</v>
      </c>
      <c r="AH113" s="2">
        <f t="shared" si="44"/>
        <v>0</v>
      </c>
      <c r="AI113" s="3">
        <f t="shared" si="45"/>
        <v>0</v>
      </c>
      <c r="AJ113" s="4"/>
      <c r="AK113" s="3">
        <f t="shared" si="46"/>
        <v>45.271083581770021</v>
      </c>
      <c r="AL113" s="3">
        <f t="shared" si="47"/>
        <v>23.602022700631288</v>
      </c>
    </row>
    <row r="114" spans="1:38" x14ac:dyDescent="0.35">
      <c r="A114" t="s">
        <v>23</v>
      </c>
      <c r="B114" t="s">
        <v>54</v>
      </c>
      <c r="C114">
        <v>15</v>
      </c>
      <c r="D114">
        <v>0.6</v>
      </c>
      <c r="E114" s="9">
        <v>0.74</v>
      </c>
      <c r="F114">
        <v>0.63</v>
      </c>
      <c r="G114">
        <v>1</v>
      </c>
      <c r="H114">
        <v>0.5</v>
      </c>
      <c r="I114">
        <f t="shared" si="48"/>
        <v>9</v>
      </c>
      <c r="J114">
        <v>2</v>
      </c>
      <c r="K114" s="4"/>
      <c r="L114" s="3">
        <f t="shared" si="49"/>
        <v>1</v>
      </c>
      <c r="M114" s="3">
        <f t="shared" si="50"/>
        <v>0.79999999999999982</v>
      </c>
      <c r="N114" s="3">
        <f t="shared" si="51"/>
        <v>1</v>
      </c>
      <c r="O114" s="3">
        <f t="shared" si="52"/>
        <v>1</v>
      </c>
      <c r="P114" s="3">
        <f t="shared" si="53"/>
        <v>0.15774106152701545</v>
      </c>
      <c r="Q114" s="3">
        <f t="shared" si="54"/>
        <v>0.83333333333333337</v>
      </c>
      <c r="R114" s="2">
        <f t="shared" si="55"/>
        <v>0.72898898512477128</v>
      </c>
      <c r="S114" s="3">
        <f t="shared" si="37"/>
        <v>72.898898512477132</v>
      </c>
      <c r="T114" s="4"/>
      <c r="U114">
        <v>0.05</v>
      </c>
      <c r="V114">
        <v>0.4</v>
      </c>
      <c r="W114">
        <v>0.15</v>
      </c>
      <c r="X114" s="4"/>
      <c r="Y114" s="3">
        <f t="shared" si="38"/>
        <v>0.05</v>
      </c>
      <c r="Z114" s="3">
        <f t="shared" si="39"/>
        <v>0.41176470588235298</v>
      </c>
      <c r="AA114" s="3">
        <f t="shared" si="40"/>
        <v>0.10526315789473684</v>
      </c>
      <c r="AB114" s="2">
        <f t="shared" si="41"/>
        <v>0.23213622291021674</v>
      </c>
      <c r="AC114" s="3">
        <f t="shared" si="42"/>
        <v>23.213622291021675</v>
      </c>
      <c r="AD114" s="4"/>
      <c r="AE114" s="10">
        <v>1.5</v>
      </c>
      <c r="AF114" s="4"/>
      <c r="AG114" s="3">
        <f t="shared" si="43"/>
        <v>0</v>
      </c>
      <c r="AH114" s="2">
        <f t="shared" si="44"/>
        <v>0</v>
      </c>
      <c r="AI114" s="3">
        <f t="shared" si="45"/>
        <v>0</v>
      </c>
      <c r="AJ114" s="4"/>
      <c r="AK114" s="3">
        <f t="shared" si="46"/>
        <v>46.060701336588451</v>
      </c>
      <c r="AL114" s="3">
        <f t="shared" si="47"/>
        <v>23.865228618904098</v>
      </c>
    </row>
    <row r="115" spans="1:38" x14ac:dyDescent="0.35">
      <c r="A115" t="s">
        <v>23</v>
      </c>
      <c r="B115" t="s">
        <v>54</v>
      </c>
      <c r="C115">
        <v>20</v>
      </c>
      <c r="D115">
        <v>0.55000000000000004</v>
      </c>
      <c r="E115" s="9">
        <v>0.74</v>
      </c>
      <c r="F115">
        <v>0.63</v>
      </c>
      <c r="G115">
        <v>1</v>
      </c>
      <c r="H115">
        <v>0.5</v>
      </c>
      <c r="I115">
        <f t="shared" si="48"/>
        <v>11</v>
      </c>
      <c r="J115">
        <v>2</v>
      </c>
      <c r="K115" s="4"/>
      <c r="L115" s="3">
        <f t="shared" si="49"/>
        <v>1</v>
      </c>
      <c r="M115" s="3">
        <f t="shared" si="50"/>
        <v>0.79999999999999982</v>
      </c>
      <c r="N115" s="3">
        <f t="shared" si="51"/>
        <v>1</v>
      </c>
      <c r="O115" s="3">
        <f t="shared" si="52"/>
        <v>1</v>
      </c>
      <c r="P115" s="3">
        <f t="shared" si="53"/>
        <v>0.19283518396338978</v>
      </c>
      <c r="Q115" s="3">
        <f t="shared" si="54"/>
        <v>0.83333333333333337</v>
      </c>
      <c r="R115" s="2">
        <f t="shared" si="55"/>
        <v>0.73951722185568358</v>
      </c>
      <c r="S115" s="3">
        <f t="shared" si="37"/>
        <v>73.951722185568357</v>
      </c>
      <c r="T115" s="4"/>
      <c r="U115">
        <v>0.05</v>
      </c>
      <c r="V115">
        <v>0.4</v>
      </c>
      <c r="W115">
        <v>0.15</v>
      </c>
      <c r="X115" s="4"/>
      <c r="Y115" s="3">
        <f t="shared" si="38"/>
        <v>0.05</v>
      </c>
      <c r="Z115" s="3">
        <f t="shared" si="39"/>
        <v>0.41176470588235298</v>
      </c>
      <c r="AA115" s="3">
        <f t="shared" si="40"/>
        <v>0.10526315789473684</v>
      </c>
      <c r="AB115" s="2">
        <f t="shared" si="41"/>
        <v>0.23213622291021674</v>
      </c>
      <c r="AC115" s="3">
        <f t="shared" si="42"/>
        <v>23.213622291021675</v>
      </c>
      <c r="AD115" s="4"/>
      <c r="AE115" s="10">
        <v>1.5</v>
      </c>
      <c r="AF115" s="4"/>
      <c r="AG115" s="3">
        <f t="shared" si="43"/>
        <v>0</v>
      </c>
      <c r="AH115" s="2">
        <f t="shared" si="44"/>
        <v>0</v>
      </c>
      <c r="AI115" s="3">
        <f t="shared" si="45"/>
        <v>0</v>
      </c>
      <c r="AJ115" s="4"/>
      <c r="AK115" s="3">
        <f t="shared" si="46"/>
        <v>46.692395540443187</v>
      </c>
      <c r="AL115" s="3">
        <f t="shared" si="47"/>
        <v>24.075793353522343</v>
      </c>
    </row>
    <row r="116" spans="1:38" x14ac:dyDescent="0.35">
      <c r="A116" t="s">
        <v>23</v>
      </c>
      <c r="B116" t="s">
        <v>54</v>
      </c>
      <c r="C116">
        <v>25</v>
      </c>
      <c r="D116">
        <v>0.5</v>
      </c>
      <c r="E116" s="9">
        <v>0.74</v>
      </c>
      <c r="F116">
        <v>0.63</v>
      </c>
      <c r="G116">
        <v>1</v>
      </c>
      <c r="H116">
        <v>0.5</v>
      </c>
      <c r="I116">
        <f t="shared" si="48"/>
        <v>12.5</v>
      </c>
      <c r="J116">
        <v>2</v>
      </c>
      <c r="K116" s="4"/>
      <c r="L116" s="3">
        <f t="shared" si="49"/>
        <v>1</v>
      </c>
      <c r="M116" s="3">
        <f t="shared" si="50"/>
        <v>0.79999999999999982</v>
      </c>
      <c r="N116" s="3">
        <f t="shared" si="51"/>
        <v>1</v>
      </c>
      <c r="O116" s="3">
        <f t="shared" si="52"/>
        <v>1</v>
      </c>
      <c r="P116" s="3">
        <f t="shared" si="53"/>
        <v>0.21915577579067055</v>
      </c>
      <c r="Q116" s="3">
        <f t="shared" si="54"/>
        <v>0.83333333333333337</v>
      </c>
      <c r="R116" s="2">
        <f t="shared" si="55"/>
        <v>0.74741339940386775</v>
      </c>
      <c r="S116" s="3">
        <f t="shared" si="37"/>
        <v>74.74133994038678</v>
      </c>
      <c r="T116" s="4"/>
      <c r="U116">
        <v>0.05</v>
      </c>
      <c r="V116">
        <v>0.4</v>
      </c>
      <c r="W116">
        <v>0.15</v>
      </c>
      <c r="X116" s="4"/>
      <c r="Y116" s="3">
        <f t="shared" si="38"/>
        <v>0.05</v>
      </c>
      <c r="Z116" s="3">
        <f t="shared" si="39"/>
        <v>0.41176470588235298</v>
      </c>
      <c r="AA116" s="3">
        <f t="shared" si="40"/>
        <v>0.10526315789473684</v>
      </c>
      <c r="AB116" s="2">
        <f t="shared" si="41"/>
        <v>0.23213622291021674</v>
      </c>
      <c r="AC116" s="3">
        <f t="shared" si="42"/>
        <v>23.213622291021675</v>
      </c>
      <c r="AD116" s="4"/>
      <c r="AE116" s="10">
        <v>1.5</v>
      </c>
      <c r="AF116" s="4"/>
      <c r="AG116" s="3">
        <f t="shared" si="43"/>
        <v>0</v>
      </c>
      <c r="AH116" s="2">
        <f t="shared" si="44"/>
        <v>0</v>
      </c>
      <c r="AI116" s="3">
        <f t="shared" si="45"/>
        <v>0</v>
      </c>
      <c r="AJ116" s="4"/>
      <c r="AK116" s="3">
        <f t="shared" si="46"/>
        <v>47.166166193334234</v>
      </c>
      <c r="AL116" s="3">
        <f t="shared" si="47"/>
        <v>24.233716904486027</v>
      </c>
    </row>
    <row r="117" spans="1:38" x14ac:dyDescent="0.35">
      <c r="A117" t="s">
        <v>23</v>
      </c>
      <c r="B117" t="s">
        <v>54</v>
      </c>
      <c r="C117">
        <v>30</v>
      </c>
      <c r="D117">
        <v>0.45</v>
      </c>
      <c r="E117" s="9">
        <v>0.74</v>
      </c>
      <c r="F117">
        <v>0.63</v>
      </c>
      <c r="G117">
        <v>1</v>
      </c>
      <c r="H117">
        <v>0.5</v>
      </c>
      <c r="I117">
        <f t="shared" si="48"/>
        <v>13.5</v>
      </c>
      <c r="J117">
        <v>2</v>
      </c>
      <c r="K117" s="4"/>
      <c r="L117" s="3">
        <f t="shared" si="49"/>
        <v>1</v>
      </c>
      <c r="M117" s="3">
        <f t="shared" si="50"/>
        <v>0.79999999999999982</v>
      </c>
      <c r="N117" s="3">
        <f t="shared" si="51"/>
        <v>1</v>
      </c>
      <c r="O117" s="3">
        <f t="shared" si="52"/>
        <v>1</v>
      </c>
      <c r="P117" s="3">
        <f t="shared" si="53"/>
        <v>0.23670283700885775</v>
      </c>
      <c r="Q117" s="3">
        <f t="shared" si="54"/>
        <v>0.83333333333333337</v>
      </c>
      <c r="R117" s="2">
        <f t="shared" si="55"/>
        <v>0.75267751776932401</v>
      </c>
      <c r="S117" s="3">
        <f t="shared" si="37"/>
        <v>75.2677517769324</v>
      </c>
      <c r="T117" s="4"/>
      <c r="U117">
        <v>0.05</v>
      </c>
      <c r="V117">
        <v>0.4</v>
      </c>
      <c r="W117">
        <v>0.15</v>
      </c>
      <c r="X117" s="4"/>
      <c r="Y117" s="3">
        <f t="shared" si="38"/>
        <v>0.05</v>
      </c>
      <c r="Z117" s="3">
        <f t="shared" si="39"/>
        <v>0.41176470588235298</v>
      </c>
      <c r="AA117" s="3">
        <f t="shared" si="40"/>
        <v>0.10526315789473684</v>
      </c>
      <c r="AB117" s="2">
        <f t="shared" si="41"/>
        <v>0.23213622291021674</v>
      </c>
      <c r="AC117" s="3">
        <f t="shared" si="42"/>
        <v>23.213622291021675</v>
      </c>
      <c r="AD117" s="4"/>
      <c r="AE117" s="10">
        <v>1.5</v>
      </c>
      <c r="AF117" s="4"/>
      <c r="AG117" s="3">
        <f t="shared" si="43"/>
        <v>0</v>
      </c>
      <c r="AH117" s="2">
        <f t="shared" si="44"/>
        <v>0</v>
      </c>
      <c r="AI117" s="3">
        <f t="shared" si="45"/>
        <v>0</v>
      </c>
      <c r="AJ117" s="4"/>
      <c r="AK117" s="3">
        <f t="shared" si="46"/>
        <v>47.482013295261609</v>
      </c>
      <c r="AL117" s="3">
        <f t="shared" si="47"/>
        <v>24.338999271795153</v>
      </c>
    </row>
    <row r="118" spans="1:38" x14ac:dyDescent="0.35">
      <c r="A118" t="s">
        <v>10</v>
      </c>
      <c r="B118" t="s">
        <v>55</v>
      </c>
      <c r="C118">
        <v>5</v>
      </c>
      <c r="D118">
        <v>0.95</v>
      </c>
      <c r="E118" s="9">
        <v>0.7</v>
      </c>
      <c r="F118">
        <v>0.6</v>
      </c>
      <c r="G118">
        <v>1</v>
      </c>
      <c r="H118">
        <v>0.5</v>
      </c>
      <c r="I118">
        <f t="shared" si="48"/>
        <v>4.75</v>
      </c>
      <c r="J118">
        <v>6</v>
      </c>
      <c r="K118" s="4"/>
      <c r="L118" s="3">
        <f t="shared" si="49"/>
        <v>0.90243902439024382</v>
      </c>
      <c r="M118" s="3">
        <f t="shared" si="50"/>
        <v>1</v>
      </c>
      <c r="N118" s="3">
        <f t="shared" si="51"/>
        <v>1</v>
      </c>
      <c r="O118" s="3">
        <f t="shared" si="52"/>
        <v>1</v>
      </c>
      <c r="P118" s="3">
        <f t="shared" si="53"/>
        <v>8.3166051349719952E-2</v>
      </c>
      <c r="Q118" s="3">
        <f t="shared" si="54"/>
        <v>0.16666666666666663</v>
      </c>
      <c r="R118" s="2">
        <f t="shared" si="55"/>
        <v>0.67352705117727374</v>
      </c>
      <c r="S118" s="3">
        <f t="shared" si="37"/>
        <v>67.352705117727368</v>
      </c>
      <c r="T118" s="4"/>
      <c r="U118">
        <v>0.15</v>
      </c>
      <c r="V118">
        <v>0.12</v>
      </c>
      <c r="W118">
        <v>0.05</v>
      </c>
      <c r="X118" s="4"/>
      <c r="Y118" s="3">
        <f t="shared" si="38"/>
        <v>0.15</v>
      </c>
      <c r="Z118" s="3">
        <f t="shared" si="39"/>
        <v>8.2352941176470587E-2</v>
      </c>
      <c r="AA118" s="3">
        <f t="shared" si="40"/>
        <v>0</v>
      </c>
      <c r="AB118" s="2">
        <f t="shared" si="41"/>
        <v>6.7058823529411754E-2</v>
      </c>
      <c r="AC118" s="3">
        <f t="shared" si="42"/>
        <v>6.7058823529411757</v>
      </c>
      <c r="AD118" s="4"/>
      <c r="AE118" s="10">
        <v>10</v>
      </c>
      <c r="AF118" s="4"/>
      <c r="AG118" s="3">
        <f t="shared" si="43"/>
        <v>0.36170212765957449</v>
      </c>
      <c r="AH118" s="2">
        <f t="shared" si="44"/>
        <v>0.36170212765957449</v>
      </c>
      <c r="AI118" s="3">
        <f t="shared" si="45"/>
        <v>36.170212765957451</v>
      </c>
      <c r="AJ118" s="4"/>
      <c r="AK118" s="3">
        <f t="shared" si="46"/>
        <v>51.933275135717771</v>
      </c>
      <c r="AL118" s="3">
        <f t="shared" si="47"/>
        <v>30.620979071104927</v>
      </c>
    </row>
    <row r="119" spans="1:38" x14ac:dyDescent="0.35">
      <c r="A119" t="s">
        <v>10</v>
      </c>
      <c r="B119" t="s">
        <v>55</v>
      </c>
      <c r="C119">
        <v>10</v>
      </c>
      <c r="D119">
        <v>0.9</v>
      </c>
      <c r="E119" s="9">
        <v>0.7</v>
      </c>
      <c r="F119">
        <v>0.6</v>
      </c>
      <c r="G119">
        <v>1</v>
      </c>
      <c r="H119">
        <v>0.5</v>
      </c>
      <c r="I119">
        <f t="shared" si="48"/>
        <v>9</v>
      </c>
      <c r="J119">
        <v>6</v>
      </c>
      <c r="K119" s="4"/>
      <c r="L119" s="3">
        <f t="shared" si="49"/>
        <v>0.90243902439024382</v>
      </c>
      <c r="M119" s="3">
        <f t="shared" si="50"/>
        <v>1</v>
      </c>
      <c r="N119" s="3">
        <f t="shared" si="51"/>
        <v>1</v>
      </c>
      <c r="O119" s="3">
        <f t="shared" si="52"/>
        <v>1</v>
      </c>
      <c r="P119" s="3">
        <f t="shared" si="53"/>
        <v>0.15774106152701545</v>
      </c>
      <c r="Q119" s="3">
        <f t="shared" si="54"/>
        <v>0.16666666666666663</v>
      </c>
      <c r="R119" s="2">
        <f t="shared" si="55"/>
        <v>0.69589955423046235</v>
      </c>
      <c r="S119" s="3">
        <f t="shared" si="37"/>
        <v>69.589955423046234</v>
      </c>
      <c r="T119" s="4"/>
      <c r="U119">
        <v>0.15</v>
      </c>
      <c r="V119">
        <v>0.12</v>
      </c>
      <c r="W119">
        <v>0.05</v>
      </c>
      <c r="X119" s="4"/>
      <c r="Y119" s="3">
        <f t="shared" si="38"/>
        <v>0.15</v>
      </c>
      <c r="Z119" s="3">
        <f t="shared" si="39"/>
        <v>8.2352941176470587E-2</v>
      </c>
      <c r="AA119" s="3">
        <f t="shared" si="40"/>
        <v>0</v>
      </c>
      <c r="AB119" s="2">
        <f t="shared" si="41"/>
        <v>6.7058823529411754E-2</v>
      </c>
      <c r="AC119" s="3">
        <f t="shared" si="42"/>
        <v>6.7058823529411757</v>
      </c>
      <c r="AD119" s="4"/>
      <c r="AE119" s="10">
        <v>10</v>
      </c>
      <c r="AF119" s="4"/>
      <c r="AG119" s="3">
        <f t="shared" si="43"/>
        <v>0.36170212765957449</v>
      </c>
      <c r="AH119" s="2">
        <f t="shared" si="44"/>
        <v>0.36170212765957449</v>
      </c>
      <c r="AI119" s="3">
        <f t="shared" si="45"/>
        <v>36.170212765957451</v>
      </c>
      <c r="AJ119" s="4"/>
      <c r="AK119" s="3">
        <f t="shared" si="46"/>
        <v>53.275625318909093</v>
      </c>
      <c r="AL119" s="3">
        <f t="shared" si="47"/>
        <v>31.068429132168703</v>
      </c>
    </row>
    <row r="120" spans="1:38" x14ac:dyDescent="0.35">
      <c r="A120" t="s">
        <v>10</v>
      </c>
      <c r="B120" t="s">
        <v>55</v>
      </c>
      <c r="C120">
        <v>15</v>
      </c>
      <c r="D120">
        <v>0.9</v>
      </c>
      <c r="E120" s="9">
        <v>0.7</v>
      </c>
      <c r="F120">
        <v>0.6</v>
      </c>
      <c r="G120">
        <v>1</v>
      </c>
      <c r="H120">
        <v>0.5</v>
      </c>
      <c r="I120">
        <f t="shared" si="48"/>
        <v>13.5</v>
      </c>
      <c r="J120">
        <v>6</v>
      </c>
      <c r="K120" s="4"/>
      <c r="L120" s="3">
        <f t="shared" si="49"/>
        <v>0.90243902439024382</v>
      </c>
      <c r="M120" s="3">
        <f t="shared" si="50"/>
        <v>1</v>
      </c>
      <c r="N120" s="3">
        <f t="shared" si="51"/>
        <v>1</v>
      </c>
      <c r="O120" s="3">
        <f t="shared" si="52"/>
        <v>1</v>
      </c>
      <c r="P120" s="3">
        <f t="shared" si="53"/>
        <v>0.23670283700885775</v>
      </c>
      <c r="Q120" s="3">
        <f t="shared" si="54"/>
        <v>0.16666666666666663</v>
      </c>
      <c r="R120" s="2">
        <f t="shared" si="55"/>
        <v>0.71958808687501508</v>
      </c>
      <c r="S120" s="3">
        <f t="shared" si="37"/>
        <v>71.958808687501502</v>
      </c>
      <c r="T120" s="4"/>
      <c r="U120">
        <v>0.15</v>
      </c>
      <c r="V120">
        <v>0.12</v>
      </c>
      <c r="W120">
        <v>0.05</v>
      </c>
      <c r="X120" s="4"/>
      <c r="Y120" s="3">
        <f t="shared" si="38"/>
        <v>0.15</v>
      </c>
      <c r="Z120" s="3">
        <f t="shared" si="39"/>
        <v>8.2352941176470587E-2</v>
      </c>
      <c r="AA120" s="3">
        <f t="shared" si="40"/>
        <v>0</v>
      </c>
      <c r="AB120" s="2">
        <f t="shared" si="41"/>
        <v>6.7058823529411754E-2</v>
      </c>
      <c r="AC120" s="3">
        <f t="shared" si="42"/>
        <v>6.7058823529411757</v>
      </c>
      <c r="AD120" s="4"/>
      <c r="AE120" s="10">
        <v>10</v>
      </c>
      <c r="AF120" s="4"/>
      <c r="AG120" s="3">
        <f t="shared" si="43"/>
        <v>0.36170212765957449</v>
      </c>
      <c r="AH120" s="2">
        <f t="shared" si="44"/>
        <v>0.36170212765957449</v>
      </c>
      <c r="AI120" s="3">
        <f t="shared" si="45"/>
        <v>36.170212765957451</v>
      </c>
      <c r="AJ120" s="4"/>
      <c r="AK120" s="3">
        <f t="shared" si="46"/>
        <v>54.696937277582258</v>
      </c>
      <c r="AL120" s="3">
        <f t="shared" si="47"/>
        <v>31.542199785059751</v>
      </c>
    </row>
    <row r="121" spans="1:38" x14ac:dyDescent="0.35">
      <c r="A121" t="s">
        <v>10</v>
      </c>
      <c r="B121" t="s">
        <v>55</v>
      </c>
      <c r="C121">
        <v>20</v>
      </c>
      <c r="D121">
        <v>0.8</v>
      </c>
      <c r="E121" s="9">
        <v>0.7</v>
      </c>
      <c r="F121">
        <v>0.6</v>
      </c>
      <c r="G121">
        <v>1</v>
      </c>
      <c r="H121">
        <v>0.5</v>
      </c>
      <c r="I121">
        <f t="shared" si="48"/>
        <v>16</v>
      </c>
      <c r="J121">
        <v>6</v>
      </c>
      <c r="K121" s="4"/>
      <c r="L121" s="3">
        <f t="shared" si="49"/>
        <v>0.90243902439024382</v>
      </c>
      <c r="M121" s="3">
        <f t="shared" si="50"/>
        <v>1</v>
      </c>
      <c r="N121" s="3">
        <f t="shared" si="51"/>
        <v>1</v>
      </c>
      <c r="O121" s="3">
        <f t="shared" si="52"/>
        <v>1</v>
      </c>
      <c r="P121" s="3">
        <f t="shared" si="53"/>
        <v>0.28057049005432566</v>
      </c>
      <c r="Q121" s="3">
        <f t="shared" si="54"/>
        <v>0.16666666666666663</v>
      </c>
      <c r="R121" s="2">
        <f t="shared" si="55"/>
        <v>0.73274838278865539</v>
      </c>
      <c r="S121" s="3">
        <f t="shared" si="37"/>
        <v>73.274838278865545</v>
      </c>
      <c r="T121" s="4"/>
      <c r="U121">
        <v>0.15</v>
      </c>
      <c r="V121">
        <v>0.12</v>
      </c>
      <c r="W121">
        <v>0.05</v>
      </c>
      <c r="X121" s="4"/>
      <c r="Y121" s="3">
        <f t="shared" si="38"/>
        <v>0.15</v>
      </c>
      <c r="Z121" s="3">
        <f t="shared" si="39"/>
        <v>8.2352941176470587E-2</v>
      </c>
      <c r="AA121" s="3">
        <f t="shared" si="40"/>
        <v>0</v>
      </c>
      <c r="AB121" s="2">
        <f t="shared" si="41"/>
        <v>6.7058823529411754E-2</v>
      </c>
      <c r="AC121" s="3">
        <f t="shared" si="42"/>
        <v>6.7058823529411757</v>
      </c>
      <c r="AD121" s="4"/>
      <c r="AE121" s="10">
        <v>10</v>
      </c>
      <c r="AF121" s="4"/>
      <c r="AG121" s="3">
        <f t="shared" si="43"/>
        <v>0.36170212765957449</v>
      </c>
      <c r="AH121" s="2">
        <f t="shared" si="44"/>
        <v>0.36170212765957449</v>
      </c>
      <c r="AI121" s="3">
        <f t="shared" si="45"/>
        <v>36.170212765957451</v>
      </c>
      <c r="AJ121" s="4"/>
      <c r="AK121" s="3">
        <f t="shared" si="46"/>
        <v>55.48655503240068</v>
      </c>
      <c r="AL121" s="3">
        <f t="shared" si="47"/>
        <v>31.805405703332561</v>
      </c>
    </row>
    <row r="122" spans="1:38" x14ac:dyDescent="0.35">
      <c r="A122" t="s">
        <v>10</v>
      </c>
      <c r="B122" t="s">
        <v>55</v>
      </c>
      <c r="C122">
        <v>25</v>
      </c>
      <c r="D122">
        <v>0.8</v>
      </c>
      <c r="E122" s="9">
        <v>0.7</v>
      </c>
      <c r="F122">
        <v>0.6</v>
      </c>
      <c r="G122">
        <v>1</v>
      </c>
      <c r="H122">
        <v>0.5</v>
      </c>
      <c r="I122">
        <f t="shared" si="48"/>
        <v>20</v>
      </c>
      <c r="J122">
        <v>6</v>
      </c>
      <c r="K122" s="4"/>
      <c r="L122" s="3">
        <f t="shared" si="49"/>
        <v>0.90243902439024382</v>
      </c>
      <c r="M122" s="3">
        <f t="shared" si="50"/>
        <v>1</v>
      </c>
      <c r="N122" s="3">
        <f t="shared" si="51"/>
        <v>1</v>
      </c>
      <c r="O122" s="3">
        <f t="shared" si="52"/>
        <v>1</v>
      </c>
      <c r="P122" s="3">
        <f t="shared" si="53"/>
        <v>0.35075873492707438</v>
      </c>
      <c r="Q122" s="3">
        <f t="shared" si="54"/>
        <v>0.16666666666666663</v>
      </c>
      <c r="R122" s="2">
        <f t="shared" si="55"/>
        <v>0.75380485625047999</v>
      </c>
      <c r="S122" s="3">
        <f t="shared" si="37"/>
        <v>75.380485625047996</v>
      </c>
      <c r="T122" s="4"/>
      <c r="U122">
        <v>0.15</v>
      </c>
      <c r="V122">
        <v>0.12</v>
      </c>
      <c r="W122">
        <v>0.05</v>
      </c>
      <c r="X122" s="4"/>
      <c r="Y122" s="3">
        <f t="shared" si="38"/>
        <v>0.15</v>
      </c>
      <c r="Z122" s="3">
        <f t="shared" si="39"/>
        <v>8.2352941176470587E-2</v>
      </c>
      <c r="AA122" s="3">
        <f t="shared" si="40"/>
        <v>0</v>
      </c>
      <c r="AB122" s="2">
        <f t="shared" si="41"/>
        <v>6.7058823529411754E-2</v>
      </c>
      <c r="AC122" s="3">
        <f t="shared" si="42"/>
        <v>6.7058823529411757</v>
      </c>
      <c r="AD122" s="4"/>
      <c r="AE122" s="10">
        <v>10</v>
      </c>
      <c r="AF122" s="4"/>
      <c r="AG122" s="3">
        <f t="shared" si="43"/>
        <v>0.36170212765957449</v>
      </c>
      <c r="AH122" s="2">
        <f t="shared" si="44"/>
        <v>0.36170212765957449</v>
      </c>
      <c r="AI122" s="3">
        <f t="shared" si="45"/>
        <v>36.170212765957451</v>
      </c>
      <c r="AJ122" s="4"/>
      <c r="AK122" s="3">
        <f t="shared" si="46"/>
        <v>56.749943440110151</v>
      </c>
      <c r="AL122" s="3">
        <f t="shared" si="47"/>
        <v>32.226535172569051</v>
      </c>
    </row>
    <row r="123" spans="1:38" x14ac:dyDescent="0.35">
      <c r="A123" t="s">
        <v>10</v>
      </c>
      <c r="B123" t="s">
        <v>55</v>
      </c>
      <c r="C123">
        <v>30</v>
      </c>
      <c r="D123">
        <v>0.8</v>
      </c>
      <c r="E123" s="9">
        <v>0.7</v>
      </c>
      <c r="F123">
        <v>0.6</v>
      </c>
      <c r="G123">
        <v>1</v>
      </c>
      <c r="H123">
        <v>0.5</v>
      </c>
      <c r="I123">
        <f t="shared" si="48"/>
        <v>24</v>
      </c>
      <c r="J123">
        <v>6</v>
      </c>
      <c r="K123" s="4"/>
      <c r="L123" s="3">
        <f t="shared" si="49"/>
        <v>0.90243902439024382</v>
      </c>
      <c r="M123" s="3">
        <f t="shared" si="50"/>
        <v>1</v>
      </c>
      <c r="N123" s="3">
        <f t="shared" si="51"/>
        <v>1</v>
      </c>
      <c r="O123" s="3">
        <f t="shared" si="52"/>
        <v>1</v>
      </c>
      <c r="P123" s="3">
        <f t="shared" si="53"/>
        <v>0.4209469797998231</v>
      </c>
      <c r="Q123" s="3">
        <f t="shared" si="54"/>
        <v>0.16666666666666663</v>
      </c>
      <c r="R123" s="2">
        <f t="shared" si="55"/>
        <v>0.77486132971230459</v>
      </c>
      <c r="S123" s="3">
        <f t="shared" si="37"/>
        <v>77.486132971230461</v>
      </c>
      <c r="T123" s="4"/>
      <c r="U123">
        <v>0.15</v>
      </c>
      <c r="V123">
        <v>0.12</v>
      </c>
      <c r="W123">
        <v>0.05</v>
      </c>
      <c r="X123" s="4"/>
      <c r="Y123" s="3">
        <f t="shared" si="38"/>
        <v>0.15</v>
      </c>
      <c r="Z123" s="3">
        <f t="shared" si="39"/>
        <v>8.2352941176470587E-2</v>
      </c>
      <c r="AA123" s="3">
        <f t="shared" si="40"/>
        <v>0</v>
      </c>
      <c r="AB123" s="2">
        <f t="shared" si="41"/>
        <v>6.7058823529411754E-2</v>
      </c>
      <c r="AC123" s="3">
        <f t="shared" si="42"/>
        <v>6.7058823529411757</v>
      </c>
      <c r="AD123" s="4"/>
      <c r="AE123" s="10">
        <v>10</v>
      </c>
      <c r="AF123" s="4"/>
      <c r="AG123" s="3">
        <f t="shared" si="43"/>
        <v>0.36170212765957449</v>
      </c>
      <c r="AH123" s="2">
        <f t="shared" si="44"/>
        <v>0.36170212765957449</v>
      </c>
      <c r="AI123" s="3">
        <f t="shared" si="45"/>
        <v>36.170212765957451</v>
      </c>
      <c r="AJ123" s="4"/>
      <c r="AK123" s="3">
        <f t="shared" si="46"/>
        <v>58.013331847819629</v>
      </c>
      <c r="AL123" s="3">
        <f t="shared" si="47"/>
        <v>32.647664641805548</v>
      </c>
    </row>
    <row r="124" spans="1:38" x14ac:dyDescent="0.35">
      <c r="A124" t="s">
        <v>10</v>
      </c>
      <c r="B124" t="s">
        <v>55</v>
      </c>
      <c r="C124">
        <v>45</v>
      </c>
      <c r="D124">
        <v>0.75</v>
      </c>
      <c r="E124" s="9">
        <v>0.7</v>
      </c>
      <c r="F124">
        <v>0.6</v>
      </c>
      <c r="G124">
        <v>1</v>
      </c>
      <c r="H124">
        <v>0.5</v>
      </c>
      <c r="I124">
        <f t="shared" si="48"/>
        <v>33.75</v>
      </c>
      <c r="J124">
        <v>6</v>
      </c>
      <c r="K124" s="4"/>
      <c r="L124" s="3">
        <f t="shared" si="49"/>
        <v>0.90243902439024382</v>
      </c>
      <c r="M124" s="3">
        <f t="shared" si="50"/>
        <v>1</v>
      </c>
      <c r="N124" s="3">
        <f t="shared" si="51"/>
        <v>1</v>
      </c>
      <c r="O124" s="3">
        <f t="shared" si="52"/>
        <v>1</v>
      </c>
      <c r="P124" s="3">
        <f t="shared" si="53"/>
        <v>0.59203082667714813</v>
      </c>
      <c r="Q124" s="3">
        <f t="shared" si="54"/>
        <v>0.16666666666666663</v>
      </c>
      <c r="R124" s="2">
        <f t="shared" si="55"/>
        <v>0.82618648377550219</v>
      </c>
      <c r="S124" s="3">
        <f t="shared" si="37"/>
        <v>82.618648377550215</v>
      </c>
      <c r="T124" s="4"/>
      <c r="U124">
        <v>0.15</v>
      </c>
      <c r="V124">
        <v>0.12</v>
      </c>
      <c r="W124">
        <v>0.05</v>
      </c>
      <c r="X124" s="4"/>
      <c r="Y124" s="3">
        <f t="shared" si="38"/>
        <v>0.15</v>
      </c>
      <c r="Z124" s="3">
        <f t="shared" si="39"/>
        <v>8.2352941176470587E-2</v>
      </c>
      <c r="AA124" s="3">
        <f t="shared" si="40"/>
        <v>0</v>
      </c>
      <c r="AB124" s="2">
        <f t="shared" si="41"/>
        <v>6.7058823529411754E-2</v>
      </c>
      <c r="AC124" s="3">
        <f t="shared" si="42"/>
        <v>6.7058823529411757</v>
      </c>
      <c r="AD124" s="4"/>
      <c r="AE124" s="10">
        <v>10</v>
      </c>
      <c r="AF124" s="4"/>
      <c r="AG124" s="3">
        <f t="shared" si="43"/>
        <v>0.36170212765957449</v>
      </c>
      <c r="AH124" s="2">
        <f t="shared" si="44"/>
        <v>0.36170212765957449</v>
      </c>
      <c r="AI124" s="3">
        <f t="shared" si="45"/>
        <v>36.170212765957451</v>
      </c>
      <c r="AJ124" s="4"/>
      <c r="AK124" s="3">
        <f t="shared" si="46"/>
        <v>61.092841091611483</v>
      </c>
      <c r="AL124" s="3">
        <f t="shared" si="47"/>
        <v>33.674167723069495</v>
      </c>
    </row>
    <row r="125" spans="1:38" x14ac:dyDescent="0.35">
      <c r="A125" t="s">
        <v>10</v>
      </c>
      <c r="B125" t="s">
        <v>55</v>
      </c>
      <c r="C125">
        <v>60</v>
      </c>
      <c r="D125">
        <v>0.7</v>
      </c>
      <c r="E125" s="9">
        <v>0.7</v>
      </c>
      <c r="F125">
        <v>0.6</v>
      </c>
      <c r="G125">
        <v>1</v>
      </c>
      <c r="H125">
        <v>0.5</v>
      </c>
      <c r="I125">
        <f t="shared" si="48"/>
        <v>42</v>
      </c>
      <c r="J125">
        <v>6</v>
      </c>
      <c r="K125" s="4"/>
      <c r="L125" s="3">
        <f t="shared" si="49"/>
        <v>0.90243902439024382</v>
      </c>
      <c r="M125" s="3">
        <f t="shared" si="50"/>
        <v>1</v>
      </c>
      <c r="N125" s="3">
        <f t="shared" si="51"/>
        <v>1</v>
      </c>
      <c r="O125" s="3">
        <f t="shared" si="52"/>
        <v>1</v>
      </c>
      <c r="P125" s="3">
        <f t="shared" si="53"/>
        <v>0.7367940817271923</v>
      </c>
      <c r="Q125" s="3">
        <f t="shared" si="54"/>
        <v>0.16666666666666663</v>
      </c>
      <c r="R125" s="2">
        <f t="shared" si="55"/>
        <v>0.8696154602905154</v>
      </c>
      <c r="S125" s="3">
        <f t="shared" si="37"/>
        <v>86.961546029051533</v>
      </c>
      <c r="T125" s="4"/>
      <c r="U125">
        <v>0.15</v>
      </c>
      <c r="V125">
        <v>0.12</v>
      </c>
      <c r="W125">
        <v>0.05</v>
      </c>
      <c r="X125" s="4"/>
      <c r="Y125" s="3">
        <f t="shared" si="38"/>
        <v>0.15</v>
      </c>
      <c r="Z125" s="3">
        <f t="shared" si="39"/>
        <v>8.2352941176470587E-2</v>
      </c>
      <c r="AA125" s="3">
        <f t="shared" si="40"/>
        <v>0</v>
      </c>
      <c r="AB125" s="2">
        <f t="shared" si="41"/>
        <v>6.7058823529411754E-2</v>
      </c>
      <c r="AC125" s="3">
        <f t="shared" si="42"/>
        <v>6.7058823529411757</v>
      </c>
      <c r="AD125" s="4"/>
      <c r="AE125" s="10">
        <v>10</v>
      </c>
      <c r="AF125" s="4"/>
      <c r="AG125" s="3">
        <f t="shared" si="43"/>
        <v>0.36170212765957449</v>
      </c>
      <c r="AH125" s="2">
        <f t="shared" si="44"/>
        <v>0.36170212765957449</v>
      </c>
      <c r="AI125" s="3">
        <f t="shared" si="45"/>
        <v>36.170212765957451</v>
      </c>
      <c r="AJ125" s="4"/>
      <c r="AK125" s="3">
        <f t="shared" si="46"/>
        <v>63.698579682512275</v>
      </c>
      <c r="AL125" s="3">
        <f t="shared" si="47"/>
        <v>34.542747253369761</v>
      </c>
    </row>
    <row r="127" spans="1:38" x14ac:dyDescent="0.35">
      <c r="G127" s="3"/>
    </row>
    <row r="130" spans="4:31" x14ac:dyDescent="0.35">
      <c r="AE130" s="8"/>
    </row>
    <row r="131" spans="4:31" x14ac:dyDescent="0.35">
      <c r="D131" t="s">
        <v>70</v>
      </c>
      <c r="E131" s="8">
        <f t="shared" ref="E131:J131" si="56">MIN(E2:E125)</f>
        <v>0.33</v>
      </c>
      <c r="F131" s="8">
        <f t="shared" si="56"/>
        <v>0.6</v>
      </c>
      <c r="G131" s="8">
        <f t="shared" si="56"/>
        <v>0.45</v>
      </c>
      <c r="H131" s="8">
        <f t="shared" si="56"/>
        <v>0.1</v>
      </c>
      <c r="I131" s="8">
        <f t="shared" si="56"/>
        <v>1.0400000000000001E-2</v>
      </c>
      <c r="J131" s="8">
        <f t="shared" si="56"/>
        <v>1</v>
      </c>
      <c r="L131" t="s">
        <v>69</v>
      </c>
      <c r="U131" s="8">
        <f t="shared" ref="U131:W131" si="57">MIN(U2:U125)</f>
        <v>0</v>
      </c>
      <c r="V131" s="8">
        <f t="shared" si="57"/>
        <v>0.05</v>
      </c>
      <c r="W131" s="8">
        <f t="shared" si="57"/>
        <v>0.05</v>
      </c>
      <c r="Y131" t="s">
        <v>69</v>
      </c>
      <c r="AE131" s="8">
        <f t="shared" ref="AE131" si="58">MIN(AE2:AE125)</f>
        <v>1.5</v>
      </c>
    </row>
    <row r="132" spans="4:31" x14ac:dyDescent="0.35">
      <c r="D132" t="s">
        <v>71</v>
      </c>
      <c r="E132" s="8">
        <f t="shared" ref="E132:J132" si="59">MAX(E2:E125)</f>
        <v>0.74</v>
      </c>
      <c r="F132" s="8">
        <f t="shared" si="59"/>
        <v>0.75</v>
      </c>
      <c r="G132" s="8">
        <f t="shared" si="59"/>
        <v>1</v>
      </c>
      <c r="H132" s="8">
        <f t="shared" si="59"/>
        <v>0.5</v>
      </c>
      <c r="I132" s="8">
        <f t="shared" si="59"/>
        <v>57</v>
      </c>
      <c r="J132" s="8">
        <f t="shared" si="59"/>
        <v>7</v>
      </c>
      <c r="L132">
        <v>0.1</v>
      </c>
      <c r="M132">
        <v>0.05</v>
      </c>
      <c r="N132">
        <v>0.3</v>
      </c>
      <c r="O132">
        <v>0.2</v>
      </c>
      <c r="P132">
        <v>0.3</v>
      </c>
      <c r="Q132">
        <v>0.05</v>
      </c>
      <c r="U132" s="8">
        <f t="shared" ref="U132:W132" si="60">MAX(U2:U125)</f>
        <v>1</v>
      </c>
      <c r="V132" s="8">
        <f t="shared" si="60"/>
        <v>0.9</v>
      </c>
      <c r="W132" s="8">
        <f t="shared" si="60"/>
        <v>1</v>
      </c>
      <c r="Y132">
        <v>0.2</v>
      </c>
      <c r="Z132">
        <v>0.45</v>
      </c>
      <c r="AA132">
        <v>0.35</v>
      </c>
      <c r="AE132" s="8">
        <f t="shared" ref="AE132" si="61">MAX(AE2:AE125)</f>
        <v>25</v>
      </c>
    </row>
  </sheetData>
  <autoFilter ref="A1:S132" xr:uid="{00000000-0001-0000-0000-000000000000}"/>
  <conditionalFormatting sqref="R2:R1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788-5CF2-41FF-8809-00AB37279A55}">
  <dimension ref="A1:U132"/>
  <sheetViews>
    <sheetView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28.08984375" bestFit="1" customWidth="1"/>
    <col min="2" max="2" width="42.1796875" bestFit="1" customWidth="1"/>
    <col min="3" max="6" width="13.08984375" customWidth="1"/>
    <col min="7" max="7" width="13.6328125" customWidth="1"/>
    <col min="8" max="10" width="13.08984375" customWidth="1"/>
    <col min="11" max="11" width="4" customWidth="1"/>
    <col min="12" max="19" width="13" customWidth="1"/>
  </cols>
  <sheetData>
    <row r="1" spans="1:21" s="1" customFormat="1" ht="31.25" customHeight="1" x14ac:dyDescent="0.35">
      <c r="A1" s="5" t="s">
        <v>0</v>
      </c>
      <c r="B1" s="5" t="s">
        <v>1</v>
      </c>
      <c r="C1" s="7" t="s">
        <v>68</v>
      </c>
      <c r="D1" s="7" t="s">
        <v>60</v>
      </c>
      <c r="E1" s="7" t="s">
        <v>2</v>
      </c>
      <c r="F1" s="7" t="s">
        <v>3</v>
      </c>
      <c r="G1" s="7" t="s">
        <v>59</v>
      </c>
      <c r="H1" s="7" t="s">
        <v>5</v>
      </c>
      <c r="I1" s="7" t="s">
        <v>66</v>
      </c>
      <c r="J1" s="7" t="s">
        <v>4</v>
      </c>
      <c r="K1" s="6"/>
      <c r="L1" s="5" t="s">
        <v>6</v>
      </c>
      <c r="M1" s="5" t="s">
        <v>8</v>
      </c>
      <c r="N1" s="5" t="s">
        <v>56</v>
      </c>
      <c r="O1" s="5" t="s">
        <v>7</v>
      </c>
      <c r="P1" s="5" t="s">
        <v>67</v>
      </c>
      <c r="Q1" s="5" t="s">
        <v>9</v>
      </c>
      <c r="R1" s="5" t="s">
        <v>57</v>
      </c>
      <c r="S1" s="5">
        <v>100</v>
      </c>
    </row>
    <row r="2" spans="1:21" x14ac:dyDescent="0.35">
      <c r="A2" t="s">
        <v>10</v>
      </c>
      <c r="B2" t="s">
        <v>24</v>
      </c>
      <c r="C2">
        <v>5</v>
      </c>
      <c r="D2">
        <v>0.95</v>
      </c>
      <c r="E2">
        <v>0.52</v>
      </c>
      <c r="F2">
        <v>0.75</v>
      </c>
      <c r="G2">
        <v>1</v>
      </c>
      <c r="H2">
        <v>0.5</v>
      </c>
      <c r="I2">
        <f t="shared" ref="I2:I65" si="0">C2*D2</f>
        <v>4.75</v>
      </c>
      <c r="J2">
        <v>1</v>
      </c>
      <c r="K2" s="4"/>
      <c r="L2" s="3">
        <f t="shared" ref="L2:M65" si="1">(E2-E$131)/(E$132-E$131)</f>
        <v>0.50000000000000011</v>
      </c>
      <c r="M2" s="3">
        <f t="shared" ref="M2:P33" si="2">(F2-F$131)/(F$132-F$131)</f>
        <v>0.44444444444444436</v>
      </c>
      <c r="N2" s="3">
        <f t="shared" si="2"/>
        <v>1</v>
      </c>
      <c r="O2" s="3">
        <f t="shared" si="2"/>
        <v>1</v>
      </c>
      <c r="P2" s="3">
        <f t="shared" si="2"/>
        <v>8.3166051349719952E-2</v>
      </c>
      <c r="Q2" s="3">
        <f t="shared" ref="Q2:Q65" si="3">1+(J$131-J2)/(J$132-J$131)</f>
        <v>1</v>
      </c>
      <c r="R2" s="2">
        <f t="shared" ref="R2:R65" si="4">L2*$L$132+M2*$M$132+N2*$N$132+O2*$O$132+P2*$P$132+Q2*$Q$132</f>
        <v>0.64717203762713826</v>
      </c>
      <c r="S2" s="3">
        <f>R2*100</f>
        <v>64.717203762713822</v>
      </c>
      <c r="U2">
        <f>1-F2</f>
        <v>0.25</v>
      </c>
    </row>
    <row r="3" spans="1:21" x14ac:dyDescent="0.35">
      <c r="A3" t="s">
        <v>10</v>
      </c>
      <c r="B3" t="s">
        <v>24</v>
      </c>
      <c r="C3">
        <v>10</v>
      </c>
      <c r="D3">
        <v>0.9</v>
      </c>
      <c r="E3">
        <v>0.52</v>
      </c>
      <c r="F3">
        <v>0.75</v>
      </c>
      <c r="G3">
        <v>1</v>
      </c>
      <c r="H3">
        <v>0.5</v>
      </c>
      <c r="I3">
        <f t="shared" si="0"/>
        <v>9</v>
      </c>
      <c r="J3">
        <v>1</v>
      </c>
      <c r="K3" s="4"/>
      <c r="L3" s="3">
        <f t="shared" si="1"/>
        <v>0.50000000000000011</v>
      </c>
      <c r="M3" s="3">
        <f t="shared" si="2"/>
        <v>0.44444444444444436</v>
      </c>
      <c r="N3" s="3">
        <f t="shared" si="2"/>
        <v>1</v>
      </c>
      <c r="O3" s="3">
        <f t="shared" si="2"/>
        <v>1</v>
      </c>
      <c r="P3" s="3">
        <f t="shared" si="2"/>
        <v>0.15774106152701545</v>
      </c>
      <c r="Q3" s="3">
        <f t="shared" si="3"/>
        <v>1</v>
      </c>
      <c r="R3" s="2">
        <f t="shared" si="4"/>
        <v>0.66954454068032687</v>
      </c>
      <c r="S3" s="3">
        <f t="shared" ref="S3:S66" si="5">R3*100</f>
        <v>66.954454068032689</v>
      </c>
      <c r="U3">
        <f t="shared" ref="U3:U32" si="6">1-F3</f>
        <v>0.25</v>
      </c>
    </row>
    <row r="4" spans="1:21" x14ac:dyDescent="0.35">
      <c r="A4" t="s">
        <v>10</v>
      </c>
      <c r="B4" t="s">
        <v>24</v>
      </c>
      <c r="C4">
        <v>15</v>
      </c>
      <c r="D4">
        <v>0.9</v>
      </c>
      <c r="E4">
        <v>0.52</v>
      </c>
      <c r="F4">
        <v>0.75</v>
      </c>
      <c r="G4">
        <v>1</v>
      </c>
      <c r="H4">
        <v>0.5</v>
      </c>
      <c r="I4">
        <f t="shared" si="0"/>
        <v>13.5</v>
      </c>
      <c r="J4">
        <v>1</v>
      </c>
      <c r="K4" s="4"/>
      <c r="L4" s="3">
        <f t="shared" si="1"/>
        <v>0.50000000000000011</v>
      </c>
      <c r="M4" s="3">
        <f t="shared" si="2"/>
        <v>0.44444444444444436</v>
      </c>
      <c r="N4" s="3">
        <f t="shared" si="2"/>
        <v>1</v>
      </c>
      <c r="O4" s="3">
        <f>(H4-H$131)/(H$132-H$131)</f>
        <v>1</v>
      </c>
      <c r="P4" s="3">
        <f t="shared" si="2"/>
        <v>0.23670283700885775</v>
      </c>
      <c r="Q4" s="3">
        <f t="shared" si="3"/>
        <v>1</v>
      </c>
      <c r="R4" s="2">
        <f t="shared" si="4"/>
        <v>0.6932330733248796</v>
      </c>
      <c r="S4" s="3">
        <f t="shared" si="5"/>
        <v>69.323307332487957</v>
      </c>
      <c r="U4">
        <f t="shared" si="6"/>
        <v>0.25</v>
      </c>
    </row>
    <row r="5" spans="1:21" x14ac:dyDescent="0.35">
      <c r="A5" t="s">
        <v>10</v>
      </c>
      <c r="B5" t="s">
        <v>24</v>
      </c>
      <c r="C5">
        <v>20</v>
      </c>
      <c r="D5">
        <v>0.8</v>
      </c>
      <c r="E5">
        <v>0.52</v>
      </c>
      <c r="F5">
        <v>0.75</v>
      </c>
      <c r="G5">
        <v>1</v>
      </c>
      <c r="H5">
        <v>0.5</v>
      </c>
      <c r="I5">
        <f t="shared" si="0"/>
        <v>16</v>
      </c>
      <c r="J5">
        <v>1</v>
      </c>
      <c r="K5" s="4"/>
      <c r="L5" s="3">
        <f t="shared" si="1"/>
        <v>0.50000000000000011</v>
      </c>
      <c r="M5" s="3">
        <f t="shared" si="2"/>
        <v>0.44444444444444436</v>
      </c>
      <c r="N5" s="3">
        <f t="shared" si="2"/>
        <v>1</v>
      </c>
      <c r="O5" s="3">
        <f t="shared" si="2"/>
        <v>1</v>
      </c>
      <c r="P5" s="3">
        <f t="shared" si="2"/>
        <v>0.28057049005432566</v>
      </c>
      <c r="Q5" s="3">
        <f t="shared" si="3"/>
        <v>1</v>
      </c>
      <c r="R5" s="2">
        <f t="shared" si="4"/>
        <v>0.70639336923851992</v>
      </c>
      <c r="S5" s="3">
        <f t="shared" si="5"/>
        <v>70.639336923851985</v>
      </c>
      <c r="U5">
        <f t="shared" si="6"/>
        <v>0.25</v>
      </c>
    </row>
    <row r="6" spans="1:21" x14ac:dyDescent="0.35">
      <c r="A6" t="s">
        <v>10</v>
      </c>
      <c r="B6" t="s">
        <v>58</v>
      </c>
      <c r="C6">
        <v>5</v>
      </c>
      <c r="D6">
        <v>0.95</v>
      </c>
      <c r="E6">
        <v>0.52</v>
      </c>
      <c r="F6">
        <v>0.8</v>
      </c>
      <c r="G6">
        <v>1</v>
      </c>
      <c r="H6">
        <v>0.5</v>
      </c>
      <c r="I6">
        <f t="shared" si="0"/>
        <v>4.75</v>
      </c>
      <c r="J6">
        <v>1</v>
      </c>
      <c r="K6" s="4"/>
      <c r="L6" s="3">
        <f t="shared" si="1"/>
        <v>0.50000000000000011</v>
      </c>
      <c r="M6" s="3">
        <f t="shared" si="2"/>
        <v>0.55555555555555558</v>
      </c>
      <c r="N6" s="3">
        <f t="shared" si="2"/>
        <v>1</v>
      </c>
      <c r="O6" s="3">
        <f t="shared" si="2"/>
        <v>1</v>
      </c>
      <c r="P6" s="3">
        <f t="shared" si="2"/>
        <v>8.3166051349719952E-2</v>
      </c>
      <c r="Q6" s="3">
        <f t="shared" si="3"/>
        <v>1</v>
      </c>
      <c r="R6" s="2">
        <f t="shared" si="4"/>
        <v>0.6527275931826938</v>
      </c>
      <c r="S6" s="3">
        <f t="shared" si="5"/>
        <v>65.272759318269379</v>
      </c>
      <c r="U6">
        <f t="shared" si="6"/>
        <v>0.19999999999999996</v>
      </c>
    </row>
    <row r="7" spans="1:21" x14ac:dyDescent="0.35">
      <c r="A7" t="s">
        <v>10</v>
      </c>
      <c r="B7" t="s">
        <v>58</v>
      </c>
      <c r="C7">
        <v>10</v>
      </c>
      <c r="D7">
        <v>0.9</v>
      </c>
      <c r="E7">
        <v>0.52</v>
      </c>
      <c r="F7">
        <v>0.8</v>
      </c>
      <c r="G7">
        <v>1</v>
      </c>
      <c r="H7">
        <v>0.5</v>
      </c>
      <c r="I7">
        <f t="shared" si="0"/>
        <v>9</v>
      </c>
      <c r="J7">
        <v>1</v>
      </c>
      <c r="K7" s="4"/>
      <c r="L7" s="3">
        <f t="shared" si="1"/>
        <v>0.50000000000000011</v>
      </c>
      <c r="M7" s="3">
        <f t="shared" si="2"/>
        <v>0.55555555555555558</v>
      </c>
      <c r="N7" s="3">
        <f t="shared" si="2"/>
        <v>1</v>
      </c>
      <c r="O7" s="3">
        <f t="shared" si="2"/>
        <v>1</v>
      </c>
      <c r="P7" s="3">
        <f t="shared" si="2"/>
        <v>0.15774106152701545</v>
      </c>
      <c r="Q7" s="3">
        <f t="shared" si="3"/>
        <v>1</v>
      </c>
      <c r="R7" s="2">
        <f t="shared" si="4"/>
        <v>0.67510009623588241</v>
      </c>
      <c r="S7" s="3">
        <f t="shared" si="5"/>
        <v>67.510009623588246</v>
      </c>
      <c r="U7">
        <f t="shared" si="6"/>
        <v>0.19999999999999996</v>
      </c>
    </row>
    <row r="8" spans="1:21" x14ac:dyDescent="0.35">
      <c r="A8" t="s">
        <v>10</v>
      </c>
      <c r="B8" t="s">
        <v>58</v>
      </c>
      <c r="C8">
        <v>15</v>
      </c>
      <c r="D8">
        <v>0.9</v>
      </c>
      <c r="E8">
        <v>0.52</v>
      </c>
      <c r="F8">
        <v>0.8</v>
      </c>
      <c r="G8">
        <v>1</v>
      </c>
      <c r="H8">
        <v>0.5</v>
      </c>
      <c r="I8">
        <f t="shared" si="0"/>
        <v>13.5</v>
      </c>
      <c r="J8">
        <v>1</v>
      </c>
      <c r="K8" s="4"/>
      <c r="L8" s="3">
        <f t="shared" si="1"/>
        <v>0.50000000000000011</v>
      </c>
      <c r="M8" s="3">
        <f t="shared" si="2"/>
        <v>0.55555555555555558</v>
      </c>
      <c r="N8" s="3">
        <f t="shared" si="2"/>
        <v>1</v>
      </c>
      <c r="O8" s="3">
        <f t="shared" si="2"/>
        <v>1</v>
      </c>
      <c r="P8" s="3">
        <f t="shared" si="2"/>
        <v>0.23670283700885775</v>
      </c>
      <c r="Q8" s="3">
        <f t="shared" si="3"/>
        <v>1</v>
      </c>
      <c r="R8" s="2">
        <f t="shared" si="4"/>
        <v>0.69878862888043514</v>
      </c>
      <c r="S8" s="3">
        <f t="shared" si="5"/>
        <v>69.878862888043514</v>
      </c>
      <c r="U8">
        <f t="shared" si="6"/>
        <v>0.19999999999999996</v>
      </c>
    </row>
    <row r="9" spans="1:21" x14ac:dyDescent="0.35">
      <c r="A9" t="s">
        <v>10</v>
      </c>
      <c r="B9" t="s">
        <v>58</v>
      </c>
      <c r="C9">
        <v>20</v>
      </c>
      <c r="D9">
        <v>0.8</v>
      </c>
      <c r="E9">
        <v>0.52</v>
      </c>
      <c r="F9">
        <v>0.8</v>
      </c>
      <c r="G9">
        <v>1</v>
      </c>
      <c r="H9">
        <v>0.5</v>
      </c>
      <c r="I9">
        <f t="shared" si="0"/>
        <v>16</v>
      </c>
      <c r="J9">
        <v>1</v>
      </c>
      <c r="K9" s="4"/>
      <c r="L9" s="3">
        <f t="shared" si="1"/>
        <v>0.50000000000000011</v>
      </c>
      <c r="M9" s="3">
        <f t="shared" si="2"/>
        <v>0.55555555555555558</v>
      </c>
      <c r="N9" s="3">
        <f t="shared" si="2"/>
        <v>1</v>
      </c>
      <c r="O9" s="3">
        <f t="shared" si="2"/>
        <v>1</v>
      </c>
      <c r="P9" s="3">
        <f t="shared" si="2"/>
        <v>0.28057049005432566</v>
      </c>
      <c r="Q9" s="3">
        <f t="shared" si="3"/>
        <v>1</v>
      </c>
      <c r="R9" s="2">
        <f t="shared" si="4"/>
        <v>0.71194892479407546</v>
      </c>
      <c r="S9" s="3">
        <f t="shared" si="5"/>
        <v>71.194892479407542</v>
      </c>
      <c r="U9">
        <f t="shared" si="6"/>
        <v>0.19999999999999996</v>
      </c>
    </row>
    <row r="10" spans="1:21" x14ac:dyDescent="0.35">
      <c r="A10" t="s">
        <v>10</v>
      </c>
      <c r="B10" t="s">
        <v>58</v>
      </c>
      <c r="C10">
        <v>25</v>
      </c>
      <c r="D10">
        <v>0.8</v>
      </c>
      <c r="E10">
        <v>0.52</v>
      </c>
      <c r="F10">
        <v>0.8</v>
      </c>
      <c r="G10">
        <v>1</v>
      </c>
      <c r="H10">
        <v>0.5</v>
      </c>
      <c r="I10">
        <f t="shared" si="0"/>
        <v>20</v>
      </c>
      <c r="J10">
        <v>1</v>
      </c>
      <c r="K10" s="4"/>
      <c r="L10" s="3">
        <f t="shared" si="1"/>
        <v>0.50000000000000011</v>
      </c>
      <c r="M10" s="3">
        <f t="shared" si="2"/>
        <v>0.55555555555555558</v>
      </c>
      <c r="N10" s="3">
        <f t="shared" si="2"/>
        <v>1</v>
      </c>
      <c r="O10" s="3">
        <f t="shared" si="2"/>
        <v>1</v>
      </c>
      <c r="P10" s="3">
        <f t="shared" si="2"/>
        <v>0.35075873492707438</v>
      </c>
      <c r="Q10" s="3">
        <f t="shared" si="3"/>
        <v>1</v>
      </c>
      <c r="R10" s="2">
        <f t="shared" si="4"/>
        <v>0.73300539825590005</v>
      </c>
      <c r="S10" s="3">
        <f t="shared" si="5"/>
        <v>73.300539825590008</v>
      </c>
      <c r="U10">
        <f t="shared" si="6"/>
        <v>0.19999999999999996</v>
      </c>
    </row>
    <row r="11" spans="1:21" x14ac:dyDescent="0.35">
      <c r="A11" t="s">
        <v>10</v>
      </c>
      <c r="B11" t="s">
        <v>58</v>
      </c>
      <c r="C11">
        <v>30</v>
      </c>
      <c r="D11">
        <v>0.8</v>
      </c>
      <c r="E11">
        <v>0.52</v>
      </c>
      <c r="F11">
        <v>0.8</v>
      </c>
      <c r="G11">
        <v>1</v>
      </c>
      <c r="H11">
        <v>0.5</v>
      </c>
      <c r="I11">
        <f t="shared" si="0"/>
        <v>24</v>
      </c>
      <c r="J11">
        <v>1</v>
      </c>
      <c r="K11" s="4"/>
      <c r="L11" s="3">
        <f t="shared" si="1"/>
        <v>0.50000000000000011</v>
      </c>
      <c r="M11" s="3">
        <f t="shared" si="2"/>
        <v>0.55555555555555558</v>
      </c>
      <c r="N11" s="3">
        <f t="shared" si="2"/>
        <v>1</v>
      </c>
      <c r="O11" s="3">
        <f t="shared" si="2"/>
        <v>1</v>
      </c>
      <c r="P11" s="3">
        <f t="shared" si="2"/>
        <v>0.4209469797998231</v>
      </c>
      <c r="Q11" s="3">
        <f t="shared" si="3"/>
        <v>1</v>
      </c>
      <c r="R11" s="2">
        <f t="shared" si="4"/>
        <v>0.75406187171772465</v>
      </c>
      <c r="S11" s="3">
        <f t="shared" si="5"/>
        <v>75.406187171772459</v>
      </c>
      <c r="U11">
        <f t="shared" si="6"/>
        <v>0.19999999999999996</v>
      </c>
    </row>
    <row r="12" spans="1:21" x14ac:dyDescent="0.35">
      <c r="A12" t="s">
        <v>10</v>
      </c>
      <c r="B12" t="s">
        <v>58</v>
      </c>
      <c r="C12">
        <v>45</v>
      </c>
      <c r="D12">
        <v>0.75</v>
      </c>
      <c r="E12">
        <v>0.52</v>
      </c>
      <c r="F12">
        <v>0.8</v>
      </c>
      <c r="G12">
        <v>1</v>
      </c>
      <c r="H12">
        <v>0.5</v>
      </c>
      <c r="I12">
        <f t="shared" si="0"/>
        <v>33.75</v>
      </c>
      <c r="J12">
        <v>1</v>
      </c>
      <c r="K12" s="4"/>
      <c r="L12" s="3">
        <f t="shared" si="1"/>
        <v>0.50000000000000011</v>
      </c>
      <c r="M12" s="3">
        <f t="shared" si="2"/>
        <v>0.55555555555555558</v>
      </c>
      <c r="N12" s="3">
        <f t="shared" si="2"/>
        <v>1</v>
      </c>
      <c r="O12" s="3">
        <f t="shared" si="2"/>
        <v>1</v>
      </c>
      <c r="P12" s="3">
        <f t="shared" si="2"/>
        <v>0.59203082667714813</v>
      </c>
      <c r="Q12" s="3">
        <f t="shared" si="3"/>
        <v>1</v>
      </c>
      <c r="R12" s="2">
        <f t="shared" si="4"/>
        <v>0.80538702578092214</v>
      </c>
      <c r="S12" s="3">
        <f t="shared" si="5"/>
        <v>80.538702578092213</v>
      </c>
      <c r="U12">
        <f t="shared" si="6"/>
        <v>0.19999999999999996</v>
      </c>
    </row>
    <row r="13" spans="1:21" x14ac:dyDescent="0.35">
      <c r="A13" t="s">
        <v>10</v>
      </c>
      <c r="B13" t="s">
        <v>58</v>
      </c>
      <c r="C13">
        <v>60</v>
      </c>
      <c r="D13">
        <v>0.7</v>
      </c>
      <c r="E13">
        <v>0.52</v>
      </c>
      <c r="F13">
        <v>0.8</v>
      </c>
      <c r="G13">
        <v>1</v>
      </c>
      <c r="H13">
        <v>0.5</v>
      </c>
      <c r="I13">
        <f t="shared" si="0"/>
        <v>42</v>
      </c>
      <c r="J13">
        <v>1</v>
      </c>
      <c r="K13" s="4"/>
      <c r="L13" s="3">
        <f t="shared" si="1"/>
        <v>0.50000000000000011</v>
      </c>
      <c r="M13" s="3">
        <f t="shared" si="2"/>
        <v>0.55555555555555558</v>
      </c>
      <c r="N13" s="3">
        <f t="shared" si="2"/>
        <v>1</v>
      </c>
      <c r="O13" s="3">
        <f t="shared" si="2"/>
        <v>1</v>
      </c>
      <c r="P13" s="3">
        <f t="shared" si="2"/>
        <v>0.7367940817271923</v>
      </c>
      <c r="Q13" s="3">
        <f t="shared" si="3"/>
        <v>1</v>
      </c>
      <c r="R13" s="2">
        <f t="shared" si="4"/>
        <v>0.84881600229593546</v>
      </c>
      <c r="S13" s="3">
        <f t="shared" si="5"/>
        <v>84.881600229593545</v>
      </c>
      <c r="U13">
        <f t="shared" si="6"/>
        <v>0.19999999999999996</v>
      </c>
    </row>
    <row r="14" spans="1:21" x14ac:dyDescent="0.35">
      <c r="A14" t="s">
        <v>11</v>
      </c>
      <c r="B14" t="s">
        <v>25</v>
      </c>
      <c r="C14">
        <v>10</v>
      </c>
      <c r="D14">
        <v>0.9</v>
      </c>
      <c r="E14">
        <v>0.48</v>
      </c>
      <c r="F14">
        <v>0.55000000000000004</v>
      </c>
      <c r="G14">
        <v>0.6</v>
      </c>
      <c r="H14">
        <v>0.3</v>
      </c>
      <c r="I14">
        <f t="shared" si="0"/>
        <v>9</v>
      </c>
      <c r="J14">
        <v>7</v>
      </c>
      <c r="K14" s="4"/>
      <c r="L14" s="3">
        <f t="shared" si="1"/>
        <v>0.27777777777777773</v>
      </c>
      <c r="M14" s="3">
        <f t="shared" si="2"/>
        <v>0</v>
      </c>
      <c r="N14" s="3">
        <f t="shared" si="2"/>
        <v>0.27272727272727265</v>
      </c>
      <c r="O14" s="3">
        <f t="shared" si="2"/>
        <v>0.49999999999999994</v>
      </c>
      <c r="P14" s="3">
        <f t="shared" si="2"/>
        <v>0.15774106152701545</v>
      </c>
      <c r="Q14" s="3">
        <f t="shared" si="3"/>
        <v>0</v>
      </c>
      <c r="R14" s="2">
        <f t="shared" si="4"/>
        <v>0.2569182780540642</v>
      </c>
      <c r="S14" s="3">
        <f t="shared" si="5"/>
        <v>25.691827805406419</v>
      </c>
      <c r="U14">
        <f t="shared" si="6"/>
        <v>0.44999999999999996</v>
      </c>
    </row>
    <row r="15" spans="1:21" x14ac:dyDescent="0.35">
      <c r="A15" t="s">
        <v>11</v>
      </c>
      <c r="B15" t="s">
        <v>25</v>
      </c>
      <c r="C15">
        <v>20</v>
      </c>
      <c r="D15">
        <v>0.8</v>
      </c>
      <c r="E15">
        <v>0.48</v>
      </c>
      <c r="F15">
        <v>0.55000000000000004</v>
      </c>
      <c r="G15">
        <v>0.6</v>
      </c>
      <c r="H15">
        <v>0.3</v>
      </c>
      <c r="I15">
        <f t="shared" si="0"/>
        <v>16</v>
      </c>
      <c r="J15">
        <v>7</v>
      </c>
      <c r="K15" s="4"/>
      <c r="L15" s="3">
        <f t="shared" si="1"/>
        <v>0.27777777777777773</v>
      </c>
      <c r="M15" s="3">
        <f t="shared" si="2"/>
        <v>0</v>
      </c>
      <c r="N15" s="3">
        <f t="shared" si="2"/>
        <v>0.27272727272727265</v>
      </c>
      <c r="O15" s="3">
        <f t="shared" si="2"/>
        <v>0.49999999999999994</v>
      </c>
      <c r="P15" s="3">
        <f t="shared" si="2"/>
        <v>0.28057049005432566</v>
      </c>
      <c r="Q15" s="3">
        <f t="shared" si="3"/>
        <v>0</v>
      </c>
      <c r="R15" s="2">
        <f t="shared" si="4"/>
        <v>0.29376710661225724</v>
      </c>
      <c r="S15" s="3">
        <f t="shared" si="5"/>
        <v>29.376710661225726</v>
      </c>
      <c r="U15">
        <f t="shared" si="6"/>
        <v>0.44999999999999996</v>
      </c>
    </row>
    <row r="16" spans="1:21" x14ac:dyDescent="0.35">
      <c r="A16" t="s">
        <v>11</v>
      </c>
      <c r="B16" t="s">
        <v>25</v>
      </c>
      <c r="C16">
        <v>30</v>
      </c>
      <c r="D16">
        <v>0.8</v>
      </c>
      <c r="E16">
        <v>0.48</v>
      </c>
      <c r="F16">
        <v>0.55000000000000004</v>
      </c>
      <c r="G16">
        <v>0.6</v>
      </c>
      <c r="H16">
        <v>0.3</v>
      </c>
      <c r="I16">
        <f t="shared" si="0"/>
        <v>24</v>
      </c>
      <c r="J16">
        <v>7</v>
      </c>
      <c r="K16" s="4"/>
      <c r="L16" s="3">
        <f t="shared" si="1"/>
        <v>0.27777777777777773</v>
      </c>
      <c r="M16" s="3">
        <f t="shared" si="2"/>
        <v>0</v>
      </c>
      <c r="N16" s="3">
        <f t="shared" si="2"/>
        <v>0.27272727272727265</v>
      </c>
      <c r="O16" s="3">
        <f t="shared" si="2"/>
        <v>0.49999999999999994</v>
      </c>
      <c r="P16" s="3">
        <f t="shared" si="2"/>
        <v>0.4209469797998231</v>
      </c>
      <c r="Q16" s="3">
        <f t="shared" si="3"/>
        <v>0</v>
      </c>
      <c r="R16" s="2">
        <f t="shared" si="4"/>
        <v>0.33588005353590644</v>
      </c>
      <c r="S16" s="3">
        <f t="shared" si="5"/>
        <v>33.588005353590646</v>
      </c>
      <c r="U16">
        <f t="shared" si="6"/>
        <v>0.44999999999999996</v>
      </c>
    </row>
    <row r="17" spans="1:21" x14ac:dyDescent="0.35">
      <c r="A17" t="s">
        <v>11</v>
      </c>
      <c r="B17" t="s">
        <v>24</v>
      </c>
      <c r="C17">
        <v>5</v>
      </c>
      <c r="D17">
        <v>0.95</v>
      </c>
      <c r="E17">
        <v>0.48</v>
      </c>
      <c r="F17">
        <v>0.6</v>
      </c>
      <c r="G17">
        <v>0.6</v>
      </c>
      <c r="H17">
        <v>0.3</v>
      </c>
      <c r="I17">
        <f t="shared" si="0"/>
        <v>4.75</v>
      </c>
      <c r="J17">
        <v>1</v>
      </c>
      <c r="K17" s="4"/>
      <c r="L17" s="3">
        <f t="shared" si="1"/>
        <v>0.27777777777777773</v>
      </c>
      <c r="M17" s="3">
        <f t="shared" si="2"/>
        <v>0.11111111111111098</v>
      </c>
      <c r="N17" s="3">
        <f t="shared" si="2"/>
        <v>0.27272727272727265</v>
      </c>
      <c r="O17" s="3">
        <f t="shared" si="2"/>
        <v>0.49999999999999994</v>
      </c>
      <c r="P17" s="3">
        <f t="shared" si="2"/>
        <v>8.3166051349719952E-2</v>
      </c>
      <c r="Q17" s="3">
        <f t="shared" si="3"/>
        <v>1</v>
      </c>
      <c r="R17" s="2">
        <f t="shared" si="4"/>
        <v>0.29010133055643106</v>
      </c>
      <c r="S17" s="3">
        <f t="shared" si="5"/>
        <v>29.010133055643106</v>
      </c>
      <c r="U17">
        <f t="shared" si="6"/>
        <v>0.4</v>
      </c>
    </row>
    <row r="18" spans="1:21" x14ac:dyDescent="0.35">
      <c r="A18" t="s">
        <v>11</v>
      </c>
      <c r="B18" t="s">
        <v>24</v>
      </c>
      <c r="C18">
        <v>15</v>
      </c>
      <c r="D18">
        <v>0.9</v>
      </c>
      <c r="E18">
        <v>0.48</v>
      </c>
      <c r="F18">
        <v>0.6</v>
      </c>
      <c r="G18">
        <v>0.6</v>
      </c>
      <c r="H18">
        <v>0.3</v>
      </c>
      <c r="I18">
        <f t="shared" si="0"/>
        <v>13.5</v>
      </c>
      <c r="J18">
        <v>1</v>
      </c>
      <c r="K18" s="4"/>
      <c r="L18" s="3">
        <f t="shared" si="1"/>
        <v>0.27777777777777773</v>
      </c>
      <c r="M18" s="3">
        <f t="shared" si="2"/>
        <v>0.11111111111111098</v>
      </c>
      <c r="N18" s="3">
        <f t="shared" si="2"/>
        <v>0.27272727272727265</v>
      </c>
      <c r="O18" s="3">
        <f t="shared" si="2"/>
        <v>0.49999999999999994</v>
      </c>
      <c r="P18" s="3">
        <f t="shared" si="2"/>
        <v>0.23670283700885775</v>
      </c>
      <c r="Q18" s="3">
        <f t="shared" si="3"/>
        <v>1</v>
      </c>
      <c r="R18" s="2">
        <f t="shared" si="4"/>
        <v>0.3361623662541724</v>
      </c>
      <c r="S18" s="3">
        <f t="shared" si="5"/>
        <v>33.616236625417237</v>
      </c>
      <c r="U18">
        <f t="shared" si="6"/>
        <v>0.4</v>
      </c>
    </row>
    <row r="19" spans="1:21" x14ac:dyDescent="0.35">
      <c r="A19" t="s">
        <v>11</v>
      </c>
      <c r="B19" t="s">
        <v>24</v>
      </c>
      <c r="C19">
        <v>20</v>
      </c>
      <c r="D19">
        <v>0.8</v>
      </c>
      <c r="E19">
        <v>0.48</v>
      </c>
      <c r="F19">
        <v>0.6</v>
      </c>
      <c r="G19">
        <v>0.6</v>
      </c>
      <c r="H19">
        <v>0.3</v>
      </c>
      <c r="I19">
        <f t="shared" si="0"/>
        <v>16</v>
      </c>
      <c r="J19">
        <v>1</v>
      </c>
      <c r="K19" s="4"/>
      <c r="L19" s="3">
        <f t="shared" si="1"/>
        <v>0.27777777777777773</v>
      </c>
      <c r="M19" s="3">
        <f t="shared" si="2"/>
        <v>0.11111111111111098</v>
      </c>
      <c r="N19" s="3">
        <f t="shared" si="2"/>
        <v>0.27272727272727265</v>
      </c>
      <c r="O19" s="3">
        <f t="shared" si="2"/>
        <v>0.49999999999999994</v>
      </c>
      <c r="P19" s="3">
        <f t="shared" si="2"/>
        <v>0.28057049005432566</v>
      </c>
      <c r="Q19" s="3">
        <f t="shared" si="3"/>
        <v>1</v>
      </c>
      <c r="R19" s="2">
        <f t="shared" si="4"/>
        <v>0.34932266216781277</v>
      </c>
      <c r="S19" s="3">
        <f t="shared" si="5"/>
        <v>34.932266216781279</v>
      </c>
      <c r="U19">
        <f t="shared" si="6"/>
        <v>0.4</v>
      </c>
    </row>
    <row r="20" spans="1:21" x14ac:dyDescent="0.35">
      <c r="A20" t="s">
        <v>11</v>
      </c>
      <c r="B20" t="s">
        <v>58</v>
      </c>
      <c r="C20">
        <v>60</v>
      </c>
      <c r="D20">
        <v>0.95</v>
      </c>
      <c r="E20">
        <v>0.48</v>
      </c>
      <c r="F20">
        <v>0.7</v>
      </c>
      <c r="G20">
        <v>0.6</v>
      </c>
      <c r="H20">
        <v>0.3</v>
      </c>
      <c r="I20">
        <f t="shared" si="0"/>
        <v>57</v>
      </c>
      <c r="J20">
        <v>1</v>
      </c>
      <c r="K20" s="4"/>
      <c r="L20" s="3">
        <f t="shared" si="1"/>
        <v>0.27777777777777773</v>
      </c>
      <c r="M20" s="3">
        <f t="shared" si="2"/>
        <v>0.33333333333333315</v>
      </c>
      <c r="N20" s="3">
        <f t="shared" si="2"/>
        <v>0.27272727272727265</v>
      </c>
      <c r="O20" s="3">
        <f t="shared" si="2"/>
        <v>0.49999999999999994</v>
      </c>
      <c r="P20" s="3">
        <f t="shared" si="2"/>
        <v>1</v>
      </c>
      <c r="Q20" s="3">
        <f t="shared" si="3"/>
        <v>1</v>
      </c>
      <c r="R20" s="2">
        <f t="shared" si="4"/>
        <v>0.57626262626262625</v>
      </c>
      <c r="S20" s="3">
        <f t="shared" si="5"/>
        <v>57.626262626262623</v>
      </c>
      <c r="U20">
        <f t="shared" si="6"/>
        <v>0.30000000000000004</v>
      </c>
    </row>
    <row r="21" spans="1:21" x14ac:dyDescent="0.35">
      <c r="A21" t="s">
        <v>12</v>
      </c>
      <c r="B21" t="s">
        <v>26</v>
      </c>
      <c r="C21" s="9">
        <v>3.2</v>
      </c>
      <c r="D21">
        <v>1</v>
      </c>
      <c r="E21">
        <v>0.48</v>
      </c>
      <c r="F21">
        <v>1</v>
      </c>
      <c r="G21">
        <v>0.55000000000000004</v>
      </c>
      <c r="H21" s="9">
        <v>0.24</v>
      </c>
      <c r="I21">
        <f t="shared" si="0"/>
        <v>3.2</v>
      </c>
      <c r="J21">
        <v>4</v>
      </c>
      <c r="K21" s="4"/>
      <c r="L21" s="3">
        <f t="shared" si="1"/>
        <v>0.27777777777777773</v>
      </c>
      <c r="M21" s="3">
        <f t="shared" si="2"/>
        <v>1</v>
      </c>
      <c r="N21" s="3">
        <f>(G21-G$131)/(G$132-G$131)</f>
        <v>0.18181818181818185</v>
      </c>
      <c r="O21" s="3">
        <f t="shared" si="2"/>
        <v>0.34999999999999992</v>
      </c>
      <c r="P21" s="3">
        <f t="shared" si="2"/>
        <v>5.5968106461529818E-2</v>
      </c>
      <c r="Q21" s="3">
        <f t="shared" si="3"/>
        <v>0.5</v>
      </c>
      <c r="R21" s="2">
        <f t="shared" si="4"/>
        <v>0.24411366426169129</v>
      </c>
      <c r="S21" s="3">
        <f t="shared" si="5"/>
        <v>24.411366426169128</v>
      </c>
      <c r="U21">
        <f t="shared" si="6"/>
        <v>0</v>
      </c>
    </row>
    <row r="22" spans="1:21" x14ac:dyDescent="0.35">
      <c r="A22" t="s">
        <v>12</v>
      </c>
      <c r="B22" t="s">
        <v>27</v>
      </c>
      <c r="C22">
        <v>0.42</v>
      </c>
      <c r="D22">
        <v>1</v>
      </c>
      <c r="E22">
        <v>0.48</v>
      </c>
      <c r="F22">
        <v>1</v>
      </c>
      <c r="G22">
        <v>0.45</v>
      </c>
      <c r="H22">
        <v>0.13</v>
      </c>
      <c r="I22">
        <f t="shared" si="0"/>
        <v>0.42</v>
      </c>
      <c r="J22">
        <v>6</v>
      </c>
      <c r="K22" s="4"/>
      <c r="L22" s="3">
        <f t="shared" si="1"/>
        <v>0.27777777777777773</v>
      </c>
      <c r="M22" s="3">
        <f t="shared" si="2"/>
        <v>1</v>
      </c>
      <c r="N22" s="3">
        <f t="shared" si="2"/>
        <v>0</v>
      </c>
      <c r="O22" s="3">
        <f t="shared" si="2"/>
        <v>7.4999999999999997E-2</v>
      </c>
      <c r="P22" s="3">
        <f t="shared" si="2"/>
        <v>7.1872762749694667E-3</v>
      </c>
      <c r="Q22" s="3">
        <f t="shared" si="3"/>
        <v>0.16666666666666663</v>
      </c>
      <c r="R22" s="2">
        <f t="shared" si="4"/>
        <v>0.10326729399360195</v>
      </c>
      <c r="S22" s="3">
        <f t="shared" si="5"/>
        <v>10.326729399360195</v>
      </c>
      <c r="U22">
        <f t="shared" si="6"/>
        <v>0</v>
      </c>
    </row>
    <row r="23" spans="1:21" x14ac:dyDescent="0.35">
      <c r="A23" t="s">
        <v>12</v>
      </c>
      <c r="B23" t="s">
        <v>28</v>
      </c>
      <c r="C23">
        <v>0.39</v>
      </c>
      <c r="D23">
        <v>1</v>
      </c>
      <c r="E23">
        <v>0.48</v>
      </c>
      <c r="F23">
        <v>1</v>
      </c>
      <c r="G23">
        <v>0.55000000000000004</v>
      </c>
      <c r="H23">
        <v>0.13</v>
      </c>
      <c r="I23">
        <f t="shared" si="0"/>
        <v>0.39</v>
      </c>
      <c r="J23">
        <v>6</v>
      </c>
      <c r="K23" s="4"/>
      <c r="L23" s="3">
        <f t="shared" si="1"/>
        <v>0.27777777777777773</v>
      </c>
      <c r="M23" s="3">
        <f t="shared" si="2"/>
        <v>1</v>
      </c>
      <c r="N23" s="3">
        <f t="shared" si="2"/>
        <v>0.18181818181818185</v>
      </c>
      <c r="O23" s="3">
        <f t="shared" si="2"/>
        <v>7.4999999999999997E-2</v>
      </c>
      <c r="P23" s="3">
        <f t="shared" si="2"/>
        <v>6.6608644384238526E-3</v>
      </c>
      <c r="Q23" s="3">
        <f t="shared" si="3"/>
        <v>0.16666666666666663</v>
      </c>
      <c r="R23" s="2">
        <f t="shared" si="4"/>
        <v>0.15765482498809286</v>
      </c>
      <c r="S23" s="3">
        <f t="shared" si="5"/>
        <v>15.765482498809286</v>
      </c>
      <c r="U23">
        <f t="shared" si="6"/>
        <v>0</v>
      </c>
    </row>
    <row r="24" spans="1:21" x14ac:dyDescent="0.35">
      <c r="A24" t="s">
        <v>12</v>
      </c>
      <c r="B24" t="s">
        <v>29</v>
      </c>
      <c r="C24">
        <v>0.28000000000000003</v>
      </c>
      <c r="D24">
        <v>1</v>
      </c>
      <c r="E24">
        <v>0.48</v>
      </c>
      <c r="F24">
        <v>1</v>
      </c>
      <c r="G24">
        <v>0.55000000000000004</v>
      </c>
      <c r="H24">
        <v>0.13</v>
      </c>
      <c r="I24">
        <f t="shared" si="0"/>
        <v>0.28000000000000003</v>
      </c>
      <c r="J24">
        <v>6</v>
      </c>
      <c r="K24" s="4"/>
      <c r="L24" s="3">
        <f t="shared" si="1"/>
        <v>0.27777777777777773</v>
      </c>
      <c r="M24" s="3">
        <f t="shared" si="2"/>
        <v>1</v>
      </c>
      <c r="N24" s="3">
        <f t="shared" si="2"/>
        <v>0.18181818181818185</v>
      </c>
      <c r="O24" s="3">
        <f t="shared" si="2"/>
        <v>7.4999999999999997E-2</v>
      </c>
      <c r="P24" s="3">
        <f t="shared" si="2"/>
        <v>4.7306877044232627E-3</v>
      </c>
      <c r="Q24" s="3">
        <f t="shared" si="3"/>
        <v>0.16666666666666663</v>
      </c>
      <c r="R24" s="2">
        <f t="shared" si="4"/>
        <v>0.15707577196789266</v>
      </c>
      <c r="S24" s="3">
        <f t="shared" si="5"/>
        <v>15.707577196789266</v>
      </c>
      <c r="U24">
        <f t="shared" si="6"/>
        <v>0</v>
      </c>
    </row>
    <row r="25" spans="1:21" x14ac:dyDescent="0.35">
      <c r="A25" t="s">
        <v>13</v>
      </c>
      <c r="B25" t="s">
        <v>26</v>
      </c>
      <c r="C25" s="9">
        <v>4.0999999999999996</v>
      </c>
      <c r="D25">
        <v>1</v>
      </c>
      <c r="E25">
        <v>0.48</v>
      </c>
      <c r="F25">
        <v>1</v>
      </c>
      <c r="G25">
        <v>0.55000000000000004</v>
      </c>
      <c r="H25" s="9">
        <v>0.28999999999999998</v>
      </c>
      <c r="I25">
        <f t="shared" si="0"/>
        <v>4.0999999999999996</v>
      </c>
      <c r="J25">
        <v>4</v>
      </c>
      <c r="K25" s="4"/>
      <c r="L25" s="3">
        <f t="shared" si="1"/>
        <v>0.27777777777777773</v>
      </c>
      <c r="M25" s="3">
        <f t="shared" si="2"/>
        <v>1</v>
      </c>
      <c r="N25" s="3">
        <f t="shared" si="2"/>
        <v>0.18181818181818185</v>
      </c>
      <c r="O25" s="3">
        <f t="shared" si="2"/>
        <v>0.47499999999999992</v>
      </c>
      <c r="P25" s="3">
        <f t="shared" si="2"/>
        <v>7.1760461557898281E-2</v>
      </c>
      <c r="Q25" s="3">
        <f t="shared" si="3"/>
        <v>0.5</v>
      </c>
      <c r="R25" s="2">
        <f t="shared" si="4"/>
        <v>0.27385137079060179</v>
      </c>
      <c r="S25" s="3">
        <f t="shared" si="5"/>
        <v>27.385137079060179</v>
      </c>
      <c r="U25">
        <f t="shared" si="6"/>
        <v>0</v>
      </c>
    </row>
    <row r="26" spans="1:21" x14ac:dyDescent="0.35">
      <c r="A26" t="s">
        <v>13</v>
      </c>
      <c r="B26" t="s">
        <v>27</v>
      </c>
      <c r="C26">
        <v>0.79</v>
      </c>
      <c r="D26">
        <v>1</v>
      </c>
      <c r="E26">
        <v>0.48</v>
      </c>
      <c r="F26">
        <v>1</v>
      </c>
      <c r="G26">
        <v>0.45</v>
      </c>
      <c r="H26">
        <v>0.18</v>
      </c>
      <c r="I26">
        <f t="shared" si="0"/>
        <v>0.79</v>
      </c>
      <c r="J26">
        <v>7</v>
      </c>
      <c r="K26" s="4"/>
      <c r="L26" s="3">
        <f t="shared" si="1"/>
        <v>0.27777777777777773</v>
      </c>
      <c r="M26" s="3">
        <f t="shared" si="2"/>
        <v>1</v>
      </c>
      <c r="N26" s="3">
        <f t="shared" si="2"/>
        <v>0</v>
      </c>
      <c r="O26" s="3">
        <f t="shared" si="2"/>
        <v>0.19999999999999996</v>
      </c>
      <c r="P26" s="3">
        <f t="shared" si="2"/>
        <v>1.3679688925698725E-2</v>
      </c>
      <c r="Q26" s="3">
        <f t="shared" si="3"/>
        <v>0</v>
      </c>
      <c r="R26" s="2">
        <f t="shared" si="4"/>
        <v>0.12188168445548739</v>
      </c>
      <c r="S26" s="3">
        <f t="shared" si="5"/>
        <v>12.188168445548738</v>
      </c>
      <c r="U26">
        <f t="shared" si="6"/>
        <v>0</v>
      </c>
    </row>
    <row r="27" spans="1:21" x14ac:dyDescent="0.35">
      <c r="A27" t="s">
        <v>13</v>
      </c>
      <c r="B27" t="s">
        <v>28</v>
      </c>
      <c r="C27">
        <v>0.76</v>
      </c>
      <c r="D27">
        <v>1</v>
      </c>
      <c r="E27">
        <v>0.48</v>
      </c>
      <c r="F27">
        <v>1</v>
      </c>
      <c r="G27">
        <v>0.55000000000000004</v>
      </c>
      <c r="H27">
        <v>0.18</v>
      </c>
      <c r="I27">
        <f t="shared" si="0"/>
        <v>0.76</v>
      </c>
      <c r="J27">
        <v>7</v>
      </c>
      <c r="K27" s="4"/>
      <c r="L27" s="3">
        <f t="shared" si="1"/>
        <v>0.27777777777777773</v>
      </c>
      <c r="M27" s="3">
        <f t="shared" si="2"/>
        <v>1</v>
      </c>
      <c r="N27" s="3">
        <f t="shared" si="2"/>
        <v>0.18181818181818185</v>
      </c>
      <c r="O27" s="3">
        <f t="shared" si="2"/>
        <v>0.19999999999999996</v>
      </c>
      <c r="P27" s="3">
        <f t="shared" si="2"/>
        <v>1.3153277089153108E-2</v>
      </c>
      <c r="Q27" s="3">
        <f t="shared" si="3"/>
        <v>0</v>
      </c>
      <c r="R27" s="2">
        <f t="shared" si="4"/>
        <v>0.17626921544997826</v>
      </c>
      <c r="S27" s="3">
        <f t="shared" si="5"/>
        <v>17.626921544997824</v>
      </c>
      <c r="U27">
        <f t="shared" si="6"/>
        <v>0</v>
      </c>
    </row>
    <row r="28" spans="1:21" x14ac:dyDescent="0.35">
      <c r="A28" t="s">
        <v>13</v>
      </c>
      <c r="B28" t="s">
        <v>29</v>
      </c>
      <c r="C28">
        <v>0.94</v>
      </c>
      <c r="D28">
        <v>1</v>
      </c>
      <c r="E28">
        <v>0.48</v>
      </c>
      <c r="F28">
        <v>1</v>
      </c>
      <c r="G28">
        <v>0.55000000000000004</v>
      </c>
      <c r="H28">
        <v>0.18</v>
      </c>
      <c r="I28">
        <f t="shared" si="0"/>
        <v>0.94</v>
      </c>
      <c r="J28">
        <v>7</v>
      </c>
      <c r="K28" s="4"/>
      <c r="L28" s="3">
        <f t="shared" si="1"/>
        <v>0.27777777777777773</v>
      </c>
      <c r="M28" s="3">
        <f t="shared" si="2"/>
        <v>1</v>
      </c>
      <c r="N28" s="3">
        <f t="shared" si="2"/>
        <v>0.18181818181818185</v>
      </c>
      <c r="O28" s="3">
        <f t="shared" si="2"/>
        <v>0.19999999999999996</v>
      </c>
      <c r="P28" s="3">
        <f t="shared" si="2"/>
        <v>1.63117481084268E-2</v>
      </c>
      <c r="Q28" s="3">
        <f t="shared" si="3"/>
        <v>0</v>
      </c>
      <c r="R28" s="2">
        <f t="shared" si="4"/>
        <v>0.17721675675576037</v>
      </c>
      <c r="S28" s="3">
        <f t="shared" si="5"/>
        <v>17.721675675576037</v>
      </c>
      <c r="U28">
        <f t="shared" si="6"/>
        <v>0</v>
      </c>
    </row>
    <row r="29" spans="1:21" x14ac:dyDescent="0.35">
      <c r="A29" t="s">
        <v>14</v>
      </c>
      <c r="B29" t="s">
        <v>30</v>
      </c>
      <c r="C29">
        <v>4.5</v>
      </c>
      <c r="D29">
        <v>1</v>
      </c>
      <c r="E29">
        <v>0.5</v>
      </c>
      <c r="F29">
        <v>1</v>
      </c>
      <c r="G29">
        <v>0.45</v>
      </c>
      <c r="H29">
        <v>0.2</v>
      </c>
      <c r="I29">
        <f t="shared" si="0"/>
        <v>4.5</v>
      </c>
      <c r="J29">
        <v>7</v>
      </c>
      <c r="K29" s="4"/>
      <c r="L29" s="3">
        <f t="shared" si="1"/>
        <v>0.38888888888888895</v>
      </c>
      <c r="M29" s="3">
        <f t="shared" si="2"/>
        <v>1</v>
      </c>
      <c r="N29" s="3">
        <f t="shared" si="2"/>
        <v>0</v>
      </c>
      <c r="O29" s="3">
        <f t="shared" si="2"/>
        <v>0.25</v>
      </c>
      <c r="P29" s="3">
        <f t="shared" si="2"/>
        <v>7.8779286045173161E-2</v>
      </c>
      <c r="Q29" s="3">
        <f t="shared" si="3"/>
        <v>0</v>
      </c>
      <c r="R29" s="2">
        <f t="shared" si="4"/>
        <v>0.16252267470244083</v>
      </c>
      <c r="S29" s="3">
        <f t="shared" si="5"/>
        <v>16.252267470244082</v>
      </c>
      <c r="U29">
        <f t="shared" si="6"/>
        <v>0</v>
      </c>
    </row>
    <row r="30" spans="1:21" x14ac:dyDescent="0.35">
      <c r="A30" t="s">
        <v>14</v>
      </c>
      <c r="B30" t="s">
        <v>31</v>
      </c>
      <c r="C30">
        <v>3</v>
      </c>
      <c r="D30">
        <v>1</v>
      </c>
      <c r="E30">
        <v>0.5</v>
      </c>
      <c r="F30">
        <v>1</v>
      </c>
      <c r="G30">
        <v>0.45</v>
      </c>
      <c r="H30">
        <v>0.25</v>
      </c>
      <c r="I30">
        <f t="shared" si="0"/>
        <v>3</v>
      </c>
      <c r="J30">
        <v>5</v>
      </c>
      <c r="K30" s="4"/>
      <c r="L30" s="3">
        <f t="shared" si="1"/>
        <v>0.38888888888888895</v>
      </c>
      <c r="M30" s="3">
        <f t="shared" si="2"/>
        <v>1</v>
      </c>
      <c r="N30" s="3">
        <f t="shared" si="2"/>
        <v>0</v>
      </c>
      <c r="O30" s="3">
        <f t="shared" si="2"/>
        <v>0.37499999999999994</v>
      </c>
      <c r="P30" s="3">
        <f t="shared" si="2"/>
        <v>5.2458694217892385E-2</v>
      </c>
      <c r="Q30" s="3">
        <f t="shared" si="3"/>
        <v>0.33333333333333337</v>
      </c>
      <c r="R30" s="2">
        <f t="shared" si="4"/>
        <v>0.19629316382092329</v>
      </c>
      <c r="S30" s="3">
        <f t="shared" si="5"/>
        <v>19.62931638209233</v>
      </c>
      <c r="U30">
        <f t="shared" si="6"/>
        <v>0</v>
      </c>
    </row>
    <row r="31" spans="1:21" x14ac:dyDescent="0.35">
      <c r="A31" t="s">
        <v>14</v>
      </c>
      <c r="B31" t="s">
        <v>32</v>
      </c>
      <c r="C31">
        <v>2</v>
      </c>
      <c r="D31">
        <v>1</v>
      </c>
      <c r="E31">
        <v>0.5</v>
      </c>
      <c r="F31">
        <v>1</v>
      </c>
      <c r="G31">
        <v>0.45</v>
      </c>
      <c r="H31">
        <v>0.2</v>
      </c>
      <c r="I31">
        <f t="shared" si="0"/>
        <v>2</v>
      </c>
      <c r="J31">
        <v>4</v>
      </c>
      <c r="K31" s="4"/>
      <c r="L31" s="3">
        <f t="shared" si="1"/>
        <v>0.38888888888888895</v>
      </c>
      <c r="M31" s="3">
        <f t="shared" si="2"/>
        <v>1</v>
      </c>
      <c r="N31" s="3">
        <f t="shared" si="2"/>
        <v>0</v>
      </c>
      <c r="O31" s="3">
        <f t="shared" si="2"/>
        <v>0.25</v>
      </c>
      <c r="P31" s="3">
        <f t="shared" si="2"/>
        <v>3.4911632999705206E-2</v>
      </c>
      <c r="Q31" s="3">
        <f t="shared" si="3"/>
        <v>0.5</v>
      </c>
      <c r="R31" s="2">
        <f t="shared" si="4"/>
        <v>0.17436237878880045</v>
      </c>
      <c r="S31" s="3">
        <f t="shared" si="5"/>
        <v>17.436237878880046</v>
      </c>
      <c r="U31">
        <f t="shared" si="6"/>
        <v>0</v>
      </c>
    </row>
    <row r="32" spans="1:21" x14ac:dyDescent="0.35">
      <c r="A32" t="s">
        <v>14</v>
      </c>
      <c r="B32" t="s">
        <v>33</v>
      </c>
      <c r="C32">
        <v>3</v>
      </c>
      <c r="D32">
        <v>1</v>
      </c>
      <c r="E32">
        <v>0.5</v>
      </c>
      <c r="F32">
        <v>1</v>
      </c>
      <c r="G32">
        <v>0.45</v>
      </c>
      <c r="H32">
        <v>0.2</v>
      </c>
      <c r="I32">
        <f t="shared" si="0"/>
        <v>3</v>
      </c>
      <c r="J32">
        <v>6</v>
      </c>
      <c r="K32" s="4"/>
      <c r="L32" s="3">
        <f t="shared" si="1"/>
        <v>0.38888888888888895</v>
      </c>
      <c r="M32" s="3">
        <f t="shared" si="2"/>
        <v>1</v>
      </c>
      <c r="N32" s="3">
        <f t="shared" si="2"/>
        <v>0</v>
      </c>
      <c r="O32" s="3">
        <f t="shared" si="2"/>
        <v>0.25</v>
      </c>
      <c r="P32" s="3">
        <f t="shared" si="2"/>
        <v>5.2458694217892385E-2</v>
      </c>
      <c r="Q32" s="3">
        <f t="shared" si="3"/>
        <v>0.16666666666666663</v>
      </c>
      <c r="R32" s="2">
        <f t="shared" si="4"/>
        <v>0.16295983048758994</v>
      </c>
      <c r="S32" s="3">
        <f t="shared" si="5"/>
        <v>16.295983048758995</v>
      </c>
      <c r="U32">
        <f t="shared" si="6"/>
        <v>0</v>
      </c>
    </row>
    <row r="33" spans="1:19" x14ac:dyDescent="0.35">
      <c r="A33" t="s">
        <v>15</v>
      </c>
      <c r="B33" t="s">
        <v>34</v>
      </c>
      <c r="C33">
        <v>10</v>
      </c>
      <c r="D33">
        <v>0.55000000000000004</v>
      </c>
      <c r="E33">
        <v>0.48</v>
      </c>
      <c r="F33">
        <v>1</v>
      </c>
      <c r="G33">
        <v>1</v>
      </c>
      <c r="H33">
        <v>0.45</v>
      </c>
      <c r="I33">
        <f t="shared" si="0"/>
        <v>5.5</v>
      </c>
      <c r="J33">
        <v>1.5</v>
      </c>
      <c r="K33" s="4"/>
      <c r="L33" s="3">
        <f t="shared" si="1"/>
        <v>0.27777777777777773</v>
      </c>
      <c r="M33" s="3">
        <f t="shared" si="2"/>
        <v>1</v>
      </c>
      <c r="N33" s="3">
        <f t="shared" si="2"/>
        <v>1</v>
      </c>
      <c r="O33" s="3">
        <f t="shared" si="2"/>
        <v>0.87499999999999989</v>
      </c>
      <c r="P33" s="3">
        <f t="shared" si="2"/>
        <v>9.6326347263360326E-2</v>
      </c>
      <c r="Q33" s="3">
        <f t="shared" si="3"/>
        <v>0.91666666666666663</v>
      </c>
      <c r="R33" s="2">
        <f t="shared" si="4"/>
        <v>0.62750901529011927</v>
      </c>
      <c r="S33" s="3">
        <f t="shared" si="5"/>
        <v>62.750901529011927</v>
      </c>
    </row>
    <row r="34" spans="1:19" x14ac:dyDescent="0.35">
      <c r="A34" t="s">
        <v>15</v>
      </c>
      <c r="B34" t="s">
        <v>34</v>
      </c>
      <c r="C34">
        <v>15</v>
      </c>
      <c r="D34">
        <v>0.5</v>
      </c>
      <c r="E34">
        <v>0.48</v>
      </c>
      <c r="F34">
        <v>1</v>
      </c>
      <c r="G34">
        <v>1</v>
      </c>
      <c r="H34">
        <v>0.45</v>
      </c>
      <c r="I34">
        <f t="shared" si="0"/>
        <v>7.5</v>
      </c>
      <c r="J34">
        <v>1.5</v>
      </c>
      <c r="K34" s="4"/>
      <c r="L34" s="3">
        <f t="shared" si="1"/>
        <v>0.27777777777777773</v>
      </c>
      <c r="M34" s="3">
        <f t="shared" si="1"/>
        <v>1</v>
      </c>
      <c r="N34" s="3">
        <f t="shared" ref="N34:P65" si="7">(G34-G$131)/(G$132-G$131)</f>
        <v>1</v>
      </c>
      <c r="O34" s="3">
        <f t="shared" si="7"/>
        <v>0.87499999999999989</v>
      </c>
      <c r="P34" s="3">
        <f t="shared" si="7"/>
        <v>0.1314204696997347</v>
      </c>
      <c r="Q34" s="3">
        <f t="shared" si="3"/>
        <v>0.91666666666666663</v>
      </c>
      <c r="R34" s="2">
        <f t="shared" si="4"/>
        <v>0.63803725202103156</v>
      </c>
      <c r="S34" s="3">
        <f t="shared" si="5"/>
        <v>63.803725202103159</v>
      </c>
    </row>
    <row r="35" spans="1:19" x14ac:dyDescent="0.35">
      <c r="A35" t="s">
        <v>15</v>
      </c>
      <c r="B35" t="s">
        <v>34</v>
      </c>
      <c r="C35">
        <v>20</v>
      </c>
      <c r="D35">
        <v>0.45</v>
      </c>
      <c r="E35">
        <v>0.48</v>
      </c>
      <c r="F35">
        <v>1</v>
      </c>
      <c r="G35">
        <v>1</v>
      </c>
      <c r="H35">
        <v>0.45</v>
      </c>
      <c r="I35">
        <f t="shared" si="0"/>
        <v>9</v>
      </c>
      <c r="J35">
        <v>1.5</v>
      </c>
      <c r="K35" s="4"/>
      <c r="L35" s="3">
        <f t="shared" si="1"/>
        <v>0.27777777777777773</v>
      </c>
      <c r="M35" s="3">
        <f t="shared" si="1"/>
        <v>1</v>
      </c>
      <c r="N35" s="3">
        <f t="shared" si="7"/>
        <v>1</v>
      </c>
      <c r="O35" s="3">
        <f t="shared" si="7"/>
        <v>0.87499999999999989</v>
      </c>
      <c r="P35" s="3">
        <f t="shared" si="7"/>
        <v>0.15774106152701545</v>
      </c>
      <c r="Q35" s="3">
        <f t="shared" si="3"/>
        <v>0.91666666666666663</v>
      </c>
      <c r="R35" s="2">
        <f t="shared" si="4"/>
        <v>0.64593342956921584</v>
      </c>
      <c r="S35" s="3">
        <f t="shared" si="5"/>
        <v>64.593342956921589</v>
      </c>
    </row>
    <row r="36" spans="1:19" x14ac:dyDescent="0.35">
      <c r="A36" t="s">
        <v>15</v>
      </c>
      <c r="B36" t="s">
        <v>34</v>
      </c>
      <c r="C36">
        <v>25</v>
      </c>
      <c r="D36">
        <v>0.4</v>
      </c>
      <c r="E36">
        <v>0.48</v>
      </c>
      <c r="F36">
        <v>1</v>
      </c>
      <c r="G36">
        <v>1</v>
      </c>
      <c r="H36">
        <v>0.45</v>
      </c>
      <c r="I36">
        <f t="shared" si="0"/>
        <v>10</v>
      </c>
      <c r="J36">
        <v>1.5</v>
      </c>
      <c r="K36" s="4"/>
      <c r="L36" s="3">
        <f t="shared" si="1"/>
        <v>0.27777777777777773</v>
      </c>
      <c r="M36" s="3">
        <f t="shared" si="1"/>
        <v>1</v>
      </c>
      <c r="N36" s="3">
        <f t="shared" si="7"/>
        <v>1</v>
      </c>
      <c r="O36" s="3">
        <f t="shared" si="7"/>
        <v>0.87499999999999989</v>
      </c>
      <c r="P36" s="3">
        <f t="shared" si="7"/>
        <v>0.17528812274520261</v>
      </c>
      <c r="Q36" s="3">
        <f t="shared" si="3"/>
        <v>0.91666666666666663</v>
      </c>
      <c r="R36" s="2">
        <f t="shared" si="4"/>
        <v>0.65119754793467188</v>
      </c>
      <c r="S36" s="3">
        <f t="shared" si="5"/>
        <v>65.119754793467195</v>
      </c>
    </row>
    <row r="37" spans="1:19" x14ac:dyDescent="0.35">
      <c r="A37" t="s">
        <v>15</v>
      </c>
      <c r="B37" t="s">
        <v>34</v>
      </c>
      <c r="C37">
        <v>30</v>
      </c>
      <c r="D37">
        <v>0.35</v>
      </c>
      <c r="E37">
        <v>0.48</v>
      </c>
      <c r="F37">
        <v>1</v>
      </c>
      <c r="G37">
        <v>1</v>
      </c>
      <c r="H37">
        <v>0.45</v>
      </c>
      <c r="I37">
        <f t="shared" si="0"/>
        <v>10.5</v>
      </c>
      <c r="J37">
        <v>1.5</v>
      </c>
      <c r="K37" s="4"/>
      <c r="L37" s="3">
        <f t="shared" si="1"/>
        <v>0.27777777777777773</v>
      </c>
      <c r="M37" s="3">
        <f t="shared" si="1"/>
        <v>1</v>
      </c>
      <c r="N37" s="3">
        <f t="shared" si="7"/>
        <v>1</v>
      </c>
      <c r="O37" s="3">
        <f t="shared" si="7"/>
        <v>0.87499999999999989</v>
      </c>
      <c r="P37" s="3">
        <f t="shared" si="7"/>
        <v>0.1840616533542962</v>
      </c>
      <c r="Q37" s="3">
        <f t="shared" si="3"/>
        <v>0.91666666666666663</v>
      </c>
      <c r="R37" s="2">
        <f t="shared" si="4"/>
        <v>0.6538296071173999</v>
      </c>
      <c r="S37" s="3">
        <f t="shared" si="5"/>
        <v>65.382960711739997</v>
      </c>
    </row>
    <row r="38" spans="1:19" x14ac:dyDescent="0.35">
      <c r="A38" t="s">
        <v>15</v>
      </c>
      <c r="B38" t="s">
        <v>35</v>
      </c>
      <c r="C38">
        <v>10</v>
      </c>
      <c r="D38">
        <v>0.95</v>
      </c>
      <c r="E38">
        <v>0.48</v>
      </c>
      <c r="F38">
        <v>1</v>
      </c>
      <c r="G38">
        <v>1</v>
      </c>
      <c r="H38">
        <v>0.5</v>
      </c>
      <c r="I38">
        <f t="shared" si="0"/>
        <v>9.5</v>
      </c>
      <c r="J38">
        <v>1.5</v>
      </c>
      <c r="K38" s="4"/>
      <c r="L38" s="3">
        <f t="shared" si="1"/>
        <v>0.27777777777777773</v>
      </c>
      <c r="M38" s="3">
        <f t="shared" si="1"/>
        <v>1</v>
      </c>
      <c r="N38" s="3">
        <f t="shared" si="7"/>
        <v>1</v>
      </c>
      <c r="O38" s="3">
        <f t="shared" si="7"/>
        <v>1</v>
      </c>
      <c r="P38" s="3">
        <f t="shared" si="7"/>
        <v>0.16651459213610903</v>
      </c>
      <c r="Q38" s="3">
        <f t="shared" si="3"/>
        <v>0.91666666666666663</v>
      </c>
      <c r="R38" s="2">
        <f t="shared" si="4"/>
        <v>0.67356548875194378</v>
      </c>
      <c r="S38" s="3">
        <f t="shared" si="5"/>
        <v>67.356548875194378</v>
      </c>
    </row>
    <row r="39" spans="1:19" x14ac:dyDescent="0.35">
      <c r="A39" t="s">
        <v>15</v>
      </c>
      <c r="B39" t="s">
        <v>35</v>
      </c>
      <c r="C39">
        <v>15</v>
      </c>
      <c r="D39">
        <v>0.93</v>
      </c>
      <c r="E39">
        <v>0.48</v>
      </c>
      <c r="F39">
        <v>1</v>
      </c>
      <c r="G39">
        <v>1</v>
      </c>
      <c r="H39">
        <v>0.5</v>
      </c>
      <c r="I39">
        <f t="shared" si="0"/>
        <v>13.950000000000001</v>
      </c>
      <c r="J39">
        <v>1.5</v>
      </c>
      <c r="K39" s="4"/>
      <c r="L39" s="3">
        <f t="shared" si="1"/>
        <v>0.27777777777777773</v>
      </c>
      <c r="M39" s="3">
        <f t="shared" si="1"/>
        <v>1</v>
      </c>
      <c r="N39" s="3">
        <f t="shared" si="7"/>
        <v>1</v>
      </c>
      <c r="O39" s="3">
        <f t="shared" si="7"/>
        <v>1</v>
      </c>
      <c r="P39" s="3">
        <f t="shared" si="7"/>
        <v>0.24459901455704197</v>
      </c>
      <c r="Q39" s="3">
        <f t="shared" si="3"/>
        <v>0.91666666666666663</v>
      </c>
      <c r="R39" s="2">
        <f t="shared" si="4"/>
        <v>0.69699081547822361</v>
      </c>
      <c r="S39" s="3">
        <f t="shared" si="5"/>
        <v>69.69908154782236</v>
      </c>
    </row>
    <row r="40" spans="1:19" x14ac:dyDescent="0.35">
      <c r="A40" t="s">
        <v>15</v>
      </c>
      <c r="B40" t="s">
        <v>35</v>
      </c>
      <c r="C40">
        <v>20</v>
      </c>
      <c r="D40">
        <v>0.9</v>
      </c>
      <c r="E40">
        <v>0.48</v>
      </c>
      <c r="F40">
        <v>1</v>
      </c>
      <c r="G40">
        <v>1</v>
      </c>
      <c r="H40">
        <v>0.5</v>
      </c>
      <c r="I40">
        <f t="shared" si="0"/>
        <v>18</v>
      </c>
      <c r="J40">
        <v>1.5</v>
      </c>
      <c r="K40" s="4"/>
      <c r="L40" s="3">
        <f t="shared" si="1"/>
        <v>0.27777777777777773</v>
      </c>
      <c r="M40" s="3">
        <f t="shared" si="1"/>
        <v>1</v>
      </c>
      <c r="N40" s="3">
        <f t="shared" si="7"/>
        <v>1</v>
      </c>
      <c r="O40" s="3">
        <f t="shared" si="7"/>
        <v>1</v>
      </c>
      <c r="P40" s="3">
        <f t="shared" si="7"/>
        <v>0.31566461249070005</v>
      </c>
      <c r="Q40" s="3">
        <f t="shared" si="3"/>
        <v>0.91666666666666663</v>
      </c>
      <c r="R40" s="2">
        <f t="shared" si="4"/>
        <v>0.71831049485832099</v>
      </c>
      <c r="S40" s="3">
        <f t="shared" si="5"/>
        <v>71.831049485832096</v>
      </c>
    </row>
    <row r="41" spans="1:19" x14ac:dyDescent="0.35">
      <c r="A41" t="s">
        <v>15</v>
      </c>
      <c r="B41" t="s">
        <v>35</v>
      </c>
      <c r="C41">
        <v>25</v>
      </c>
      <c r="D41">
        <v>0.85</v>
      </c>
      <c r="E41">
        <v>0.48</v>
      </c>
      <c r="F41">
        <v>1</v>
      </c>
      <c r="G41">
        <v>1</v>
      </c>
      <c r="H41">
        <v>0.5</v>
      </c>
      <c r="I41">
        <f t="shared" si="0"/>
        <v>21.25</v>
      </c>
      <c r="J41">
        <v>1.5</v>
      </c>
      <c r="K41" s="4"/>
      <c r="L41" s="3">
        <f t="shared" si="1"/>
        <v>0.27777777777777773</v>
      </c>
      <c r="M41" s="3">
        <f t="shared" si="1"/>
        <v>1</v>
      </c>
      <c r="N41" s="3">
        <f t="shared" si="7"/>
        <v>1</v>
      </c>
      <c r="O41" s="3">
        <f t="shared" si="7"/>
        <v>1</v>
      </c>
      <c r="P41" s="3">
        <f t="shared" si="7"/>
        <v>0.37269256144980834</v>
      </c>
      <c r="Q41" s="3">
        <f t="shared" si="3"/>
        <v>0.91666666666666663</v>
      </c>
      <c r="R41" s="2">
        <f t="shared" si="4"/>
        <v>0.73541887954605367</v>
      </c>
      <c r="S41" s="3">
        <f t="shared" si="5"/>
        <v>73.541887954605372</v>
      </c>
    </row>
    <row r="42" spans="1:19" x14ac:dyDescent="0.35">
      <c r="A42" t="s">
        <v>15</v>
      </c>
      <c r="B42" t="s">
        <v>35</v>
      </c>
      <c r="C42">
        <v>30</v>
      </c>
      <c r="D42">
        <v>0.8</v>
      </c>
      <c r="E42">
        <v>0.48</v>
      </c>
      <c r="F42">
        <v>1</v>
      </c>
      <c r="G42">
        <v>1</v>
      </c>
      <c r="H42">
        <v>0.5</v>
      </c>
      <c r="I42">
        <f t="shared" si="0"/>
        <v>24</v>
      </c>
      <c r="J42">
        <v>1.5</v>
      </c>
      <c r="K42" s="4"/>
      <c r="L42" s="3">
        <f t="shared" si="1"/>
        <v>0.27777777777777773</v>
      </c>
      <c r="M42" s="3">
        <f t="shared" si="1"/>
        <v>1</v>
      </c>
      <c r="N42" s="3">
        <f t="shared" si="7"/>
        <v>1</v>
      </c>
      <c r="O42" s="3">
        <f t="shared" si="7"/>
        <v>1</v>
      </c>
      <c r="P42" s="3">
        <f t="shared" si="7"/>
        <v>0.4209469797998231</v>
      </c>
      <c r="Q42" s="3">
        <f t="shared" si="3"/>
        <v>0.91666666666666663</v>
      </c>
      <c r="R42" s="2">
        <f t="shared" si="4"/>
        <v>0.74989520505105789</v>
      </c>
      <c r="S42" s="3">
        <f t="shared" si="5"/>
        <v>74.989520505105787</v>
      </c>
    </row>
    <row r="43" spans="1:19" x14ac:dyDescent="0.35">
      <c r="A43" t="s">
        <v>15</v>
      </c>
      <c r="B43" t="s">
        <v>36</v>
      </c>
      <c r="C43">
        <v>10</v>
      </c>
      <c r="D43" s="9">
        <v>0.15</v>
      </c>
      <c r="E43">
        <v>0.48</v>
      </c>
      <c r="F43">
        <v>1</v>
      </c>
      <c r="G43">
        <v>0.55000000000000004</v>
      </c>
      <c r="H43">
        <v>0.3</v>
      </c>
      <c r="I43">
        <f t="shared" si="0"/>
        <v>1.5</v>
      </c>
      <c r="J43">
        <v>6</v>
      </c>
      <c r="K43" s="4"/>
      <c r="L43" s="3">
        <f t="shared" si="1"/>
        <v>0.27777777777777773</v>
      </c>
      <c r="M43" s="3">
        <f t="shared" si="1"/>
        <v>1</v>
      </c>
      <c r="N43" s="3">
        <f t="shared" si="7"/>
        <v>0.18181818181818185</v>
      </c>
      <c r="O43" s="3">
        <f t="shared" si="7"/>
        <v>0.49999999999999994</v>
      </c>
      <c r="P43" s="3">
        <f t="shared" si="7"/>
        <v>2.6138102390611619E-2</v>
      </c>
      <c r="Q43" s="3">
        <f t="shared" si="3"/>
        <v>0.16666666666666663</v>
      </c>
      <c r="R43" s="2">
        <f t="shared" si="4"/>
        <v>0.24849799637374914</v>
      </c>
      <c r="S43" s="3">
        <f t="shared" si="5"/>
        <v>24.849799637374915</v>
      </c>
    </row>
    <row r="44" spans="1:19" x14ac:dyDescent="0.35">
      <c r="A44" t="s">
        <v>15</v>
      </c>
      <c r="B44" t="s">
        <v>36</v>
      </c>
      <c r="C44">
        <v>15</v>
      </c>
      <c r="D44" s="9">
        <v>0.1</v>
      </c>
      <c r="E44">
        <v>0.48</v>
      </c>
      <c r="F44">
        <v>1</v>
      </c>
      <c r="G44">
        <v>0.55000000000000004</v>
      </c>
      <c r="H44">
        <v>0.3</v>
      </c>
      <c r="I44">
        <f t="shared" si="0"/>
        <v>1.5</v>
      </c>
      <c r="J44">
        <v>6</v>
      </c>
      <c r="K44" s="4"/>
      <c r="L44" s="3">
        <f t="shared" si="1"/>
        <v>0.27777777777777773</v>
      </c>
      <c r="M44" s="3">
        <f t="shared" si="1"/>
        <v>1</v>
      </c>
      <c r="N44" s="3">
        <f t="shared" si="7"/>
        <v>0.18181818181818185</v>
      </c>
      <c r="O44" s="3">
        <f t="shared" si="7"/>
        <v>0.49999999999999994</v>
      </c>
      <c r="P44" s="3">
        <f t="shared" si="7"/>
        <v>2.6138102390611619E-2</v>
      </c>
      <c r="Q44" s="3">
        <f t="shared" si="3"/>
        <v>0.16666666666666663</v>
      </c>
      <c r="R44" s="2">
        <f t="shared" si="4"/>
        <v>0.24849799637374914</v>
      </c>
      <c r="S44" s="3">
        <f t="shared" si="5"/>
        <v>24.849799637374915</v>
      </c>
    </row>
    <row r="45" spans="1:19" x14ac:dyDescent="0.35">
      <c r="A45" t="s">
        <v>15</v>
      </c>
      <c r="B45" t="s">
        <v>36</v>
      </c>
      <c r="C45">
        <v>20</v>
      </c>
      <c r="D45" s="9">
        <v>0.08</v>
      </c>
      <c r="E45">
        <v>0.48</v>
      </c>
      <c r="F45">
        <v>1</v>
      </c>
      <c r="G45">
        <v>0.55000000000000004</v>
      </c>
      <c r="H45">
        <v>0.3</v>
      </c>
      <c r="I45">
        <f t="shared" si="0"/>
        <v>1.6</v>
      </c>
      <c r="J45">
        <v>6</v>
      </c>
      <c r="K45" s="4"/>
      <c r="L45" s="3">
        <f t="shared" si="1"/>
        <v>0.27777777777777773</v>
      </c>
      <c r="M45" s="3">
        <f t="shared" si="1"/>
        <v>1</v>
      </c>
      <c r="N45" s="3">
        <f t="shared" si="7"/>
        <v>0.18181818181818185</v>
      </c>
      <c r="O45" s="3">
        <f t="shared" si="7"/>
        <v>0.49999999999999994</v>
      </c>
      <c r="P45" s="3">
        <f t="shared" si="7"/>
        <v>2.7892808512430339E-2</v>
      </c>
      <c r="Q45" s="3">
        <f t="shared" si="3"/>
        <v>0.16666666666666663</v>
      </c>
      <c r="R45" s="2">
        <f t="shared" si="4"/>
        <v>0.24902440821029476</v>
      </c>
      <c r="S45" s="3">
        <f t="shared" si="5"/>
        <v>24.902440821029476</v>
      </c>
    </row>
    <row r="46" spans="1:19" x14ac:dyDescent="0.35">
      <c r="A46" t="s">
        <v>15</v>
      </c>
      <c r="B46" t="s">
        <v>36</v>
      </c>
      <c r="C46">
        <v>25</v>
      </c>
      <c r="D46" s="9">
        <v>7.0000000000000007E-2</v>
      </c>
      <c r="E46">
        <v>0.48</v>
      </c>
      <c r="F46">
        <v>1</v>
      </c>
      <c r="G46">
        <v>0.55000000000000004</v>
      </c>
      <c r="H46">
        <v>0.3</v>
      </c>
      <c r="I46">
        <f t="shared" si="0"/>
        <v>1.7500000000000002</v>
      </c>
      <c r="J46">
        <v>6</v>
      </c>
      <c r="K46" s="4"/>
      <c r="L46" s="3">
        <f t="shared" si="1"/>
        <v>0.27777777777777773</v>
      </c>
      <c r="M46" s="3">
        <f t="shared" si="1"/>
        <v>1</v>
      </c>
      <c r="N46" s="3">
        <f t="shared" si="7"/>
        <v>0.18181818181818185</v>
      </c>
      <c r="O46" s="3">
        <f t="shared" si="7"/>
        <v>0.49999999999999994</v>
      </c>
      <c r="P46" s="3">
        <f t="shared" si="7"/>
        <v>3.0524867695158418E-2</v>
      </c>
      <c r="Q46" s="3">
        <f t="shared" si="3"/>
        <v>0.16666666666666663</v>
      </c>
      <c r="R46" s="2">
        <f t="shared" si="4"/>
        <v>0.24981402596511318</v>
      </c>
      <c r="S46" s="3">
        <f t="shared" si="5"/>
        <v>24.98140259651132</v>
      </c>
    </row>
    <row r="47" spans="1:19" x14ac:dyDescent="0.35">
      <c r="A47" t="s">
        <v>15</v>
      </c>
      <c r="B47" t="s">
        <v>36</v>
      </c>
      <c r="C47">
        <v>30</v>
      </c>
      <c r="D47" s="9">
        <v>0.06</v>
      </c>
      <c r="E47">
        <v>0.48</v>
      </c>
      <c r="F47">
        <v>1</v>
      </c>
      <c r="G47">
        <v>0.55000000000000004</v>
      </c>
      <c r="H47">
        <v>0.3</v>
      </c>
      <c r="I47">
        <f t="shared" si="0"/>
        <v>1.7999999999999998</v>
      </c>
      <c r="J47">
        <v>6</v>
      </c>
      <c r="K47" s="4"/>
      <c r="L47" s="3">
        <f t="shared" si="1"/>
        <v>0.27777777777777773</v>
      </c>
      <c r="M47" s="3">
        <f t="shared" si="1"/>
        <v>1</v>
      </c>
      <c r="N47" s="3">
        <f t="shared" si="7"/>
        <v>0.18181818181818185</v>
      </c>
      <c r="O47" s="3">
        <f t="shared" si="7"/>
        <v>0.49999999999999994</v>
      </c>
      <c r="P47" s="3">
        <f t="shared" si="7"/>
        <v>3.1402220756067772E-2</v>
      </c>
      <c r="Q47" s="3">
        <f t="shared" si="3"/>
        <v>0.16666666666666663</v>
      </c>
      <c r="R47" s="2">
        <f t="shared" si="4"/>
        <v>0.25007723188338599</v>
      </c>
      <c r="S47" s="3">
        <f t="shared" si="5"/>
        <v>25.007723188338598</v>
      </c>
    </row>
    <row r="48" spans="1:19" x14ac:dyDescent="0.35">
      <c r="A48" t="s">
        <v>15</v>
      </c>
      <c r="B48" t="s">
        <v>61</v>
      </c>
      <c r="C48">
        <v>10</v>
      </c>
      <c r="D48">
        <v>0.9</v>
      </c>
      <c r="E48">
        <v>0.48</v>
      </c>
      <c r="F48">
        <v>1</v>
      </c>
      <c r="G48">
        <v>1</v>
      </c>
      <c r="H48">
        <v>0.5</v>
      </c>
      <c r="I48">
        <f t="shared" si="0"/>
        <v>9</v>
      </c>
      <c r="J48">
        <v>1.5</v>
      </c>
      <c r="K48" s="4"/>
      <c r="L48" s="3">
        <f t="shared" si="1"/>
        <v>0.27777777777777773</v>
      </c>
      <c r="M48" s="3">
        <f t="shared" si="1"/>
        <v>1</v>
      </c>
      <c r="N48" s="3">
        <f t="shared" si="7"/>
        <v>1</v>
      </c>
      <c r="O48" s="3">
        <f t="shared" si="7"/>
        <v>1</v>
      </c>
      <c r="P48" s="3">
        <f t="shared" si="7"/>
        <v>0.15774106152701545</v>
      </c>
      <c r="Q48" s="3">
        <f t="shared" si="3"/>
        <v>0.91666666666666663</v>
      </c>
      <c r="R48" s="2">
        <f t="shared" si="4"/>
        <v>0.67093342956921576</v>
      </c>
      <c r="S48" s="3">
        <f t="shared" si="5"/>
        <v>67.093342956921575</v>
      </c>
    </row>
    <row r="49" spans="1:19" x14ac:dyDescent="0.35">
      <c r="A49" t="s">
        <v>15</v>
      </c>
      <c r="B49" t="s">
        <v>61</v>
      </c>
      <c r="C49">
        <v>15</v>
      </c>
      <c r="D49">
        <v>0.9</v>
      </c>
      <c r="E49">
        <v>0.48</v>
      </c>
      <c r="F49">
        <v>1</v>
      </c>
      <c r="G49">
        <v>1</v>
      </c>
      <c r="H49">
        <v>0.5</v>
      </c>
      <c r="I49">
        <f t="shared" si="0"/>
        <v>13.5</v>
      </c>
      <c r="J49">
        <v>1.5</v>
      </c>
      <c r="K49" s="4"/>
      <c r="L49" s="3">
        <f t="shared" si="1"/>
        <v>0.27777777777777773</v>
      </c>
      <c r="M49" s="3">
        <f t="shared" si="1"/>
        <v>1</v>
      </c>
      <c r="N49" s="3">
        <f t="shared" si="7"/>
        <v>1</v>
      </c>
      <c r="O49" s="3">
        <f t="shared" si="7"/>
        <v>1</v>
      </c>
      <c r="P49" s="3">
        <f t="shared" si="7"/>
        <v>0.23670283700885775</v>
      </c>
      <c r="Q49" s="3">
        <f t="shared" si="3"/>
        <v>0.91666666666666663</v>
      </c>
      <c r="R49" s="2">
        <f t="shared" si="4"/>
        <v>0.69462196221376837</v>
      </c>
      <c r="S49" s="3">
        <f t="shared" si="5"/>
        <v>69.462196221376843</v>
      </c>
    </row>
    <row r="50" spans="1:19" x14ac:dyDescent="0.35">
      <c r="A50" t="s">
        <v>15</v>
      </c>
      <c r="B50" t="s">
        <v>61</v>
      </c>
      <c r="C50">
        <v>20</v>
      </c>
      <c r="D50">
        <v>0.85</v>
      </c>
      <c r="E50">
        <v>0.48</v>
      </c>
      <c r="F50">
        <v>1</v>
      </c>
      <c r="G50">
        <v>1</v>
      </c>
      <c r="H50">
        <v>0.5</v>
      </c>
      <c r="I50">
        <f t="shared" si="0"/>
        <v>17</v>
      </c>
      <c r="J50">
        <v>1.5</v>
      </c>
      <c r="K50" s="4"/>
      <c r="L50" s="3">
        <f t="shared" si="1"/>
        <v>0.27777777777777773</v>
      </c>
      <c r="M50" s="3">
        <f t="shared" si="1"/>
        <v>1</v>
      </c>
      <c r="N50" s="3">
        <f t="shared" si="7"/>
        <v>1</v>
      </c>
      <c r="O50" s="3">
        <f t="shared" si="7"/>
        <v>1</v>
      </c>
      <c r="P50" s="3">
        <f t="shared" si="7"/>
        <v>0.29811755127251283</v>
      </c>
      <c r="Q50" s="3">
        <f t="shared" si="3"/>
        <v>0.91666666666666663</v>
      </c>
      <c r="R50" s="2">
        <f t="shared" si="4"/>
        <v>0.71304637649286495</v>
      </c>
      <c r="S50" s="3">
        <f t="shared" si="5"/>
        <v>71.304637649286491</v>
      </c>
    </row>
    <row r="51" spans="1:19" x14ac:dyDescent="0.35">
      <c r="A51" t="s">
        <v>15</v>
      </c>
      <c r="B51" t="s">
        <v>61</v>
      </c>
      <c r="C51">
        <v>25</v>
      </c>
      <c r="D51">
        <v>0.83</v>
      </c>
      <c r="E51">
        <v>0.48</v>
      </c>
      <c r="F51">
        <v>1</v>
      </c>
      <c r="G51">
        <v>1</v>
      </c>
      <c r="H51">
        <v>0.5</v>
      </c>
      <c r="I51">
        <f t="shared" si="0"/>
        <v>20.75</v>
      </c>
      <c r="J51">
        <v>1.5</v>
      </c>
      <c r="K51" s="4"/>
      <c r="L51" s="3">
        <f t="shared" si="1"/>
        <v>0.27777777777777773</v>
      </c>
      <c r="M51" s="3">
        <f t="shared" si="1"/>
        <v>1</v>
      </c>
      <c r="N51" s="3">
        <f t="shared" si="7"/>
        <v>1</v>
      </c>
      <c r="O51" s="3">
        <f t="shared" si="7"/>
        <v>1</v>
      </c>
      <c r="P51" s="3">
        <f t="shared" si="7"/>
        <v>0.36391903084071475</v>
      </c>
      <c r="Q51" s="3">
        <f t="shared" si="3"/>
        <v>0.91666666666666663</v>
      </c>
      <c r="R51" s="2">
        <f t="shared" si="4"/>
        <v>0.73278682036332543</v>
      </c>
      <c r="S51" s="3">
        <f t="shared" si="5"/>
        <v>73.27868203633254</v>
      </c>
    </row>
    <row r="52" spans="1:19" x14ac:dyDescent="0.35">
      <c r="A52" t="s">
        <v>15</v>
      </c>
      <c r="B52" t="s">
        <v>61</v>
      </c>
      <c r="C52">
        <v>30</v>
      </c>
      <c r="D52">
        <v>0.8</v>
      </c>
      <c r="E52">
        <v>0.48</v>
      </c>
      <c r="F52">
        <v>1</v>
      </c>
      <c r="G52">
        <v>1</v>
      </c>
      <c r="H52">
        <v>0.5</v>
      </c>
      <c r="I52">
        <f t="shared" si="0"/>
        <v>24</v>
      </c>
      <c r="J52">
        <v>1.5</v>
      </c>
      <c r="K52" s="4"/>
      <c r="L52" s="3">
        <f t="shared" si="1"/>
        <v>0.27777777777777773</v>
      </c>
      <c r="M52" s="3">
        <f t="shared" si="1"/>
        <v>1</v>
      </c>
      <c r="N52" s="3">
        <f t="shared" si="7"/>
        <v>1</v>
      </c>
      <c r="O52" s="3">
        <f t="shared" si="7"/>
        <v>1</v>
      </c>
      <c r="P52" s="3">
        <f t="shared" si="7"/>
        <v>0.4209469797998231</v>
      </c>
      <c r="Q52" s="3">
        <f t="shared" si="3"/>
        <v>0.91666666666666663</v>
      </c>
      <c r="R52" s="2">
        <f t="shared" si="4"/>
        <v>0.74989520505105789</v>
      </c>
      <c r="S52" s="3">
        <f t="shared" si="5"/>
        <v>74.989520505105787</v>
      </c>
    </row>
    <row r="53" spans="1:19" x14ac:dyDescent="0.35">
      <c r="A53" t="s">
        <v>15</v>
      </c>
      <c r="B53" t="s">
        <v>61</v>
      </c>
      <c r="C53">
        <v>35</v>
      </c>
      <c r="D53">
        <v>0.8</v>
      </c>
      <c r="E53">
        <v>0.48</v>
      </c>
      <c r="F53">
        <v>1</v>
      </c>
      <c r="G53">
        <v>1</v>
      </c>
      <c r="H53">
        <v>0.5</v>
      </c>
      <c r="I53">
        <f t="shared" si="0"/>
        <v>28</v>
      </c>
      <c r="J53">
        <v>1.5</v>
      </c>
      <c r="K53" s="4"/>
      <c r="L53" s="3">
        <f t="shared" si="1"/>
        <v>0.27777777777777773</v>
      </c>
      <c r="M53" s="3">
        <f t="shared" si="1"/>
        <v>1</v>
      </c>
      <c r="N53" s="3">
        <f t="shared" si="7"/>
        <v>1</v>
      </c>
      <c r="O53" s="3">
        <f t="shared" si="7"/>
        <v>1</v>
      </c>
      <c r="P53" s="3">
        <f t="shared" si="7"/>
        <v>0.49113522467257181</v>
      </c>
      <c r="Q53" s="3">
        <f t="shared" si="3"/>
        <v>0.91666666666666663</v>
      </c>
      <c r="R53" s="2">
        <f t="shared" si="4"/>
        <v>0.77095167851288271</v>
      </c>
      <c r="S53" s="3">
        <f t="shared" si="5"/>
        <v>77.095167851288267</v>
      </c>
    </row>
    <row r="54" spans="1:19" x14ac:dyDescent="0.35">
      <c r="A54" t="s">
        <v>15</v>
      </c>
      <c r="B54" t="s">
        <v>61</v>
      </c>
      <c r="C54">
        <v>40</v>
      </c>
      <c r="D54">
        <v>0.8</v>
      </c>
      <c r="E54">
        <v>0.48</v>
      </c>
      <c r="F54">
        <v>1</v>
      </c>
      <c r="G54">
        <v>1</v>
      </c>
      <c r="H54">
        <v>0.5</v>
      </c>
      <c r="I54">
        <f t="shared" si="0"/>
        <v>32</v>
      </c>
      <c r="J54">
        <v>1.5</v>
      </c>
      <c r="K54" s="4"/>
      <c r="L54" s="3">
        <f t="shared" si="1"/>
        <v>0.27777777777777773</v>
      </c>
      <c r="M54" s="3">
        <f t="shared" si="1"/>
        <v>1</v>
      </c>
      <c r="N54" s="3">
        <f t="shared" si="7"/>
        <v>1</v>
      </c>
      <c r="O54" s="3">
        <f t="shared" si="7"/>
        <v>1</v>
      </c>
      <c r="P54" s="3">
        <f t="shared" si="7"/>
        <v>0.56132346954532053</v>
      </c>
      <c r="Q54" s="3">
        <f t="shared" si="3"/>
        <v>0.91666666666666663</v>
      </c>
      <c r="R54" s="2">
        <f t="shared" si="4"/>
        <v>0.79200815197470731</v>
      </c>
      <c r="S54" s="3">
        <f t="shared" si="5"/>
        <v>79.200815197470732</v>
      </c>
    </row>
    <row r="55" spans="1:19" x14ac:dyDescent="0.35">
      <c r="A55" t="s">
        <v>15</v>
      </c>
      <c r="B55" t="s">
        <v>61</v>
      </c>
      <c r="C55">
        <v>45</v>
      </c>
      <c r="D55">
        <v>0.78</v>
      </c>
      <c r="E55">
        <v>0.48</v>
      </c>
      <c r="F55">
        <v>1</v>
      </c>
      <c r="G55">
        <v>1</v>
      </c>
      <c r="H55">
        <v>0.5</v>
      </c>
      <c r="I55">
        <f t="shared" si="0"/>
        <v>35.1</v>
      </c>
      <c r="J55">
        <v>1.5</v>
      </c>
      <c r="K55" s="4"/>
      <c r="L55" s="3">
        <f t="shared" si="1"/>
        <v>0.27777777777777773</v>
      </c>
      <c r="M55" s="3">
        <f t="shared" si="1"/>
        <v>1</v>
      </c>
      <c r="N55" s="3">
        <f t="shared" si="7"/>
        <v>1</v>
      </c>
      <c r="O55" s="3">
        <f t="shared" si="7"/>
        <v>1</v>
      </c>
      <c r="P55" s="3">
        <f t="shared" si="7"/>
        <v>0.61571935932170085</v>
      </c>
      <c r="Q55" s="3">
        <f t="shared" si="3"/>
        <v>0.91666666666666663</v>
      </c>
      <c r="R55" s="2">
        <f t="shared" si="4"/>
        <v>0.80832691890762143</v>
      </c>
      <c r="S55" s="3">
        <f t="shared" si="5"/>
        <v>80.832691890762149</v>
      </c>
    </row>
    <row r="56" spans="1:19" x14ac:dyDescent="0.35">
      <c r="A56" t="s">
        <v>15</v>
      </c>
      <c r="B56" t="s">
        <v>61</v>
      </c>
      <c r="C56">
        <v>60</v>
      </c>
      <c r="D56">
        <v>0.75</v>
      </c>
      <c r="E56">
        <v>0.48</v>
      </c>
      <c r="F56">
        <v>1</v>
      </c>
      <c r="G56">
        <v>1</v>
      </c>
      <c r="H56">
        <v>0.5</v>
      </c>
      <c r="I56">
        <f t="shared" si="0"/>
        <v>45</v>
      </c>
      <c r="J56">
        <v>1.5</v>
      </c>
      <c r="K56" s="4"/>
      <c r="L56" s="3">
        <f t="shared" si="1"/>
        <v>0.27777777777777773</v>
      </c>
      <c r="M56" s="3">
        <f t="shared" si="1"/>
        <v>1</v>
      </c>
      <c r="N56" s="3">
        <f t="shared" si="7"/>
        <v>1</v>
      </c>
      <c r="O56" s="3">
        <f t="shared" si="7"/>
        <v>1</v>
      </c>
      <c r="P56" s="3">
        <f t="shared" si="7"/>
        <v>0.7894352653817539</v>
      </c>
      <c r="Q56" s="3">
        <f t="shared" si="3"/>
        <v>0.91666666666666663</v>
      </c>
      <c r="R56" s="2">
        <f t="shared" si="4"/>
        <v>0.86044169072563714</v>
      </c>
      <c r="S56" s="3">
        <f t="shared" si="5"/>
        <v>86.044169072563719</v>
      </c>
    </row>
    <row r="57" spans="1:19" x14ac:dyDescent="0.35">
      <c r="A57" t="s">
        <v>15</v>
      </c>
      <c r="B57" t="s">
        <v>62</v>
      </c>
      <c r="C57">
        <v>10</v>
      </c>
      <c r="D57">
        <v>0.98</v>
      </c>
      <c r="E57">
        <v>0.52</v>
      </c>
      <c r="F57">
        <v>1</v>
      </c>
      <c r="G57">
        <v>1</v>
      </c>
      <c r="H57">
        <v>0.5</v>
      </c>
      <c r="I57">
        <f t="shared" si="0"/>
        <v>9.8000000000000007</v>
      </c>
      <c r="J57" s="9">
        <v>6</v>
      </c>
      <c r="K57" s="4"/>
      <c r="L57" s="3">
        <f t="shared" si="1"/>
        <v>0.50000000000000011</v>
      </c>
      <c r="M57" s="3">
        <f t="shared" si="1"/>
        <v>1</v>
      </c>
      <c r="N57" s="3">
        <f t="shared" si="7"/>
        <v>1</v>
      </c>
      <c r="O57" s="3">
        <f t="shared" si="7"/>
        <v>1</v>
      </c>
      <c r="P57" s="3">
        <f t="shared" si="7"/>
        <v>0.17177871050156518</v>
      </c>
      <c r="Q57" s="3">
        <f t="shared" si="3"/>
        <v>0.16666666666666663</v>
      </c>
      <c r="R57" s="2">
        <f t="shared" si="4"/>
        <v>0.65986694648380295</v>
      </c>
      <c r="S57" s="3">
        <f t="shared" si="5"/>
        <v>65.986694648380293</v>
      </c>
    </row>
    <row r="58" spans="1:19" x14ac:dyDescent="0.35">
      <c r="A58" t="s">
        <v>15</v>
      </c>
      <c r="B58" t="s">
        <v>62</v>
      </c>
      <c r="C58">
        <v>15</v>
      </c>
      <c r="D58">
        <v>0.98</v>
      </c>
      <c r="E58">
        <v>0.52</v>
      </c>
      <c r="F58">
        <v>1</v>
      </c>
      <c r="G58">
        <v>1</v>
      </c>
      <c r="H58">
        <v>0.5</v>
      </c>
      <c r="I58">
        <f t="shared" si="0"/>
        <v>14.7</v>
      </c>
      <c r="J58" s="9">
        <v>6</v>
      </c>
      <c r="K58" s="4"/>
      <c r="L58" s="3">
        <f t="shared" si="1"/>
        <v>0.50000000000000011</v>
      </c>
      <c r="M58" s="3">
        <f t="shared" si="1"/>
        <v>1</v>
      </c>
      <c r="N58" s="3">
        <f t="shared" si="7"/>
        <v>1</v>
      </c>
      <c r="O58" s="3">
        <f t="shared" si="7"/>
        <v>1</v>
      </c>
      <c r="P58" s="3">
        <f t="shared" si="7"/>
        <v>0.25775931047068235</v>
      </c>
      <c r="Q58" s="3">
        <f t="shared" si="3"/>
        <v>0.16666666666666663</v>
      </c>
      <c r="R58" s="2">
        <f t="shared" si="4"/>
        <v>0.68566112647453814</v>
      </c>
      <c r="S58" s="3">
        <f t="shared" si="5"/>
        <v>68.566112647453821</v>
      </c>
    </row>
    <row r="59" spans="1:19" x14ac:dyDescent="0.35">
      <c r="A59" t="s">
        <v>15</v>
      </c>
      <c r="B59" t="s">
        <v>62</v>
      </c>
      <c r="C59">
        <v>20</v>
      </c>
      <c r="D59">
        <v>0.97</v>
      </c>
      <c r="E59">
        <v>0.52</v>
      </c>
      <c r="F59">
        <v>1</v>
      </c>
      <c r="G59">
        <v>1</v>
      </c>
      <c r="H59">
        <v>0.5</v>
      </c>
      <c r="I59">
        <f t="shared" si="0"/>
        <v>19.399999999999999</v>
      </c>
      <c r="J59" s="9">
        <v>6</v>
      </c>
      <c r="K59" s="4"/>
      <c r="L59" s="3">
        <f t="shared" si="1"/>
        <v>0.50000000000000011</v>
      </c>
      <c r="M59" s="3">
        <f t="shared" si="1"/>
        <v>1</v>
      </c>
      <c r="N59" s="3">
        <f t="shared" si="7"/>
        <v>1</v>
      </c>
      <c r="O59" s="3">
        <f t="shared" si="7"/>
        <v>1</v>
      </c>
      <c r="P59" s="3">
        <f t="shared" si="7"/>
        <v>0.34023049819616208</v>
      </c>
      <c r="Q59" s="3">
        <f t="shared" si="3"/>
        <v>0.16666666666666663</v>
      </c>
      <c r="R59" s="2">
        <f t="shared" si="4"/>
        <v>0.71040248279218199</v>
      </c>
      <c r="S59" s="3">
        <f t="shared" si="5"/>
        <v>71.040248279218204</v>
      </c>
    </row>
    <row r="60" spans="1:19" x14ac:dyDescent="0.35">
      <c r="A60" t="s">
        <v>15</v>
      </c>
      <c r="B60" t="s">
        <v>62</v>
      </c>
      <c r="C60">
        <v>25</v>
      </c>
      <c r="D60">
        <v>0.95</v>
      </c>
      <c r="E60">
        <v>0.52</v>
      </c>
      <c r="F60">
        <v>1</v>
      </c>
      <c r="G60">
        <v>1</v>
      </c>
      <c r="H60">
        <v>0.5</v>
      </c>
      <c r="I60">
        <f t="shared" si="0"/>
        <v>23.75</v>
      </c>
      <c r="J60" s="9">
        <v>6</v>
      </c>
      <c r="K60" s="4"/>
      <c r="L60" s="3">
        <f t="shared" si="1"/>
        <v>0.50000000000000011</v>
      </c>
      <c r="M60" s="3">
        <f t="shared" si="1"/>
        <v>1</v>
      </c>
      <c r="N60" s="3">
        <f t="shared" si="7"/>
        <v>1</v>
      </c>
      <c r="O60" s="3">
        <f t="shared" si="7"/>
        <v>1</v>
      </c>
      <c r="P60" s="3">
        <f t="shared" si="7"/>
        <v>0.4165602144952763</v>
      </c>
      <c r="Q60" s="3">
        <f t="shared" si="3"/>
        <v>0.16666666666666663</v>
      </c>
      <c r="R60" s="2">
        <f t="shared" si="4"/>
        <v>0.73330139768191627</v>
      </c>
      <c r="S60" s="3">
        <f t="shared" si="5"/>
        <v>73.330139768191628</v>
      </c>
    </row>
    <row r="61" spans="1:19" x14ac:dyDescent="0.35">
      <c r="A61" t="s">
        <v>15</v>
      </c>
      <c r="B61" t="s">
        <v>62</v>
      </c>
      <c r="C61">
        <v>30</v>
      </c>
      <c r="D61">
        <v>0.93</v>
      </c>
      <c r="E61">
        <v>0.52</v>
      </c>
      <c r="F61">
        <v>1</v>
      </c>
      <c r="G61">
        <v>1</v>
      </c>
      <c r="H61">
        <v>0.5</v>
      </c>
      <c r="I61">
        <f t="shared" si="0"/>
        <v>27.900000000000002</v>
      </c>
      <c r="J61" s="9">
        <v>6</v>
      </c>
      <c r="K61" s="4"/>
      <c r="L61" s="3">
        <f t="shared" si="1"/>
        <v>0.50000000000000011</v>
      </c>
      <c r="M61" s="3">
        <f t="shared" si="1"/>
        <v>1</v>
      </c>
      <c r="N61" s="3">
        <f t="shared" si="7"/>
        <v>1</v>
      </c>
      <c r="O61" s="3">
        <f t="shared" si="7"/>
        <v>1</v>
      </c>
      <c r="P61" s="3">
        <f t="shared" si="7"/>
        <v>0.4893805185507531</v>
      </c>
      <c r="Q61" s="3">
        <f t="shared" si="3"/>
        <v>0.16666666666666663</v>
      </c>
      <c r="R61" s="2">
        <f t="shared" si="4"/>
        <v>0.75514748889855932</v>
      </c>
      <c r="S61" s="3">
        <f t="shared" si="5"/>
        <v>75.514748889855937</v>
      </c>
    </row>
    <row r="62" spans="1:19" x14ac:dyDescent="0.35">
      <c r="A62" t="s">
        <v>15</v>
      </c>
      <c r="B62" t="s">
        <v>62</v>
      </c>
      <c r="C62">
        <v>35</v>
      </c>
      <c r="D62">
        <v>0.91</v>
      </c>
      <c r="E62">
        <v>0.52</v>
      </c>
      <c r="F62">
        <v>1</v>
      </c>
      <c r="G62">
        <v>1</v>
      </c>
      <c r="H62">
        <v>0.5</v>
      </c>
      <c r="I62">
        <f t="shared" si="0"/>
        <v>31.85</v>
      </c>
      <c r="J62" s="9">
        <v>6</v>
      </c>
      <c r="K62" s="4"/>
      <c r="L62" s="3">
        <f t="shared" si="1"/>
        <v>0.50000000000000011</v>
      </c>
      <c r="M62" s="3">
        <f t="shared" si="1"/>
        <v>1</v>
      </c>
      <c r="N62" s="3">
        <f t="shared" si="7"/>
        <v>1</v>
      </c>
      <c r="O62" s="3">
        <f t="shared" si="7"/>
        <v>1</v>
      </c>
      <c r="P62" s="3">
        <f t="shared" si="7"/>
        <v>0.55869141036259251</v>
      </c>
      <c r="Q62" s="3">
        <f t="shared" si="3"/>
        <v>0.16666666666666663</v>
      </c>
      <c r="R62" s="2">
        <f t="shared" si="4"/>
        <v>0.77594075644211113</v>
      </c>
      <c r="S62" s="3">
        <f t="shared" si="5"/>
        <v>77.594075644211117</v>
      </c>
    </row>
    <row r="63" spans="1:19" x14ac:dyDescent="0.35">
      <c r="A63" t="s">
        <v>15</v>
      </c>
      <c r="B63" t="s">
        <v>62</v>
      </c>
      <c r="C63">
        <v>40</v>
      </c>
      <c r="D63">
        <v>0.89</v>
      </c>
      <c r="E63">
        <v>0.52</v>
      </c>
      <c r="F63">
        <v>1</v>
      </c>
      <c r="G63">
        <v>1</v>
      </c>
      <c r="H63">
        <v>0.5</v>
      </c>
      <c r="I63">
        <f t="shared" si="0"/>
        <v>35.6</v>
      </c>
      <c r="J63" s="9">
        <v>6</v>
      </c>
      <c r="K63" s="4"/>
      <c r="L63" s="3">
        <f t="shared" si="1"/>
        <v>0.50000000000000011</v>
      </c>
      <c r="M63" s="3">
        <f t="shared" si="1"/>
        <v>1</v>
      </c>
      <c r="N63" s="3">
        <f t="shared" si="7"/>
        <v>1</v>
      </c>
      <c r="O63" s="3">
        <f t="shared" si="7"/>
        <v>1</v>
      </c>
      <c r="P63" s="3">
        <f t="shared" si="7"/>
        <v>0.62449288993079444</v>
      </c>
      <c r="Q63" s="3">
        <f t="shared" si="3"/>
        <v>0.16666666666666663</v>
      </c>
      <c r="R63" s="2">
        <f t="shared" si="4"/>
        <v>0.79568120031257172</v>
      </c>
      <c r="S63" s="3">
        <f t="shared" si="5"/>
        <v>79.568120031257166</v>
      </c>
    </row>
    <row r="64" spans="1:19" x14ac:dyDescent="0.35">
      <c r="A64" t="s">
        <v>15</v>
      </c>
      <c r="B64" t="s">
        <v>62</v>
      </c>
      <c r="C64">
        <v>45</v>
      </c>
      <c r="D64">
        <v>0.87</v>
      </c>
      <c r="E64">
        <v>0.52</v>
      </c>
      <c r="F64">
        <v>1</v>
      </c>
      <c r="G64">
        <v>1</v>
      </c>
      <c r="H64">
        <v>0.5</v>
      </c>
      <c r="I64">
        <f t="shared" si="0"/>
        <v>39.15</v>
      </c>
      <c r="J64" s="9">
        <v>6</v>
      </c>
      <c r="K64" s="4"/>
      <c r="L64" s="3">
        <f t="shared" si="1"/>
        <v>0.50000000000000011</v>
      </c>
      <c r="M64" s="3">
        <f t="shared" si="1"/>
        <v>1</v>
      </c>
      <c r="N64" s="3">
        <f t="shared" si="7"/>
        <v>1</v>
      </c>
      <c r="O64" s="3">
        <f t="shared" si="7"/>
        <v>1</v>
      </c>
      <c r="P64" s="3">
        <f t="shared" si="7"/>
        <v>0.68678495725535882</v>
      </c>
      <c r="Q64" s="3">
        <f t="shared" si="3"/>
        <v>0.16666666666666663</v>
      </c>
      <c r="R64" s="2">
        <f t="shared" si="4"/>
        <v>0.81436882050994108</v>
      </c>
      <c r="S64" s="3">
        <f t="shared" si="5"/>
        <v>81.436882050994114</v>
      </c>
    </row>
    <row r="65" spans="1:19" x14ac:dyDescent="0.35">
      <c r="A65" t="s">
        <v>15</v>
      </c>
      <c r="B65" t="s">
        <v>62</v>
      </c>
      <c r="C65">
        <v>60</v>
      </c>
      <c r="D65">
        <v>0.85</v>
      </c>
      <c r="E65">
        <v>0.52</v>
      </c>
      <c r="F65">
        <v>1</v>
      </c>
      <c r="G65">
        <v>1</v>
      </c>
      <c r="H65">
        <v>0.5</v>
      </c>
      <c r="I65">
        <f t="shared" si="0"/>
        <v>51</v>
      </c>
      <c r="J65" s="9">
        <v>6</v>
      </c>
      <c r="K65" s="4"/>
      <c r="L65" s="3">
        <f t="shared" si="1"/>
        <v>0.50000000000000011</v>
      </c>
      <c r="M65" s="3">
        <f t="shared" si="1"/>
        <v>1</v>
      </c>
      <c r="N65" s="3">
        <f t="shared" si="7"/>
        <v>1</v>
      </c>
      <c r="O65" s="3">
        <f t="shared" si="7"/>
        <v>1</v>
      </c>
      <c r="P65" s="3">
        <f t="shared" si="7"/>
        <v>0.8947176326908769</v>
      </c>
      <c r="Q65" s="3">
        <f t="shared" si="3"/>
        <v>0.16666666666666663</v>
      </c>
      <c r="R65" s="2">
        <f t="shared" si="4"/>
        <v>0.87674862314059643</v>
      </c>
      <c r="S65" s="3">
        <f t="shared" si="5"/>
        <v>87.674862314059638</v>
      </c>
    </row>
    <row r="66" spans="1:19" x14ac:dyDescent="0.35">
      <c r="A66" t="s">
        <v>16</v>
      </c>
      <c r="B66" t="s">
        <v>37</v>
      </c>
      <c r="C66">
        <v>5</v>
      </c>
      <c r="D66">
        <v>0.98</v>
      </c>
      <c r="E66">
        <v>0.45</v>
      </c>
      <c r="F66">
        <v>0.9</v>
      </c>
      <c r="G66">
        <v>0.6</v>
      </c>
      <c r="H66">
        <v>0.3</v>
      </c>
      <c r="I66">
        <f t="shared" ref="I66:I125" si="8">C66*D66</f>
        <v>4.9000000000000004</v>
      </c>
      <c r="J66">
        <v>1</v>
      </c>
      <c r="K66" s="4"/>
      <c r="L66" s="3">
        <f t="shared" ref="L66:M125" si="9">(E66-E$131)/(E$132-E$131)</f>
        <v>0.11111111111111122</v>
      </c>
      <c r="M66" s="3">
        <f t="shared" si="9"/>
        <v>0.77777777777777779</v>
      </c>
      <c r="N66" s="3">
        <f t="shared" ref="N66:P97" si="10">(G66-G$131)/(G$132-G$131)</f>
        <v>0.27272727272727265</v>
      </c>
      <c r="O66" s="3">
        <f t="shared" si="10"/>
        <v>0.49999999999999994</v>
      </c>
      <c r="P66" s="3">
        <f t="shared" si="10"/>
        <v>8.5798110532448027E-2</v>
      </c>
      <c r="Q66" s="3">
        <f t="shared" ref="Q66:Q125" si="11">1+(J$131-J66)/(J$132-J$131)</f>
        <v>1</v>
      </c>
      <c r="R66" s="2">
        <f t="shared" ref="R66:R125" si="12">L66*$L$132+M66*$M$132+N66*$N$132+O66*$O$132+P66*$P$132+Q66*$Q$132</f>
        <v>0.30755761497791623</v>
      </c>
      <c r="S66" s="3">
        <f t="shared" si="5"/>
        <v>30.755761497791624</v>
      </c>
    </row>
    <row r="67" spans="1:19" x14ac:dyDescent="0.35">
      <c r="A67" t="s">
        <v>16</v>
      </c>
      <c r="B67" t="s">
        <v>37</v>
      </c>
      <c r="C67">
        <v>10</v>
      </c>
      <c r="D67">
        <v>0.98</v>
      </c>
      <c r="E67">
        <v>0.45</v>
      </c>
      <c r="F67">
        <v>0.9</v>
      </c>
      <c r="G67">
        <v>0.6</v>
      </c>
      <c r="H67">
        <v>0.3</v>
      </c>
      <c r="I67">
        <f t="shared" si="8"/>
        <v>9.8000000000000007</v>
      </c>
      <c r="J67">
        <v>1</v>
      </c>
      <c r="K67" s="4"/>
      <c r="L67" s="3">
        <f t="shared" si="9"/>
        <v>0.11111111111111122</v>
      </c>
      <c r="M67" s="3">
        <f t="shared" si="9"/>
        <v>0.77777777777777779</v>
      </c>
      <c r="N67" s="3">
        <f t="shared" si="10"/>
        <v>0.27272727272727265</v>
      </c>
      <c r="O67" s="3">
        <f t="shared" si="10"/>
        <v>0.49999999999999994</v>
      </c>
      <c r="P67" s="3">
        <f t="shared" si="10"/>
        <v>0.17177871050156518</v>
      </c>
      <c r="Q67" s="3">
        <f t="shared" si="11"/>
        <v>1</v>
      </c>
      <c r="R67" s="2">
        <f t="shared" si="12"/>
        <v>0.33335179496865136</v>
      </c>
      <c r="S67" s="3">
        <f t="shared" ref="S67:S125" si="13">R67*100</f>
        <v>33.335179496865138</v>
      </c>
    </row>
    <row r="68" spans="1:19" x14ac:dyDescent="0.35">
      <c r="A68" t="s">
        <v>16</v>
      </c>
      <c r="B68" t="s">
        <v>37</v>
      </c>
      <c r="C68">
        <v>15</v>
      </c>
      <c r="D68">
        <v>0.98</v>
      </c>
      <c r="E68">
        <v>0.45</v>
      </c>
      <c r="F68">
        <v>0.9</v>
      </c>
      <c r="G68">
        <v>0.6</v>
      </c>
      <c r="H68">
        <v>0.3</v>
      </c>
      <c r="I68">
        <f t="shared" si="8"/>
        <v>14.7</v>
      </c>
      <c r="J68">
        <v>1</v>
      </c>
      <c r="K68" s="4"/>
      <c r="L68" s="3">
        <f t="shared" si="9"/>
        <v>0.11111111111111122</v>
      </c>
      <c r="M68" s="3">
        <f t="shared" si="9"/>
        <v>0.77777777777777779</v>
      </c>
      <c r="N68" s="3">
        <f t="shared" si="10"/>
        <v>0.27272727272727265</v>
      </c>
      <c r="O68" s="3">
        <f t="shared" si="10"/>
        <v>0.49999999999999994</v>
      </c>
      <c r="P68" s="3">
        <f t="shared" si="10"/>
        <v>0.25775931047068235</v>
      </c>
      <c r="Q68" s="3">
        <f t="shared" si="11"/>
        <v>1</v>
      </c>
      <c r="R68" s="2">
        <f t="shared" si="12"/>
        <v>0.35914597495938649</v>
      </c>
      <c r="S68" s="3">
        <f t="shared" si="13"/>
        <v>35.914597495938651</v>
      </c>
    </row>
    <row r="69" spans="1:19" x14ac:dyDescent="0.35">
      <c r="A69" t="s">
        <v>16</v>
      </c>
      <c r="B69" t="s">
        <v>37</v>
      </c>
      <c r="C69">
        <v>20</v>
      </c>
      <c r="D69">
        <v>0.95</v>
      </c>
      <c r="E69">
        <v>0.45</v>
      </c>
      <c r="F69">
        <v>0.9</v>
      </c>
      <c r="G69">
        <v>0.6</v>
      </c>
      <c r="H69">
        <v>0.3</v>
      </c>
      <c r="I69">
        <f t="shared" si="8"/>
        <v>19</v>
      </c>
      <c r="J69">
        <v>1</v>
      </c>
      <c r="K69" s="4"/>
      <c r="L69" s="3">
        <f t="shared" si="9"/>
        <v>0.11111111111111122</v>
      </c>
      <c r="M69" s="3">
        <f t="shared" si="9"/>
        <v>0.77777777777777779</v>
      </c>
      <c r="N69" s="3">
        <f t="shared" si="10"/>
        <v>0.27272727272727265</v>
      </c>
      <c r="O69" s="3">
        <f t="shared" si="10"/>
        <v>0.49999999999999994</v>
      </c>
      <c r="P69" s="3">
        <f t="shared" si="10"/>
        <v>0.33321167370888721</v>
      </c>
      <c r="Q69" s="3">
        <f t="shared" si="11"/>
        <v>1</v>
      </c>
      <c r="R69" s="2">
        <f t="shared" si="12"/>
        <v>0.38178168393084794</v>
      </c>
      <c r="S69" s="3">
        <f t="shared" si="13"/>
        <v>38.178168393084796</v>
      </c>
    </row>
    <row r="70" spans="1:19" x14ac:dyDescent="0.35">
      <c r="A70" t="s">
        <v>16</v>
      </c>
      <c r="B70" t="s">
        <v>37</v>
      </c>
      <c r="C70">
        <v>25</v>
      </c>
      <c r="D70">
        <v>0.95</v>
      </c>
      <c r="E70">
        <v>0.45</v>
      </c>
      <c r="F70">
        <v>0.9</v>
      </c>
      <c r="G70">
        <v>0.6</v>
      </c>
      <c r="H70">
        <v>0.3</v>
      </c>
      <c r="I70">
        <f t="shared" si="8"/>
        <v>23.75</v>
      </c>
      <c r="J70">
        <v>1</v>
      </c>
      <c r="K70" s="4"/>
      <c r="L70" s="3">
        <f t="shared" si="9"/>
        <v>0.11111111111111122</v>
      </c>
      <c r="M70" s="3">
        <f t="shared" si="9"/>
        <v>0.77777777777777779</v>
      </c>
      <c r="N70" s="3">
        <f t="shared" si="10"/>
        <v>0.27272727272727265</v>
      </c>
      <c r="O70" s="3">
        <f t="shared" si="10"/>
        <v>0.49999999999999994</v>
      </c>
      <c r="P70" s="3">
        <f t="shared" si="10"/>
        <v>0.4165602144952763</v>
      </c>
      <c r="Q70" s="3">
        <f t="shared" si="11"/>
        <v>1</v>
      </c>
      <c r="R70" s="2">
        <f t="shared" si="12"/>
        <v>0.40678624616676468</v>
      </c>
      <c r="S70" s="3">
        <f t="shared" si="13"/>
        <v>40.678624616676466</v>
      </c>
    </row>
    <row r="71" spans="1:19" x14ac:dyDescent="0.35">
      <c r="A71" t="s">
        <v>16</v>
      </c>
      <c r="B71" t="s">
        <v>37</v>
      </c>
      <c r="C71">
        <v>30</v>
      </c>
      <c r="D71">
        <v>0.9</v>
      </c>
      <c r="E71">
        <v>0.45</v>
      </c>
      <c r="F71">
        <v>0.9</v>
      </c>
      <c r="G71">
        <v>0.6</v>
      </c>
      <c r="H71">
        <v>0.3</v>
      </c>
      <c r="I71">
        <f t="shared" si="8"/>
        <v>27</v>
      </c>
      <c r="J71">
        <v>1</v>
      </c>
      <c r="K71" s="4"/>
      <c r="L71" s="3">
        <f t="shared" si="9"/>
        <v>0.11111111111111122</v>
      </c>
      <c r="M71" s="3">
        <f t="shared" si="9"/>
        <v>0.77777777777777779</v>
      </c>
      <c r="N71" s="3">
        <f t="shared" si="10"/>
        <v>0.27272727272727265</v>
      </c>
      <c r="O71" s="3">
        <f t="shared" si="10"/>
        <v>0.49999999999999994</v>
      </c>
      <c r="P71" s="3">
        <f t="shared" si="10"/>
        <v>0.47358816345438465</v>
      </c>
      <c r="Q71" s="3">
        <f t="shared" si="11"/>
        <v>1</v>
      </c>
      <c r="R71" s="2">
        <f t="shared" si="12"/>
        <v>0.42389463085449719</v>
      </c>
      <c r="S71" s="3">
        <f t="shared" si="13"/>
        <v>42.389463085449719</v>
      </c>
    </row>
    <row r="72" spans="1:19" x14ac:dyDescent="0.35">
      <c r="A72" t="s">
        <v>17</v>
      </c>
      <c r="B72" t="s">
        <v>38</v>
      </c>
      <c r="C72">
        <v>1.3</v>
      </c>
      <c r="D72">
        <v>1</v>
      </c>
      <c r="E72">
        <v>0.43</v>
      </c>
      <c r="F72">
        <v>1</v>
      </c>
      <c r="G72">
        <v>0.45</v>
      </c>
      <c r="H72">
        <v>0.5</v>
      </c>
      <c r="I72">
        <f t="shared" si="8"/>
        <v>1.3</v>
      </c>
      <c r="J72">
        <v>1</v>
      </c>
      <c r="K72" s="4"/>
      <c r="L72" s="3">
        <f t="shared" si="9"/>
        <v>0</v>
      </c>
      <c r="M72" s="3">
        <f t="shared" si="9"/>
        <v>1</v>
      </c>
      <c r="N72" s="3">
        <f t="shared" si="10"/>
        <v>0</v>
      </c>
      <c r="O72" s="3">
        <f t="shared" si="10"/>
        <v>1</v>
      </c>
      <c r="P72" s="3">
        <f t="shared" si="10"/>
        <v>2.2628690146974186E-2</v>
      </c>
      <c r="Q72" s="3">
        <f t="shared" si="11"/>
        <v>1</v>
      </c>
      <c r="R72" s="2">
        <f t="shared" si="12"/>
        <v>0.30678860704409222</v>
      </c>
      <c r="S72" s="3">
        <f t="shared" si="13"/>
        <v>30.678860704409221</v>
      </c>
    </row>
    <row r="73" spans="1:19" x14ac:dyDescent="0.35">
      <c r="A73" t="s">
        <v>17</v>
      </c>
      <c r="B73" t="s">
        <v>39</v>
      </c>
      <c r="C73">
        <v>1.17</v>
      </c>
      <c r="D73">
        <v>1</v>
      </c>
      <c r="E73">
        <v>0.43</v>
      </c>
      <c r="F73">
        <v>1</v>
      </c>
      <c r="G73">
        <v>0.45</v>
      </c>
      <c r="H73">
        <v>0.45</v>
      </c>
      <c r="I73">
        <f t="shared" si="8"/>
        <v>1.17</v>
      </c>
      <c r="J73">
        <v>1.5</v>
      </c>
      <c r="K73" s="4"/>
      <c r="L73" s="3">
        <f t="shared" si="9"/>
        <v>0</v>
      </c>
      <c r="M73" s="3">
        <f t="shared" si="9"/>
        <v>1</v>
      </c>
      <c r="N73" s="3">
        <f t="shared" si="10"/>
        <v>0</v>
      </c>
      <c r="O73" s="3">
        <f t="shared" si="10"/>
        <v>0.87499999999999989</v>
      </c>
      <c r="P73" s="3">
        <f t="shared" si="10"/>
        <v>2.0347572188609851E-2</v>
      </c>
      <c r="Q73" s="3">
        <f t="shared" si="11"/>
        <v>0.91666666666666663</v>
      </c>
      <c r="R73" s="2">
        <f t="shared" si="12"/>
        <v>0.27693760498991626</v>
      </c>
      <c r="S73" s="3">
        <f t="shared" si="13"/>
        <v>27.693760498991626</v>
      </c>
    </row>
    <row r="74" spans="1:19" x14ac:dyDescent="0.35">
      <c r="A74" t="s">
        <v>17</v>
      </c>
      <c r="B74" t="s">
        <v>40</v>
      </c>
      <c r="C74">
        <v>1</v>
      </c>
      <c r="D74">
        <v>1</v>
      </c>
      <c r="E74">
        <v>0.43</v>
      </c>
      <c r="F74">
        <v>1</v>
      </c>
      <c r="G74">
        <v>0.45</v>
      </c>
      <c r="H74">
        <v>0.25</v>
      </c>
      <c r="I74">
        <f t="shared" si="8"/>
        <v>1</v>
      </c>
      <c r="J74">
        <v>7</v>
      </c>
      <c r="K74" s="4"/>
      <c r="L74" s="3">
        <f t="shared" si="9"/>
        <v>0</v>
      </c>
      <c r="M74" s="3">
        <f t="shared" si="9"/>
        <v>1</v>
      </c>
      <c r="N74" s="3">
        <f t="shared" si="10"/>
        <v>0</v>
      </c>
      <c r="O74" s="3">
        <f t="shared" si="10"/>
        <v>0.37499999999999994</v>
      </c>
      <c r="P74" s="3">
        <f t="shared" si="10"/>
        <v>1.736457178151803E-2</v>
      </c>
      <c r="Q74" s="3">
        <f t="shared" si="11"/>
        <v>0</v>
      </c>
      <c r="R74" s="2">
        <f t="shared" si="12"/>
        <v>0.13020937153445541</v>
      </c>
      <c r="S74" s="3">
        <f t="shared" si="13"/>
        <v>13.020937153445541</v>
      </c>
    </row>
    <row r="75" spans="1:19" x14ac:dyDescent="0.35">
      <c r="A75" t="s">
        <v>17</v>
      </c>
      <c r="B75" t="s">
        <v>41</v>
      </c>
      <c r="C75">
        <v>1</v>
      </c>
      <c r="D75">
        <v>1</v>
      </c>
      <c r="E75">
        <v>0.43</v>
      </c>
      <c r="F75">
        <v>1</v>
      </c>
      <c r="G75">
        <v>0.45</v>
      </c>
      <c r="H75">
        <v>0.1</v>
      </c>
      <c r="I75">
        <f t="shared" si="8"/>
        <v>1</v>
      </c>
      <c r="J75">
        <v>5</v>
      </c>
      <c r="K75" s="4"/>
      <c r="L75" s="3">
        <f t="shared" si="9"/>
        <v>0</v>
      </c>
      <c r="M75" s="3">
        <f t="shared" si="9"/>
        <v>1</v>
      </c>
      <c r="N75" s="3">
        <f t="shared" si="10"/>
        <v>0</v>
      </c>
      <c r="O75" s="3">
        <f t="shared" si="10"/>
        <v>0</v>
      </c>
      <c r="P75" s="3">
        <f t="shared" si="10"/>
        <v>1.736457178151803E-2</v>
      </c>
      <c r="Q75" s="3">
        <f t="shared" si="11"/>
        <v>0.33333333333333337</v>
      </c>
      <c r="R75" s="2">
        <f t="shared" si="12"/>
        <v>7.1876038201122081E-2</v>
      </c>
      <c r="S75" s="3">
        <f t="shared" si="13"/>
        <v>7.1876038201122077</v>
      </c>
    </row>
    <row r="76" spans="1:19" x14ac:dyDescent="0.35">
      <c r="A76" t="s">
        <v>17</v>
      </c>
      <c r="B76" t="s">
        <v>63</v>
      </c>
      <c r="C76">
        <v>0.65</v>
      </c>
      <c r="D76">
        <v>1</v>
      </c>
      <c r="E76">
        <v>0.52</v>
      </c>
      <c r="F76">
        <v>1</v>
      </c>
      <c r="G76">
        <v>0.45</v>
      </c>
      <c r="H76">
        <v>0.2</v>
      </c>
      <c r="I76">
        <f t="shared" si="8"/>
        <v>0.65</v>
      </c>
      <c r="J76">
        <v>1.5</v>
      </c>
      <c r="K76" s="4"/>
      <c r="L76" s="3">
        <f t="shared" si="9"/>
        <v>0.50000000000000011</v>
      </c>
      <c r="M76" s="3">
        <f t="shared" si="9"/>
        <v>1</v>
      </c>
      <c r="N76" s="3">
        <f t="shared" si="10"/>
        <v>0</v>
      </c>
      <c r="O76" s="3">
        <f t="shared" si="10"/>
        <v>0.25</v>
      </c>
      <c r="P76" s="3">
        <f t="shared" si="10"/>
        <v>1.122310035515252E-2</v>
      </c>
      <c r="Q76" s="3">
        <f t="shared" si="11"/>
        <v>0.91666666666666663</v>
      </c>
      <c r="R76" s="2">
        <f t="shared" si="12"/>
        <v>0.19920026343987912</v>
      </c>
      <c r="S76" s="3">
        <f t="shared" si="13"/>
        <v>19.920026343987914</v>
      </c>
    </row>
    <row r="77" spans="1:19" x14ac:dyDescent="0.35">
      <c r="A77" t="s">
        <v>18</v>
      </c>
      <c r="B77" t="s">
        <v>38</v>
      </c>
      <c r="C77">
        <v>1.3</v>
      </c>
      <c r="D77">
        <v>1</v>
      </c>
      <c r="E77">
        <v>0.43</v>
      </c>
      <c r="F77">
        <v>1</v>
      </c>
      <c r="G77">
        <v>0.45</v>
      </c>
      <c r="H77">
        <v>0.5</v>
      </c>
      <c r="I77">
        <f t="shared" si="8"/>
        <v>1.3</v>
      </c>
      <c r="J77">
        <v>1</v>
      </c>
      <c r="K77" s="4"/>
      <c r="L77" s="3">
        <f t="shared" si="9"/>
        <v>0</v>
      </c>
      <c r="M77" s="3">
        <f t="shared" si="9"/>
        <v>1</v>
      </c>
      <c r="N77" s="3">
        <f t="shared" si="10"/>
        <v>0</v>
      </c>
      <c r="O77" s="3">
        <f t="shared" si="10"/>
        <v>1</v>
      </c>
      <c r="P77" s="3">
        <f t="shared" si="10"/>
        <v>2.2628690146974186E-2</v>
      </c>
      <c r="Q77" s="3">
        <f t="shared" si="11"/>
        <v>1</v>
      </c>
      <c r="R77" s="2">
        <f t="shared" si="12"/>
        <v>0.30678860704409222</v>
      </c>
      <c r="S77" s="3">
        <f t="shared" si="13"/>
        <v>30.678860704409221</v>
      </c>
    </row>
    <row r="78" spans="1:19" x14ac:dyDescent="0.35">
      <c r="A78" t="s">
        <v>18</v>
      </c>
      <c r="B78" t="s">
        <v>40</v>
      </c>
      <c r="C78">
        <v>1</v>
      </c>
      <c r="D78">
        <v>1</v>
      </c>
      <c r="E78">
        <v>0.43</v>
      </c>
      <c r="F78">
        <v>1</v>
      </c>
      <c r="G78">
        <v>0.45</v>
      </c>
      <c r="H78">
        <v>0.25</v>
      </c>
      <c r="I78">
        <f t="shared" si="8"/>
        <v>1</v>
      </c>
      <c r="J78">
        <v>7</v>
      </c>
      <c r="K78" s="4"/>
      <c r="L78" s="3">
        <f t="shared" si="9"/>
        <v>0</v>
      </c>
      <c r="M78" s="3">
        <f t="shared" si="9"/>
        <v>1</v>
      </c>
      <c r="N78" s="3">
        <f t="shared" si="10"/>
        <v>0</v>
      </c>
      <c r="O78" s="3">
        <f t="shared" si="10"/>
        <v>0.37499999999999994</v>
      </c>
      <c r="P78" s="3">
        <f t="shared" si="10"/>
        <v>1.736457178151803E-2</v>
      </c>
      <c r="Q78" s="3">
        <f t="shared" si="11"/>
        <v>0</v>
      </c>
      <c r="R78" s="2">
        <f t="shared" si="12"/>
        <v>0.13020937153445541</v>
      </c>
      <c r="S78" s="3">
        <f t="shared" si="13"/>
        <v>13.020937153445541</v>
      </c>
    </row>
    <row r="79" spans="1:19" x14ac:dyDescent="0.35">
      <c r="A79" t="s">
        <v>19</v>
      </c>
      <c r="B79" t="s">
        <v>42</v>
      </c>
      <c r="C79">
        <v>5</v>
      </c>
      <c r="D79">
        <v>0.6</v>
      </c>
      <c r="E79">
        <v>0.44</v>
      </c>
      <c r="F79">
        <v>1</v>
      </c>
      <c r="G79">
        <v>1</v>
      </c>
      <c r="H79">
        <v>0.4</v>
      </c>
      <c r="I79">
        <f t="shared" si="8"/>
        <v>3</v>
      </c>
      <c r="J79">
        <v>1.5</v>
      </c>
      <c r="K79" s="4"/>
      <c r="L79" s="3">
        <f t="shared" si="9"/>
        <v>5.5555555555555608E-2</v>
      </c>
      <c r="M79" s="3">
        <f t="shared" si="9"/>
        <v>1</v>
      </c>
      <c r="N79" s="3">
        <f t="shared" si="10"/>
        <v>1</v>
      </c>
      <c r="O79" s="3">
        <f t="shared" si="10"/>
        <v>0.75000000000000011</v>
      </c>
      <c r="P79" s="3">
        <f t="shared" si="10"/>
        <v>5.2458694217892385E-2</v>
      </c>
      <c r="Q79" s="3">
        <f t="shared" si="11"/>
        <v>0.91666666666666663</v>
      </c>
      <c r="R79" s="2">
        <f t="shared" si="12"/>
        <v>0.56712649715425667</v>
      </c>
      <c r="S79" s="3">
        <f t="shared" si="13"/>
        <v>56.71264971542567</v>
      </c>
    </row>
    <row r="80" spans="1:19" x14ac:dyDescent="0.35">
      <c r="A80" t="s">
        <v>19</v>
      </c>
      <c r="B80" t="s">
        <v>42</v>
      </c>
      <c r="C80">
        <v>10</v>
      </c>
      <c r="D80">
        <v>0.55000000000000004</v>
      </c>
      <c r="E80">
        <v>0.44</v>
      </c>
      <c r="F80">
        <v>1</v>
      </c>
      <c r="G80">
        <v>1</v>
      </c>
      <c r="H80">
        <v>0.4</v>
      </c>
      <c r="I80">
        <f t="shared" si="8"/>
        <v>5.5</v>
      </c>
      <c r="J80">
        <v>1.5</v>
      </c>
      <c r="K80" s="4"/>
      <c r="L80" s="3">
        <f t="shared" si="9"/>
        <v>5.5555555555555608E-2</v>
      </c>
      <c r="M80" s="3">
        <f t="shared" si="9"/>
        <v>1</v>
      </c>
      <c r="N80" s="3">
        <f t="shared" si="10"/>
        <v>1</v>
      </c>
      <c r="O80" s="3">
        <f t="shared" si="10"/>
        <v>0.75000000000000011</v>
      </c>
      <c r="P80" s="3">
        <f t="shared" si="10"/>
        <v>9.6326347263360326E-2</v>
      </c>
      <c r="Q80" s="3">
        <f t="shared" si="11"/>
        <v>0.91666666666666663</v>
      </c>
      <c r="R80" s="2">
        <f t="shared" si="12"/>
        <v>0.58028679306789699</v>
      </c>
      <c r="S80" s="3">
        <f t="shared" si="13"/>
        <v>58.028679306789698</v>
      </c>
    </row>
    <row r="81" spans="1:19" x14ac:dyDescent="0.35">
      <c r="A81" t="s">
        <v>19</v>
      </c>
      <c r="B81" t="s">
        <v>42</v>
      </c>
      <c r="C81">
        <v>15</v>
      </c>
      <c r="D81">
        <v>0.5</v>
      </c>
      <c r="E81">
        <v>0.44</v>
      </c>
      <c r="F81">
        <v>1</v>
      </c>
      <c r="G81">
        <v>1</v>
      </c>
      <c r="H81">
        <v>0.4</v>
      </c>
      <c r="I81">
        <f t="shared" si="8"/>
        <v>7.5</v>
      </c>
      <c r="J81">
        <v>1.5</v>
      </c>
      <c r="K81" s="4"/>
      <c r="L81" s="3">
        <f t="shared" si="9"/>
        <v>5.5555555555555608E-2</v>
      </c>
      <c r="M81" s="3">
        <f t="shared" si="9"/>
        <v>1</v>
      </c>
      <c r="N81" s="3">
        <f t="shared" si="10"/>
        <v>1</v>
      </c>
      <c r="O81" s="3">
        <f t="shared" si="10"/>
        <v>0.75000000000000011</v>
      </c>
      <c r="P81" s="3">
        <f t="shared" si="10"/>
        <v>0.1314204696997347</v>
      </c>
      <c r="Q81" s="3">
        <f t="shared" si="11"/>
        <v>0.91666666666666663</v>
      </c>
      <c r="R81" s="2">
        <f t="shared" si="12"/>
        <v>0.59081502979880929</v>
      </c>
      <c r="S81" s="3">
        <f t="shared" si="13"/>
        <v>59.081502979880931</v>
      </c>
    </row>
    <row r="82" spans="1:19" x14ac:dyDescent="0.35">
      <c r="A82" t="s">
        <v>19</v>
      </c>
      <c r="B82" t="s">
        <v>42</v>
      </c>
      <c r="C82">
        <v>20</v>
      </c>
      <c r="D82">
        <v>0.45</v>
      </c>
      <c r="E82">
        <v>0.44</v>
      </c>
      <c r="F82">
        <v>1</v>
      </c>
      <c r="G82">
        <v>1</v>
      </c>
      <c r="H82">
        <v>0.4</v>
      </c>
      <c r="I82">
        <f t="shared" si="8"/>
        <v>9</v>
      </c>
      <c r="J82">
        <v>1.5</v>
      </c>
      <c r="K82" s="4"/>
      <c r="L82" s="3">
        <f t="shared" si="9"/>
        <v>5.5555555555555608E-2</v>
      </c>
      <c r="M82" s="3">
        <f t="shared" si="9"/>
        <v>1</v>
      </c>
      <c r="N82" s="3">
        <f t="shared" si="10"/>
        <v>1</v>
      </c>
      <c r="O82" s="3">
        <f t="shared" si="10"/>
        <v>0.75000000000000011</v>
      </c>
      <c r="P82" s="3">
        <f t="shared" si="10"/>
        <v>0.15774106152701545</v>
      </c>
      <c r="Q82" s="3">
        <f t="shared" si="11"/>
        <v>0.91666666666666663</v>
      </c>
      <c r="R82" s="2">
        <f t="shared" si="12"/>
        <v>0.59871120734699357</v>
      </c>
      <c r="S82" s="3">
        <f t="shared" si="13"/>
        <v>59.87112073469936</v>
      </c>
    </row>
    <row r="83" spans="1:19" x14ac:dyDescent="0.35">
      <c r="A83" t="s">
        <v>19</v>
      </c>
      <c r="B83" t="s">
        <v>42</v>
      </c>
      <c r="C83">
        <v>25</v>
      </c>
      <c r="D83">
        <v>0.4</v>
      </c>
      <c r="E83">
        <v>0.44</v>
      </c>
      <c r="F83">
        <v>1</v>
      </c>
      <c r="G83">
        <v>1</v>
      </c>
      <c r="H83">
        <v>0.4</v>
      </c>
      <c r="I83">
        <f t="shared" si="8"/>
        <v>10</v>
      </c>
      <c r="J83">
        <v>1.5</v>
      </c>
      <c r="K83" s="4"/>
      <c r="L83" s="3">
        <f t="shared" si="9"/>
        <v>5.5555555555555608E-2</v>
      </c>
      <c r="M83" s="3">
        <f t="shared" si="9"/>
        <v>1</v>
      </c>
      <c r="N83" s="3">
        <f t="shared" si="10"/>
        <v>1</v>
      </c>
      <c r="O83" s="3">
        <f t="shared" si="10"/>
        <v>0.75000000000000011</v>
      </c>
      <c r="P83" s="3">
        <f t="shared" si="10"/>
        <v>0.17528812274520261</v>
      </c>
      <c r="Q83" s="3">
        <f t="shared" si="11"/>
        <v>0.91666666666666663</v>
      </c>
      <c r="R83" s="2">
        <f t="shared" si="12"/>
        <v>0.60397532571244961</v>
      </c>
      <c r="S83" s="3">
        <f t="shared" si="13"/>
        <v>60.397532571244959</v>
      </c>
    </row>
    <row r="84" spans="1:19" x14ac:dyDescent="0.35">
      <c r="A84" t="s">
        <v>19</v>
      </c>
      <c r="B84" t="s">
        <v>42</v>
      </c>
      <c r="C84">
        <v>30</v>
      </c>
      <c r="D84">
        <v>0.35</v>
      </c>
      <c r="E84">
        <v>0.44</v>
      </c>
      <c r="F84">
        <v>1</v>
      </c>
      <c r="G84">
        <v>1</v>
      </c>
      <c r="H84">
        <v>0.4</v>
      </c>
      <c r="I84">
        <f t="shared" si="8"/>
        <v>10.5</v>
      </c>
      <c r="J84">
        <v>1.5</v>
      </c>
      <c r="K84" s="4"/>
      <c r="L84" s="3">
        <f t="shared" si="9"/>
        <v>5.5555555555555608E-2</v>
      </c>
      <c r="M84" s="3">
        <f t="shared" si="9"/>
        <v>1</v>
      </c>
      <c r="N84" s="3">
        <f t="shared" si="10"/>
        <v>1</v>
      </c>
      <c r="O84" s="3">
        <f t="shared" si="10"/>
        <v>0.75000000000000011</v>
      </c>
      <c r="P84" s="3">
        <f t="shared" si="10"/>
        <v>0.1840616533542962</v>
      </c>
      <c r="Q84" s="3">
        <f t="shared" si="11"/>
        <v>0.91666666666666663</v>
      </c>
      <c r="R84" s="2">
        <f t="shared" si="12"/>
        <v>0.60660738489517763</v>
      </c>
      <c r="S84" s="3">
        <f t="shared" si="13"/>
        <v>60.660738489517762</v>
      </c>
    </row>
    <row r="85" spans="1:19" x14ac:dyDescent="0.35">
      <c r="A85" t="s">
        <v>19</v>
      </c>
      <c r="B85" t="s">
        <v>43</v>
      </c>
      <c r="C85">
        <v>5</v>
      </c>
      <c r="D85">
        <v>0.05</v>
      </c>
      <c r="E85">
        <v>0.44</v>
      </c>
      <c r="F85">
        <v>1</v>
      </c>
      <c r="G85">
        <v>1</v>
      </c>
      <c r="H85">
        <v>0.5</v>
      </c>
      <c r="I85">
        <f t="shared" si="8"/>
        <v>0.25</v>
      </c>
      <c r="J85">
        <v>1</v>
      </c>
      <c r="K85" s="4"/>
      <c r="L85" s="3">
        <f t="shared" si="9"/>
        <v>5.5555555555555608E-2</v>
      </c>
      <c r="M85" s="3">
        <f t="shared" si="9"/>
        <v>1</v>
      </c>
      <c r="N85" s="3">
        <f t="shared" si="10"/>
        <v>1</v>
      </c>
      <c r="O85" s="3">
        <f t="shared" si="10"/>
        <v>1</v>
      </c>
      <c r="P85" s="3">
        <f t="shared" si="10"/>
        <v>4.2042758678776477E-3</v>
      </c>
      <c r="Q85" s="3">
        <f t="shared" si="11"/>
        <v>1</v>
      </c>
      <c r="R85" s="2">
        <f t="shared" si="12"/>
        <v>0.60681683831591893</v>
      </c>
      <c r="S85" s="3">
        <f t="shared" si="13"/>
        <v>60.68168383159189</v>
      </c>
    </row>
    <row r="86" spans="1:19" x14ac:dyDescent="0.35">
      <c r="A86" t="s">
        <v>19</v>
      </c>
      <c r="B86" t="s">
        <v>43</v>
      </c>
      <c r="C86">
        <v>10</v>
      </c>
      <c r="D86">
        <v>0.03</v>
      </c>
      <c r="E86">
        <v>0.44</v>
      </c>
      <c r="F86">
        <v>1</v>
      </c>
      <c r="G86">
        <v>1</v>
      </c>
      <c r="H86">
        <v>0.5</v>
      </c>
      <c r="I86">
        <f t="shared" si="8"/>
        <v>0.3</v>
      </c>
      <c r="J86">
        <v>1</v>
      </c>
      <c r="K86" s="4"/>
      <c r="L86" s="3">
        <f t="shared" si="9"/>
        <v>5.5555555555555608E-2</v>
      </c>
      <c r="M86" s="3">
        <f t="shared" si="9"/>
        <v>1</v>
      </c>
      <c r="N86" s="3">
        <f t="shared" si="10"/>
        <v>1</v>
      </c>
      <c r="O86" s="3">
        <f t="shared" si="10"/>
        <v>1</v>
      </c>
      <c r="P86" s="3">
        <f t="shared" si="10"/>
        <v>5.081628928787006E-3</v>
      </c>
      <c r="Q86" s="3">
        <f t="shared" si="11"/>
        <v>1</v>
      </c>
      <c r="R86" s="2">
        <f t="shared" si="12"/>
        <v>0.60708004423419171</v>
      </c>
      <c r="S86" s="3">
        <f t="shared" si="13"/>
        <v>60.708004423419169</v>
      </c>
    </row>
    <row r="87" spans="1:19" x14ac:dyDescent="0.35">
      <c r="A87" t="s">
        <v>19</v>
      </c>
      <c r="B87" t="s">
        <v>43</v>
      </c>
      <c r="C87">
        <v>15</v>
      </c>
      <c r="D87">
        <v>0.02</v>
      </c>
      <c r="E87">
        <v>0.44</v>
      </c>
      <c r="F87">
        <v>1</v>
      </c>
      <c r="G87">
        <v>1</v>
      </c>
      <c r="H87">
        <v>0.5</v>
      </c>
      <c r="I87">
        <f t="shared" si="8"/>
        <v>0.3</v>
      </c>
      <c r="J87">
        <v>1</v>
      </c>
      <c r="K87" s="4"/>
      <c r="L87" s="3">
        <f t="shared" si="9"/>
        <v>5.5555555555555608E-2</v>
      </c>
      <c r="M87" s="3">
        <f t="shared" si="9"/>
        <v>1</v>
      </c>
      <c r="N87" s="3">
        <f t="shared" si="10"/>
        <v>1</v>
      </c>
      <c r="O87" s="3">
        <f t="shared" si="10"/>
        <v>1</v>
      </c>
      <c r="P87" s="3">
        <f t="shared" si="10"/>
        <v>5.081628928787006E-3</v>
      </c>
      <c r="Q87" s="3">
        <f t="shared" si="11"/>
        <v>1</v>
      </c>
      <c r="R87" s="2">
        <f t="shared" si="12"/>
        <v>0.60708004423419171</v>
      </c>
      <c r="S87" s="3">
        <f t="shared" si="13"/>
        <v>60.708004423419169</v>
      </c>
    </row>
    <row r="88" spans="1:19" x14ac:dyDescent="0.35">
      <c r="A88" t="s">
        <v>19</v>
      </c>
      <c r="B88" t="s">
        <v>44</v>
      </c>
      <c r="C88">
        <v>1.3</v>
      </c>
      <c r="D88">
        <v>0.02</v>
      </c>
      <c r="E88">
        <v>0.44</v>
      </c>
      <c r="F88">
        <v>1</v>
      </c>
      <c r="G88">
        <v>0.45</v>
      </c>
      <c r="H88">
        <v>0.5</v>
      </c>
      <c r="I88">
        <f t="shared" si="8"/>
        <v>2.6000000000000002E-2</v>
      </c>
      <c r="J88">
        <v>1</v>
      </c>
      <c r="K88" s="4"/>
      <c r="L88" s="3">
        <f t="shared" si="9"/>
        <v>5.5555555555555608E-2</v>
      </c>
      <c r="M88" s="3">
        <f t="shared" si="9"/>
        <v>1</v>
      </c>
      <c r="N88" s="3">
        <f t="shared" si="10"/>
        <v>0</v>
      </c>
      <c r="O88" s="3">
        <f t="shared" si="10"/>
        <v>1</v>
      </c>
      <c r="P88" s="3">
        <f t="shared" si="10"/>
        <v>2.7373415500371996E-4</v>
      </c>
      <c r="Q88" s="3">
        <f t="shared" si="11"/>
        <v>1</v>
      </c>
      <c r="R88" s="2">
        <f t="shared" si="12"/>
        <v>0.3056376758020567</v>
      </c>
      <c r="S88" s="3">
        <f t="shared" si="13"/>
        <v>30.563767580205671</v>
      </c>
    </row>
    <row r="89" spans="1:19" x14ac:dyDescent="0.35">
      <c r="A89" t="s">
        <v>19</v>
      </c>
      <c r="B89" t="s">
        <v>64</v>
      </c>
      <c r="C89">
        <v>0.65</v>
      </c>
      <c r="D89">
        <v>0.02</v>
      </c>
      <c r="E89">
        <v>0.44</v>
      </c>
      <c r="F89">
        <v>0.6</v>
      </c>
      <c r="G89">
        <v>0.45</v>
      </c>
      <c r="H89">
        <v>0.25</v>
      </c>
      <c r="I89">
        <f t="shared" si="8"/>
        <v>1.3000000000000001E-2</v>
      </c>
      <c r="J89">
        <v>1.5</v>
      </c>
      <c r="K89" s="4"/>
      <c r="L89" s="3">
        <f t="shared" si="9"/>
        <v>5.5555555555555608E-2</v>
      </c>
      <c r="M89" s="3">
        <f t="shared" si="9"/>
        <v>0.11111111111111098</v>
      </c>
      <c r="N89" s="3">
        <f t="shared" si="10"/>
        <v>0</v>
      </c>
      <c r="O89" s="3">
        <f t="shared" si="10"/>
        <v>0.37499999999999994</v>
      </c>
      <c r="P89" s="3">
        <f t="shared" si="10"/>
        <v>4.5622359167286656E-5</v>
      </c>
      <c r="Q89" s="3">
        <f t="shared" si="11"/>
        <v>0.91666666666666663</v>
      </c>
      <c r="R89" s="2">
        <f t="shared" si="12"/>
        <v>0.13195813115219462</v>
      </c>
      <c r="S89" s="3">
        <f t="shared" si="13"/>
        <v>13.195813115219462</v>
      </c>
    </row>
    <row r="90" spans="1:19" x14ac:dyDescent="0.35">
      <c r="A90" t="s">
        <v>19</v>
      </c>
      <c r="B90" t="s">
        <v>65</v>
      </c>
      <c r="C90">
        <v>0.52</v>
      </c>
      <c r="D90">
        <v>0.02</v>
      </c>
      <c r="E90">
        <v>0.44</v>
      </c>
      <c r="F90">
        <v>1</v>
      </c>
      <c r="G90">
        <v>0.45</v>
      </c>
      <c r="H90">
        <v>0.2</v>
      </c>
      <c r="I90">
        <f t="shared" si="8"/>
        <v>1.0400000000000001E-2</v>
      </c>
      <c r="J90">
        <v>1</v>
      </c>
      <c r="K90" s="4"/>
      <c r="L90" s="3">
        <f t="shared" si="9"/>
        <v>5.5555555555555608E-2</v>
      </c>
      <c r="M90" s="3">
        <f t="shared" si="9"/>
        <v>1</v>
      </c>
      <c r="N90" s="3">
        <f t="shared" si="10"/>
        <v>0</v>
      </c>
      <c r="O90" s="3">
        <f t="shared" si="10"/>
        <v>0.25</v>
      </c>
      <c r="P90" s="3">
        <f t="shared" si="10"/>
        <v>0</v>
      </c>
      <c r="Q90" s="3">
        <f t="shared" si="11"/>
        <v>1</v>
      </c>
      <c r="R90" s="2">
        <f t="shared" si="12"/>
        <v>0.15555555555555556</v>
      </c>
      <c r="S90" s="3">
        <f t="shared" si="13"/>
        <v>15.555555555555555</v>
      </c>
    </row>
    <row r="91" spans="1:19" x14ac:dyDescent="0.35">
      <c r="A91" t="s">
        <v>20</v>
      </c>
      <c r="B91" t="s">
        <v>46</v>
      </c>
      <c r="C91">
        <v>0.26</v>
      </c>
      <c r="D91">
        <v>0.26</v>
      </c>
      <c r="E91">
        <v>0.44</v>
      </c>
      <c r="F91">
        <v>1</v>
      </c>
      <c r="G91">
        <v>0.45</v>
      </c>
      <c r="H91">
        <v>0.15</v>
      </c>
      <c r="I91">
        <f t="shared" si="8"/>
        <v>6.7600000000000007E-2</v>
      </c>
      <c r="J91">
        <v>1</v>
      </c>
      <c r="K91" s="4"/>
      <c r="L91" s="3">
        <f t="shared" si="9"/>
        <v>5.5555555555555608E-2</v>
      </c>
      <c r="M91" s="3">
        <f t="shared" si="9"/>
        <v>1</v>
      </c>
      <c r="N91" s="3">
        <f t="shared" si="10"/>
        <v>0</v>
      </c>
      <c r="O91" s="3">
        <f t="shared" si="10"/>
        <v>0.12499999999999997</v>
      </c>
      <c r="P91" s="3">
        <f t="shared" si="10"/>
        <v>1.0036919016803067E-3</v>
      </c>
      <c r="Q91" s="3">
        <f t="shared" si="11"/>
        <v>1</v>
      </c>
      <c r="R91" s="2">
        <f t="shared" si="12"/>
        <v>0.13085666312605965</v>
      </c>
      <c r="S91" s="3">
        <f t="shared" si="13"/>
        <v>13.085666312605964</v>
      </c>
    </row>
    <row r="92" spans="1:19" x14ac:dyDescent="0.35">
      <c r="A92" t="s">
        <v>20</v>
      </c>
      <c r="B92" t="s">
        <v>47</v>
      </c>
      <c r="C92">
        <v>0.65</v>
      </c>
      <c r="D92">
        <v>0.65</v>
      </c>
      <c r="E92">
        <v>0.44</v>
      </c>
      <c r="F92">
        <v>1</v>
      </c>
      <c r="G92">
        <v>0.45</v>
      </c>
      <c r="H92">
        <v>0.35</v>
      </c>
      <c r="I92">
        <f t="shared" si="8"/>
        <v>0.42250000000000004</v>
      </c>
      <c r="J92">
        <v>1</v>
      </c>
      <c r="K92" s="4"/>
      <c r="L92" s="3">
        <f t="shared" si="9"/>
        <v>5.5555555555555608E-2</v>
      </c>
      <c r="M92" s="3">
        <f t="shared" si="9"/>
        <v>1</v>
      </c>
      <c r="N92" s="3">
        <f t="shared" si="10"/>
        <v>0</v>
      </c>
      <c r="O92" s="3">
        <f t="shared" si="10"/>
        <v>0.62499999999999989</v>
      </c>
      <c r="P92" s="3">
        <f t="shared" si="10"/>
        <v>7.2311439280149364E-3</v>
      </c>
      <c r="Q92" s="3">
        <f t="shared" si="11"/>
        <v>1</v>
      </c>
      <c r="R92" s="2">
        <f t="shared" si="12"/>
        <v>0.23272489873396002</v>
      </c>
      <c r="S92" s="3">
        <f t="shared" si="13"/>
        <v>23.272489873396001</v>
      </c>
    </row>
    <row r="93" spans="1:19" x14ac:dyDescent="0.35">
      <c r="A93" t="s">
        <v>20</v>
      </c>
      <c r="B93" t="s">
        <v>48</v>
      </c>
      <c r="C93">
        <v>0.78</v>
      </c>
      <c r="D93">
        <v>0.78</v>
      </c>
      <c r="E93">
        <v>0.44</v>
      </c>
      <c r="F93">
        <v>1</v>
      </c>
      <c r="G93">
        <v>0.55000000000000004</v>
      </c>
      <c r="H93">
        <v>0.35</v>
      </c>
      <c r="I93">
        <f t="shared" si="8"/>
        <v>0.60840000000000005</v>
      </c>
      <c r="J93">
        <v>1</v>
      </c>
      <c r="K93" s="4"/>
      <c r="L93" s="3">
        <f t="shared" si="9"/>
        <v>5.5555555555555608E-2</v>
      </c>
      <c r="M93" s="3">
        <f t="shared" si="9"/>
        <v>1</v>
      </c>
      <c r="N93" s="3">
        <f t="shared" si="10"/>
        <v>0.18181818181818185</v>
      </c>
      <c r="O93" s="3">
        <f t="shared" si="10"/>
        <v>0.62499999999999989</v>
      </c>
      <c r="P93" s="3">
        <f t="shared" si="10"/>
        <v>1.0493142608475933E-2</v>
      </c>
      <c r="Q93" s="3">
        <f t="shared" si="11"/>
        <v>1</v>
      </c>
      <c r="R93" s="2">
        <f t="shared" si="12"/>
        <v>0.28824895288355284</v>
      </c>
      <c r="S93" s="3">
        <f t="shared" si="13"/>
        <v>28.824895288355286</v>
      </c>
    </row>
    <row r="94" spans="1:19" x14ac:dyDescent="0.35">
      <c r="A94" t="s">
        <v>21</v>
      </c>
      <c r="B94" t="s">
        <v>49</v>
      </c>
      <c r="C94">
        <v>10</v>
      </c>
      <c r="D94">
        <v>0.17</v>
      </c>
      <c r="E94">
        <v>0.43</v>
      </c>
      <c r="F94">
        <v>1</v>
      </c>
      <c r="G94">
        <v>0.55000000000000004</v>
      </c>
      <c r="H94">
        <v>0.45</v>
      </c>
      <c r="I94">
        <f t="shared" si="8"/>
        <v>1.7000000000000002</v>
      </c>
      <c r="J94">
        <v>3</v>
      </c>
      <c r="K94" s="4"/>
      <c r="L94" s="3">
        <f t="shared" si="9"/>
        <v>0</v>
      </c>
      <c r="M94" s="3">
        <f t="shared" si="9"/>
        <v>1</v>
      </c>
      <c r="N94" s="3">
        <f t="shared" si="10"/>
        <v>0.18181818181818185</v>
      </c>
      <c r="O94" s="3">
        <f t="shared" si="10"/>
        <v>0.87499999999999989</v>
      </c>
      <c r="P94" s="3">
        <f t="shared" si="10"/>
        <v>2.9647514634249059E-2</v>
      </c>
      <c r="Q94" s="3">
        <f t="shared" si="11"/>
        <v>0.66666666666666674</v>
      </c>
      <c r="R94" s="2">
        <f t="shared" si="12"/>
        <v>0.32177304226906256</v>
      </c>
      <c r="S94" s="3">
        <f t="shared" si="13"/>
        <v>32.177304226906259</v>
      </c>
    </row>
    <row r="95" spans="1:19" x14ac:dyDescent="0.35">
      <c r="A95" t="s">
        <v>21</v>
      </c>
      <c r="B95" t="s">
        <v>49</v>
      </c>
      <c r="C95">
        <v>15</v>
      </c>
      <c r="D95">
        <v>0.16</v>
      </c>
      <c r="E95">
        <v>0.43</v>
      </c>
      <c r="F95">
        <v>1</v>
      </c>
      <c r="G95">
        <v>0.55000000000000004</v>
      </c>
      <c r="H95">
        <v>0.45</v>
      </c>
      <c r="I95">
        <f t="shared" si="8"/>
        <v>2.4</v>
      </c>
      <c r="J95">
        <v>3</v>
      </c>
      <c r="K95" s="4"/>
      <c r="L95" s="3">
        <f t="shared" si="9"/>
        <v>0</v>
      </c>
      <c r="M95" s="3">
        <f t="shared" si="9"/>
        <v>1</v>
      </c>
      <c r="N95" s="3">
        <f t="shared" si="10"/>
        <v>0.18181818181818185</v>
      </c>
      <c r="O95" s="3">
        <f t="shared" si="10"/>
        <v>0.87499999999999989</v>
      </c>
      <c r="P95" s="3">
        <f t="shared" si="10"/>
        <v>4.1930457486980072E-2</v>
      </c>
      <c r="Q95" s="3">
        <f t="shared" si="11"/>
        <v>0.66666666666666674</v>
      </c>
      <c r="R95" s="2">
        <f t="shared" si="12"/>
        <v>0.32545792512488186</v>
      </c>
      <c r="S95" s="3">
        <f t="shared" si="13"/>
        <v>32.545792512488184</v>
      </c>
    </row>
    <row r="96" spans="1:19" x14ac:dyDescent="0.35">
      <c r="A96" t="s">
        <v>21</v>
      </c>
      <c r="B96" t="s">
        <v>49</v>
      </c>
      <c r="C96">
        <v>20</v>
      </c>
      <c r="D96">
        <v>0.15</v>
      </c>
      <c r="E96">
        <v>0.43</v>
      </c>
      <c r="F96">
        <v>1</v>
      </c>
      <c r="G96">
        <v>0.55000000000000004</v>
      </c>
      <c r="H96">
        <v>0.45</v>
      </c>
      <c r="I96">
        <f t="shared" si="8"/>
        <v>3</v>
      </c>
      <c r="J96">
        <v>3</v>
      </c>
      <c r="K96" s="4"/>
      <c r="L96" s="3">
        <f t="shared" si="9"/>
        <v>0</v>
      </c>
      <c r="M96" s="3">
        <f t="shared" si="9"/>
        <v>1</v>
      </c>
      <c r="N96" s="3">
        <f t="shared" si="10"/>
        <v>0.18181818181818185</v>
      </c>
      <c r="O96" s="3">
        <f t="shared" si="10"/>
        <v>0.87499999999999989</v>
      </c>
      <c r="P96" s="3">
        <f t="shared" si="10"/>
        <v>5.2458694217892385E-2</v>
      </c>
      <c r="Q96" s="3">
        <f t="shared" si="11"/>
        <v>0.66666666666666674</v>
      </c>
      <c r="R96" s="2">
        <f t="shared" si="12"/>
        <v>0.32861639614415561</v>
      </c>
      <c r="S96" s="3">
        <f t="shared" si="13"/>
        <v>32.861639614415559</v>
      </c>
    </row>
    <row r="97" spans="1:19" x14ac:dyDescent="0.35">
      <c r="A97" t="s">
        <v>21</v>
      </c>
      <c r="B97" t="s">
        <v>49</v>
      </c>
      <c r="C97">
        <v>25</v>
      </c>
      <c r="D97">
        <v>0.12</v>
      </c>
      <c r="E97">
        <v>0.43</v>
      </c>
      <c r="F97">
        <v>1</v>
      </c>
      <c r="G97">
        <v>0.55000000000000004</v>
      </c>
      <c r="H97">
        <v>0.45</v>
      </c>
      <c r="I97">
        <f t="shared" si="8"/>
        <v>3</v>
      </c>
      <c r="J97">
        <v>3</v>
      </c>
      <c r="K97" s="4"/>
      <c r="L97" s="3">
        <f t="shared" si="9"/>
        <v>0</v>
      </c>
      <c r="M97" s="3">
        <f t="shared" si="9"/>
        <v>1</v>
      </c>
      <c r="N97" s="3">
        <f t="shared" si="10"/>
        <v>0.18181818181818185</v>
      </c>
      <c r="O97" s="3">
        <f t="shared" si="10"/>
        <v>0.87499999999999989</v>
      </c>
      <c r="P97" s="3">
        <f t="shared" si="10"/>
        <v>5.2458694217892385E-2</v>
      </c>
      <c r="Q97" s="3">
        <f t="shared" si="11"/>
        <v>0.66666666666666674</v>
      </c>
      <c r="R97" s="2">
        <f t="shared" si="12"/>
        <v>0.32861639614415561</v>
      </c>
      <c r="S97" s="3">
        <f t="shared" si="13"/>
        <v>32.861639614415559</v>
      </c>
    </row>
    <row r="98" spans="1:19" x14ac:dyDescent="0.35">
      <c r="A98" t="s">
        <v>21</v>
      </c>
      <c r="B98" t="s">
        <v>49</v>
      </c>
      <c r="C98">
        <v>30</v>
      </c>
      <c r="D98">
        <v>0.1</v>
      </c>
      <c r="E98">
        <v>0.43</v>
      </c>
      <c r="F98">
        <v>1</v>
      </c>
      <c r="G98">
        <v>0.55000000000000004</v>
      </c>
      <c r="H98">
        <v>0.45</v>
      </c>
      <c r="I98">
        <f t="shared" si="8"/>
        <v>3</v>
      </c>
      <c r="J98">
        <v>3</v>
      </c>
      <c r="K98" s="4"/>
      <c r="L98" s="3">
        <f t="shared" si="9"/>
        <v>0</v>
      </c>
      <c r="M98" s="3">
        <f t="shared" si="9"/>
        <v>1</v>
      </c>
      <c r="N98" s="3">
        <f t="shared" ref="N98:P125" si="14">(G98-G$131)/(G$132-G$131)</f>
        <v>0.18181818181818185</v>
      </c>
      <c r="O98" s="3">
        <f t="shared" si="14"/>
        <v>0.87499999999999989</v>
      </c>
      <c r="P98" s="3">
        <f t="shared" si="14"/>
        <v>5.2458694217892385E-2</v>
      </c>
      <c r="Q98" s="3">
        <f t="shared" si="11"/>
        <v>0.66666666666666674</v>
      </c>
      <c r="R98" s="2">
        <f t="shared" si="12"/>
        <v>0.32861639614415561</v>
      </c>
      <c r="S98" s="3">
        <f t="shared" si="13"/>
        <v>32.861639614415559</v>
      </c>
    </row>
    <row r="99" spans="1:19" x14ac:dyDescent="0.35">
      <c r="A99" t="s">
        <v>21</v>
      </c>
      <c r="B99" t="s">
        <v>44</v>
      </c>
      <c r="C99">
        <v>1.17</v>
      </c>
      <c r="D99">
        <v>1</v>
      </c>
      <c r="E99">
        <v>0.43</v>
      </c>
      <c r="F99">
        <v>1</v>
      </c>
      <c r="G99">
        <v>0.45</v>
      </c>
      <c r="H99">
        <v>0.45</v>
      </c>
      <c r="I99">
        <f t="shared" si="8"/>
        <v>1.17</v>
      </c>
      <c r="J99">
        <v>3</v>
      </c>
      <c r="K99" s="4"/>
      <c r="L99" s="3">
        <f t="shared" si="9"/>
        <v>0</v>
      </c>
      <c r="M99" s="3">
        <f t="shared" si="9"/>
        <v>1</v>
      </c>
      <c r="N99" s="3">
        <f t="shared" si="14"/>
        <v>0</v>
      </c>
      <c r="O99" s="3">
        <f t="shared" si="14"/>
        <v>0.87499999999999989</v>
      </c>
      <c r="P99" s="3">
        <f t="shared" si="14"/>
        <v>2.0347572188609851E-2</v>
      </c>
      <c r="Q99" s="3">
        <f t="shared" si="11"/>
        <v>0.66666666666666674</v>
      </c>
      <c r="R99" s="2">
        <f t="shared" si="12"/>
        <v>0.26443760498991625</v>
      </c>
      <c r="S99" s="3">
        <f t="shared" si="13"/>
        <v>26.443760498991626</v>
      </c>
    </row>
    <row r="100" spans="1:19" x14ac:dyDescent="0.35">
      <c r="A100" t="s">
        <v>21</v>
      </c>
      <c r="B100" t="s">
        <v>45</v>
      </c>
      <c r="C100">
        <v>0.65</v>
      </c>
      <c r="D100">
        <v>1</v>
      </c>
      <c r="E100">
        <v>0.43</v>
      </c>
      <c r="F100">
        <v>1</v>
      </c>
      <c r="G100">
        <v>0.45</v>
      </c>
      <c r="H100">
        <v>0.25</v>
      </c>
      <c r="I100">
        <f t="shared" si="8"/>
        <v>0.65</v>
      </c>
      <c r="J100">
        <v>5</v>
      </c>
      <c r="K100" s="4"/>
      <c r="L100" s="3">
        <f t="shared" si="9"/>
        <v>0</v>
      </c>
      <c r="M100" s="3">
        <f t="shared" si="9"/>
        <v>1</v>
      </c>
      <c r="N100" s="3">
        <f t="shared" si="14"/>
        <v>0</v>
      </c>
      <c r="O100" s="3">
        <f t="shared" si="14"/>
        <v>0.37499999999999994</v>
      </c>
      <c r="P100" s="3">
        <f t="shared" si="14"/>
        <v>1.122310035515252E-2</v>
      </c>
      <c r="Q100" s="3">
        <f t="shared" si="11"/>
        <v>0.33333333333333337</v>
      </c>
      <c r="R100" s="2">
        <f t="shared" si="12"/>
        <v>0.14503359677321243</v>
      </c>
      <c r="S100" s="3">
        <f t="shared" si="13"/>
        <v>14.503359677321242</v>
      </c>
    </row>
    <row r="101" spans="1:19" x14ac:dyDescent="0.35">
      <c r="A101" t="s">
        <v>22</v>
      </c>
      <c r="B101" t="s">
        <v>50</v>
      </c>
      <c r="C101">
        <v>0.78</v>
      </c>
      <c r="D101">
        <v>1</v>
      </c>
      <c r="E101">
        <v>0.56999999999999995</v>
      </c>
      <c r="F101">
        <v>1</v>
      </c>
      <c r="G101">
        <v>0.55000000000000004</v>
      </c>
      <c r="H101">
        <v>0.3</v>
      </c>
      <c r="I101">
        <f t="shared" si="8"/>
        <v>0.78</v>
      </c>
      <c r="J101">
        <v>2</v>
      </c>
      <c r="K101" s="4"/>
      <c r="L101" s="3">
        <f t="shared" si="9"/>
        <v>0.77777777777777757</v>
      </c>
      <c r="M101" s="3">
        <f t="shared" si="9"/>
        <v>1</v>
      </c>
      <c r="N101" s="3">
        <f t="shared" si="14"/>
        <v>0.18181818181818185</v>
      </c>
      <c r="O101" s="3">
        <f t="shared" si="14"/>
        <v>0.49999999999999994</v>
      </c>
      <c r="P101" s="3">
        <f t="shared" si="14"/>
        <v>1.3504218313516853E-2</v>
      </c>
      <c r="Q101" s="3">
        <f t="shared" si="11"/>
        <v>0.83333333333333337</v>
      </c>
      <c r="R101" s="2">
        <f t="shared" si="12"/>
        <v>0.32804116448395404</v>
      </c>
      <c r="S101" s="3">
        <f t="shared" si="13"/>
        <v>32.804116448395405</v>
      </c>
    </row>
    <row r="102" spans="1:19" x14ac:dyDescent="0.35">
      <c r="A102" t="s">
        <v>22</v>
      </c>
      <c r="B102" t="s">
        <v>51</v>
      </c>
      <c r="C102">
        <v>0.65</v>
      </c>
      <c r="D102">
        <v>1</v>
      </c>
      <c r="E102">
        <v>0.56999999999999995</v>
      </c>
      <c r="F102">
        <v>1</v>
      </c>
      <c r="G102">
        <v>0.45</v>
      </c>
      <c r="H102">
        <v>0.25</v>
      </c>
      <c r="I102">
        <f t="shared" si="8"/>
        <v>0.65</v>
      </c>
      <c r="J102">
        <v>2</v>
      </c>
      <c r="K102" s="4"/>
      <c r="L102" s="3">
        <f t="shared" si="9"/>
        <v>0.77777777777777757</v>
      </c>
      <c r="M102" s="3">
        <f t="shared" si="9"/>
        <v>1</v>
      </c>
      <c r="N102" s="3">
        <f t="shared" si="14"/>
        <v>0</v>
      </c>
      <c r="O102" s="3">
        <f t="shared" si="14"/>
        <v>0.37499999999999994</v>
      </c>
      <c r="P102" s="3">
        <f t="shared" si="14"/>
        <v>1.122310035515252E-2</v>
      </c>
      <c r="Q102" s="3">
        <f t="shared" si="11"/>
        <v>0.83333333333333337</v>
      </c>
      <c r="R102" s="2">
        <f t="shared" si="12"/>
        <v>0.24781137455099023</v>
      </c>
      <c r="S102" s="3">
        <f t="shared" si="13"/>
        <v>24.781137455099021</v>
      </c>
    </row>
    <row r="103" spans="1:19" x14ac:dyDescent="0.35">
      <c r="A103" t="s">
        <v>23</v>
      </c>
      <c r="B103" t="s">
        <v>52</v>
      </c>
      <c r="C103">
        <v>30</v>
      </c>
      <c r="D103">
        <v>0.45</v>
      </c>
      <c r="E103" s="9">
        <v>0.61</v>
      </c>
      <c r="F103">
        <v>1</v>
      </c>
      <c r="G103">
        <v>1</v>
      </c>
      <c r="H103">
        <v>0.5</v>
      </c>
      <c r="I103">
        <f t="shared" si="8"/>
        <v>13.5</v>
      </c>
      <c r="J103">
        <v>1</v>
      </c>
      <c r="K103" s="4"/>
      <c r="L103" s="3">
        <f t="shared" si="9"/>
        <v>1</v>
      </c>
      <c r="M103" s="3">
        <f t="shared" si="9"/>
        <v>1</v>
      </c>
      <c r="N103" s="3">
        <f t="shared" si="14"/>
        <v>1</v>
      </c>
      <c r="O103" s="3">
        <f t="shared" si="14"/>
        <v>1</v>
      </c>
      <c r="P103" s="3">
        <f t="shared" si="14"/>
        <v>0.23670283700885775</v>
      </c>
      <c r="Q103" s="3">
        <f t="shared" si="11"/>
        <v>1</v>
      </c>
      <c r="R103" s="2">
        <f t="shared" si="12"/>
        <v>0.77101085110265744</v>
      </c>
      <c r="S103" s="3">
        <f t="shared" si="13"/>
        <v>77.101085110265743</v>
      </c>
    </row>
    <row r="104" spans="1:19" x14ac:dyDescent="0.35">
      <c r="A104" t="s">
        <v>23</v>
      </c>
      <c r="B104" t="s">
        <v>52</v>
      </c>
      <c r="C104">
        <v>60</v>
      </c>
      <c r="D104">
        <v>0.4</v>
      </c>
      <c r="E104" s="9">
        <v>0.61</v>
      </c>
      <c r="F104">
        <v>1</v>
      </c>
      <c r="G104">
        <v>1</v>
      </c>
      <c r="H104">
        <v>0.5</v>
      </c>
      <c r="I104">
        <f t="shared" si="8"/>
        <v>24</v>
      </c>
      <c r="J104">
        <v>1</v>
      </c>
      <c r="K104" s="4"/>
      <c r="L104" s="3">
        <f t="shared" si="9"/>
        <v>1</v>
      </c>
      <c r="M104" s="3">
        <f t="shared" si="9"/>
        <v>1</v>
      </c>
      <c r="N104" s="3">
        <f t="shared" si="14"/>
        <v>1</v>
      </c>
      <c r="O104" s="3">
        <f t="shared" si="14"/>
        <v>1</v>
      </c>
      <c r="P104" s="3">
        <f t="shared" si="14"/>
        <v>0.4209469797998231</v>
      </c>
      <c r="Q104" s="3">
        <f t="shared" si="11"/>
        <v>1</v>
      </c>
      <c r="R104" s="2">
        <f t="shared" si="12"/>
        <v>0.82628409393994695</v>
      </c>
      <c r="S104" s="3">
        <f t="shared" si="13"/>
        <v>82.628409393994701</v>
      </c>
    </row>
    <row r="105" spans="1:19" x14ac:dyDescent="0.35">
      <c r="A105" t="s">
        <v>23</v>
      </c>
      <c r="B105" t="s">
        <v>52</v>
      </c>
      <c r="C105">
        <v>90</v>
      </c>
      <c r="D105">
        <v>0.35</v>
      </c>
      <c r="E105" s="9">
        <v>0.61</v>
      </c>
      <c r="F105">
        <v>1</v>
      </c>
      <c r="G105">
        <v>1</v>
      </c>
      <c r="H105">
        <v>0.5</v>
      </c>
      <c r="I105">
        <f t="shared" si="8"/>
        <v>31.499999999999996</v>
      </c>
      <c r="J105">
        <v>1</v>
      </c>
      <c r="K105" s="4"/>
      <c r="L105" s="3">
        <f t="shared" si="9"/>
        <v>1</v>
      </c>
      <c r="M105" s="3">
        <f t="shared" si="9"/>
        <v>1</v>
      </c>
      <c r="N105" s="3">
        <f t="shared" si="14"/>
        <v>1</v>
      </c>
      <c r="O105" s="3">
        <f t="shared" si="14"/>
        <v>1</v>
      </c>
      <c r="P105" s="3">
        <f t="shared" si="14"/>
        <v>0.55254993893622684</v>
      </c>
      <c r="Q105" s="3">
        <f t="shared" si="11"/>
        <v>1</v>
      </c>
      <c r="R105" s="2">
        <f t="shared" si="12"/>
        <v>0.86576498168086813</v>
      </c>
      <c r="S105" s="3">
        <f t="shared" si="13"/>
        <v>86.576498168086815</v>
      </c>
    </row>
    <row r="106" spans="1:19" x14ac:dyDescent="0.35">
      <c r="A106" t="s">
        <v>23</v>
      </c>
      <c r="B106" t="s">
        <v>52</v>
      </c>
      <c r="C106">
        <v>120</v>
      </c>
      <c r="D106">
        <v>0.3</v>
      </c>
      <c r="E106" s="9">
        <v>0.61</v>
      </c>
      <c r="F106">
        <v>1</v>
      </c>
      <c r="G106">
        <v>1</v>
      </c>
      <c r="H106">
        <v>0.5</v>
      </c>
      <c r="I106">
        <f t="shared" si="8"/>
        <v>36</v>
      </c>
      <c r="J106">
        <v>1</v>
      </c>
      <c r="K106" s="4"/>
      <c r="L106" s="3">
        <f t="shared" si="9"/>
        <v>1</v>
      </c>
      <c r="M106" s="3">
        <f t="shared" si="9"/>
        <v>1</v>
      </c>
      <c r="N106" s="3">
        <f t="shared" si="14"/>
        <v>1</v>
      </c>
      <c r="O106" s="3">
        <f t="shared" si="14"/>
        <v>1</v>
      </c>
      <c r="P106" s="3">
        <f t="shared" si="14"/>
        <v>0.6315117144180693</v>
      </c>
      <c r="Q106" s="3">
        <f t="shared" si="11"/>
        <v>1</v>
      </c>
      <c r="R106" s="2">
        <f t="shared" si="12"/>
        <v>0.88945351432542086</v>
      </c>
      <c r="S106" s="3">
        <f t="shared" si="13"/>
        <v>88.945351432542083</v>
      </c>
    </row>
    <row r="107" spans="1:19" x14ac:dyDescent="0.35">
      <c r="A107" t="s">
        <v>23</v>
      </c>
      <c r="B107" t="s">
        <v>53</v>
      </c>
      <c r="C107">
        <v>5</v>
      </c>
      <c r="D107">
        <v>0.85</v>
      </c>
      <c r="E107" s="9">
        <v>0.61</v>
      </c>
      <c r="F107">
        <v>1</v>
      </c>
      <c r="G107">
        <v>1</v>
      </c>
      <c r="H107">
        <v>0.5</v>
      </c>
      <c r="I107">
        <f t="shared" si="8"/>
        <v>4.25</v>
      </c>
      <c r="J107">
        <v>1</v>
      </c>
      <c r="K107" s="4"/>
      <c r="L107" s="3">
        <f t="shared" si="9"/>
        <v>1</v>
      </c>
      <c r="M107" s="3">
        <f t="shared" si="9"/>
        <v>1</v>
      </c>
      <c r="N107" s="3">
        <f t="shared" si="14"/>
        <v>1</v>
      </c>
      <c r="O107" s="3">
        <f t="shared" si="14"/>
        <v>1</v>
      </c>
      <c r="P107" s="3">
        <f t="shared" si="14"/>
        <v>7.4392520740626356E-2</v>
      </c>
      <c r="Q107" s="3">
        <f t="shared" si="11"/>
        <v>1</v>
      </c>
      <c r="R107" s="2">
        <f t="shared" si="12"/>
        <v>0.72231775622218797</v>
      </c>
      <c r="S107" s="3">
        <f t="shared" si="13"/>
        <v>72.231775622218791</v>
      </c>
    </row>
    <row r="108" spans="1:19" x14ac:dyDescent="0.35">
      <c r="A108" t="s">
        <v>23</v>
      </c>
      <c r="B108" t="s">
        <v>53</v>
      </c>
      <c r="C108">
        <v>10</v>
      </c>
      <c r="D108">
        <v>0.8</v>
      </c>
      <c r="E108" s="9">
        <v>0.61</v>
      </c>
      <c r="F108">
        <v>1</v>
      </c>
      <c r="G108">
        <v>1</v>
      </c>
      <c r="H108">
        <v>0.5</v>
      </c>
      <c r="I108">
        <f t="shared" si="8"/>
        <v>8</v>
      </c>
      <c r="J108">
        <v>1</v>
      </c>
      <c r="K108" s="4"/>
      <c r="L108" s="3">
        <f t="shared" si="9"/>
        <v>1</v>
      </c>
      <c r="M108" s="3">
        <f t="shared" si="9"/>
        <v>1</v>
      </c>
      <c r="N108" s="3">
        <f t="shared" si="14"/>
        <v>1</v>
      </c>
      <c r="O108" s="3">
        <f t="shared" si="14"/>
        <v>1</v>
      </c>
      <c r="P108" s="3">
        <f t="shared" si="14"/>
        <v>0.14019400030882828</v>
      </c>
      <c r="Q108" s="3">
        <f t="shared" si="11"/>
        <v>1</v>
      </c>
      <c r="R108" s="2">
        <f t="shared" si="12"/>
        <v>0.74205820009264856</v>
      </c>
      <c r="S108" s="3">
        <f t="shared" si="13"/>
        <v>74.205820009264855</v>
      </c>
    </row>
    <row r="109" spans="1:19" x14ac:dyDescent="0.35">
      <c r="A109" t="s">
        <v>23</v>
      </c>
      <c r="B109" t="s">
        <v>53</v>
      </c>
      <c r="C109">
        <v>15</v>
      </c>
      <c r="D109">
        <v>0.75</v>
      </c>
      <c r="E109" s="9">
        <v>0.61</v>
      </c>
      <c r="F109">
        <v>1</v>
      </c>
      <c r="G109">
        <v>1</v>
      </c>
      <c r="H109">
        <v>0.5</v>
      </c>
      <c r="I109">
        <f t="shared" si="8"/>
        <v>11.25</v>
      </c>
      <c r="J109">
        <v>1</v>
      </c>
      <c r="K109" s="4"/>
      <c r="L109" s="3">
        <f t="shared" si="9"/>
        <v>1</v>
      </c>
      <c r="M109" s="3">
        <f t="shared" si="9"/>
        <v>1</v>
      </c>
      <c r="N109" s="3">
        <f t="shared" si="14"/>
        <v>1</v>
      </c>
      <c r="O109" s="3">
        <f t="shared" si="14"/>
        <v>1</v>
      </c>
      <c r="P109" s="3">
        <f t="shared" si="14"/>
        <v>0.1972219492679366</v>
      </c>
      <c r="Q109" s="3">
        <f t="shared" si="11"/>
        <v>1</v>
      </c>
      <c r="R109" s="2">
        <f t="shared" si="12"/>
        <v>0.75916658478038102</v>
      </c>
      <c r="S109" s="3">
        <f t="shared" si="13"/>
        <v>75.916658478038102</v>
      </c>
    </row>
    <row r="110" spans="1:19" x14ac:dyDescent="0.35">
      <c r="A110" t="s">
        <v>23</v>
      </c>
      <c r="B110" t="s">
        <v>53</v>
      </c>
      <c r="C110">
        <v>20</v>
      </c>
      <c r="D110">
        <v>0.7</v>
      </c>
      <c r="E110" s="9">
        <v>0.61</v>
      </c>
      <c r="F110">
        <v>1</v>
      </c>
      <c r="G110">
        <v>1</v>
      </c>
      <c r="H110">
        <v>0.5</v>
      </c>
      <c r="I110">
        <f t="shared" si="8"/>
        <v>14</v>
      </c>
      <c r="J110">
        <v>1</v>
      </c>
      <c r="K110" s="4"/>
      <c r="L110" s="3">
        <f t="shared" si="9"/>
        <v>1</v>
      </c>
      <c r="M110" s="3">
        <f t="shared" si="9"/>
        <v>1</v>
      </c>
      <c r="N110" s="3">
        <f t="shared" si="14"/>
        <v>1</v>
      </c>
      <c r="O110" s="3">
        <f t="shared" si="14"/>
        <v>1</v>
      </c>
      <c r="P110" s="3">
        <f t="shared" si="14"/>
        <v>0.24547636761795133</v>
      </c>
      <c r="Q110" s="3">
        <f t="shared" si="11"/>
        <v>1</v>
      </c>
      <c r="R110" s="2">
        <f t="shared" si="12"/>
        <v>0.77364291028538545</v>
      </c>
      <c r="S110" s="3">
        <f t="shared" si="13"/>
        <v>77.364291028538545</v>
      </c>
    </row>
    <row r="111" spans="1:19" x14ac:dyDescent="0.35">
      <c r="A111" t="s">
        <v>23</v>
      </c>
      <c r="B111" t="s">
        <v>53</v>
      </c>
      <c r="C111">
        <v>25</v>
      </c>
      <c r="D111">
        <v>0.65</v>
      </c>
      <c r="E111" s="9">
        <v>0.61</v>
      </c>
      <c r="F111">
        <v>1</v>
      </c>
      <c r="G111">
        <v>1</v>
      </c>
      <c r="H111">
        <v>0.5</v>
      </c>
      <c r="I111">
        <f t="shared" si="8"/>
        <v>16.25</v>
      </c>
      <c r="J111">
        <v>1</v>
      </c>
      <c r="K111" s="4"/>
      <c r="L111" s="3">
        <f t="shared" si="9"/>
        <v>1</v>
      </c>
      <c r="M111" s="3">
        <f t="shared" si="9"/>
        <v>1</v>
      </c>
      <c r="N111" s="3">
        <f t="shared" si="14"/>
        <v>1</v>
      </c>
      <c r="O111" s="3">
        <f t="shared" si="14"/>
        <v>1</v>
      </c>
      <c r="P111" s="3">
        <f t="shared" si="14"/>
        <v>0.28495725535887245</v>
      </c>
      <c r="Q111" s="3">
        <f t="shared" si="11"/>
        <v>1</v>
      </c>
      <c r="R111" s="2">
        <f t="shared" si="12"/>
        <v>0.78548717660766176</v>
      </c>
      <c r="S111" s="3">
        <f t="shared" si="13"/>
        <v>78.548717660766172</v>
      </c>
    </row>
    <row r="112" spans="1:19" x14ac:dyDescent="0.35">
      <c r="A112" t="s">
        <v>23</v>
      </c>
      <c r="B112" t="s">
        <v>53</v>
      </c>
      <c r="C112">
        <v>30</v>
      </c>
      <c r="D112">
        <v>0.6</v>
      </c>
      <c r="E112" s="9">
        <v>0.61</v>
      </c>
      <c r="F112">
        <v>1</v>
      </c>
      <c r="G112">
        <v>1</v>
      </c>
      <c r="H112">
        <v>0.5</v>
      </c>
      <c r="I112">
        <f t="shared" si="8"/>
        <v>18</v>
      </c>
      <c r="J112">
        <v>1</v>
      </c>
      <c r="K112" s="4"/>
      <c r="L112" s="3">
        <f t="shared" si="9"/>
        <v>1</v>
      </c>
      <c r="M112" s="3">
        <f t="shared" si="9"/>
        <v>1</v>
      </c>
      <c r="N112" s="3">
        <f t="shared" si="14"/>
        <v>1</v>
      </c>
      <c r="O112" s="3">
        <f t="shared" si="14"/>
        <v>1</v>
      </c>
      <c r="P112" s="3">
        <f t="shared" si="14"/>
        <v>0.31566461249070005</v>
      </c>
      <c r="Q112" s="3">
        <f t="shared" si="11"/>
        <v>1</v>
      </c>
      <c r="R112" s="2">
        <f t="shared" si="12"/>
        <v>0.79469938374721005</v>
      </c>
      <c r="S112" s="3">
        <f t="shared" si="13"/>
        <v>79.469938374721011</v>
      </c>
    </row>
    <row r="113" spans="1:19" x14ac:dyDescent="0.35">
      <c r="A113" t="s">
        <v>23</v>
      </c>
      <c r="B113" t="s">
        <v>54</v>
      </c>
      <c r="C113">
        <v>10</v>
      </c>
      <c r="D113">
        <v>0.65</v>
      </c>
      <c r="E113" s="9">
        <v>0.61</v>
      </c>
      <c r="F113">
        <v>1</v>
      </c>
      <c r="G113">
        <v>1</v>
      </c>
      <c r="H113">
        <v>0.5</v>
      </c>
      <c r="I113">
        <f t="shared" si="8"/>
        <v>6.5</v>
      </c>
      <c r="J113">
        <v>2</v>
      </c>
      <c r="K113" s="4"/>
      <c r="L113" s="3">
        <f t="shared" si="9"/>
        <v>1</v>
      </c>
      <c r="M113" s="3">
        <f t="shared" si="9"/>
        <v>1</v>
      </c>
      <c r="N113" s="3">
        <f t="shared" si="14"/>
        <v>1</v>
      </c>
      <c r="O113" s="3">
        <f t="shared" si="14"/>
        <v>1</v>
      </c>
      <c r="P113" s="3">
        <f t="shared" si="14"/>
        <v>0.11387340848154751</v>
      </c>
      <c r="Q113" s="3">
        <f t="shared" si="11"/>
        <v>0.83333333333333337</v>
      </c>
      <c r="R113" s="2">
        <f t="shared" si="12"/>
        <v>0.72582868921113086</v>
      </c>
      <c r="S113" s="3">
        <f t="shared" si="13"/>
        <v>72.582868921113089</v>
      </c>
    </row>
    <row r="114" spans="1:19" x14ac:dyDescent="0.35">
      <c r="A114" t="s">
        <v>23</v>
      </c>
      <c r="B114" t="s">
        <v>54</v>
      </c>
      <c r="C114">
        <v>15</v>
      </c>
      <c r="D114">
        <v>0.6</v>
      </c>
      <c r="E114" s="9">
        <v>0.61</v>
      </c>
      <c r="F114">
        <v>1</v>
      </c>
      <c r="G114">
        <v>1</v>
      </c>
      <c r="H114">
        <v>0.5</v>
      </c>
      <c r="I114">
        <f t="shared" si="8"/>
        <v>9</v>
      </c>
      <c r="J114">
        <v>2</v>
      </c>
      <c r="K114" s="4"/>
      <c r="L114" s="3">
        <f t="shared" si="9"/>
        <v>1</v>
      </c>
      <c r="M114" s="3">
        <f t="shared" si="9"/>
        <v>1</v>
      </c>
      <c r="N114" s="3">
        <f t="shared" si="14"/>
        <v>1</v>
      </c>
      <c r="O114" s="3">
        <f t="shared" si="14"/>
        <v>1</v>
      </c>
      <c r="P114" s="3">
        <f t="shared" si="14"/>
        <v>0.15774106152701545</v>
      </c>
      <c r="Q114" s="3">
        <f t="shared" si="11"/>
        <v>0.83333333333333337</v>
      </c>
      <c r="R114" s="2">
        <f t="shared" si="12"/>
        <v>0.73898898512477129</v>
      </c>
      <c r="S114" s="3">
        <f t="shared" si="13"/>
        <v>73.898898512477132</v>
      </c>
    </row>
    <row r="115" spans="1:19" x14ac:dyDescent="0.35">
      <c r="A115" t="s">
        <v>23</v>
      </c>
      <c r="B115" t="s">
        <v>54</v>
      </c>
      <c r="C115">
        <v>20</v>
      </c>
      <c r="D115">
        <v>0.55000000000000004</v>
      </c>
      <c r="E115" s="9">
        <v>0.61</v>
      </c>
      <c r="F115">
        <v>1</v>
      </c>
      <c r="G115">
        <v>1</v>
      </c>
      <c r="H115">
        <v>0.5</v>
      </c>
      <c r="I115">
        <f t="shared" si="8"/>
        <v>11</v>
      </c>
      <c r="J115">
        <v>2</v>
      </c>
      <c r="K115" s="4"/>
      <c r="L115" s="3">
        <f t="shared" si="9"/>
        <v>1</v>
      </c>
      <c r="M115" s="3">
        <f t="shared" si="9"/>
        <v>1</v>
      </c>
      <c r="N115" s="3">
        <f t="shared" si="14"/>
        <v>1</v>
      </c>
      <c r="O115" s="3">
        <f t="shared" si="14"/>
        <v>1</v>
      </c>
      <c r="P115" s="3">
        <f t="shared" si="14"/>
        <v>0.19283518396338978</v>
      </c>
      <c r="Q115" s="3">
        <f t="shared" si="11"/>
        <v>0.83333333333333337</v>
      </c>
      <c r="R115" s="2">
        <f t="shared" si="12"/>
        <v>0.74951722185568359</v>
      </c>
      <c r="S115" s="3">
        <f t="shared" si="13"/>
        <v>74.951722185568357</v>
      </c>
    </row>
    <row r="116" spans="1:19" x14ac:dyDescent="0.35">
      <c r="A116" t="s">
        <v>23</v>
      </c>
      <c r="B116" t="s">
        <v>54</v>
      </c>
      <c r="C116">
        <v>25</v>
      </c>
      <c r="D116">
        <v>0.5</v>
      </c>
      <c r="E116" s="9">
        <v>0.61</v>
      </c>
      <c r="F116">
        <v>1</v>
      </c>
      <c r="G116">
        <v>1</v>
      </c>
      <c r="H116">
        <v>0.5</v>
      </c>
      <c r="I116">
        <f t="shared" si="8"/>
        <v>12.5</v>
      </c>
      <c r="J116">
        <v>2</v>
      </c>
      <c r="K116" s="4"/>
      <c r="L116" s="3">
        <f t="shared" si="9"/>
        <v>1</v>
      </c>
      <c r="M116" s="3">
        <f t="shared" si="9"/>
        <v>1</v>
      </c>
      <c r="N116" s="3">
        <f t="shared" si="14"/>
        <v>1</v>
      </c>
      <c r="O116" s="3">
        <f t="shared" si="14"/>
        <v>1</v>
      </c>
      <c r="P116" s="3">
        <f t="shared" si="14"/>
        <v>0.21915577579067055</v>
      </c>
      <c r="Q116" s="3">
        <f t="shared" si="11"/>
        <v>0.83333333333333337</v>
      </c>
      <c r="R116" s="2">
        <f t="shared" si="12"/>
        <v>0.75741339940386776</v>
      </c>
      <c r="S116" s="3">
        <f t="shared" si="13"/>
        <v>75.74133994038678</v>
      </c>
    </row>
    <row r="117" spans="1:19" x14ac:dyDescent="0.35">
      <c r="A117" t="s">
        <v>23</v>
      </c>
      <c r="B117" t="s">
        <v>54</v>
      </c>
      <c r="C117">
        <v>30</v>
      </c>
      <c r="D117">
        <v>0.45</v>
      </c>
      <c r="E117" s="9">
        <v>0.61</v>
      </c>
      <c r="F117">
        <v>1</v>
      </c>
      <c r="G117">
        <v>1</v>
      </c>
      <c r="H117">
        <v>0.5</v>
      </c>
      <c r="I117">
        <f t="shared" si="8"/>
        <v>13.5</v>
      </c>
      <c r="J117">
        <v>2</v>
      </c>
      <c r="K117" s="4"/>
      <c r="L117" s="3">
        <f t="shared" si="9"/>
        <v>1</v>
      </c>
      <c r="M117" s="3">
        <f t="shared" si="9"/>
        <v>1</v>
      </c>
      <c r="N117" s="3">
        <f t="shared" si="14"/>
        <v>1</v>
      </c>
      <c r="O117" s="3">
        <f t="shared" si="14"/>
        <v>1</v>
      </c>
      <c r="P117" s="3">
        <f t="shared" si="14"/>
        <v>0.23670283700885775</v>
      </c>
      <c r="Q117" s="3">
        <f t="shared" si="11"/>
        <v>0.83333333333333337</v>
      </c>
      <c r="R117" s="2">
        <f t="shared" si="12"/>
        <v>0.76267751776932402</v>
      </c>
      <c r="S117" s="3">
        <f t="shared" si="13"/>
        <v>76.2677517769324</v>
      </c>
    </row>
    <row r="118" spans="1:19" x14ac:dyDescent="0.35">
      <c r="A118" t="s">
        <v>10</v>
      </c>
      <c r="B118" t="s">
        <v>55</v>
      </c>
      <c r="C118">
        <v>5</v>
      </c>
      <c r="D118">
        <v>0.95</v>
      </c>
      <c r="E118">
        <v>0.52</v>
      </c>
      <c r="F118">
        <v>0.7</v>
      </c>
      <c r="G118">
        <v>1</v>
      </c>
      <c r="H118">
        <v>0.5</v>
      </c>
      <c r="I118">
        <f t="shared" si="8"/>
        <v>4.75</v>
      </c>
      <c r="J118">
        <v>6</v>
      </c>
      <c r="K118" s="4"/>
      <c r="L118" s="3">
        <f t="shared" si="9"/>
        <v>0.50000000000000011</v>
      </c>
      <c r="M118" s="3">
        <f t="shared" si="9"/>
        <v>0.33333333333333315</v>
      </c>
      <c r="N118" s="3">
        <f t="shared" si="14"/>
        <v>1</v>
      </c>
      <c r="O118" s="3">
        <f t="shared" si="14"/>
        <v>1</v>
      </c>
      <c r="P118" s="3">
        <f t="shared" si="14"/>
        <v>8.3166051349719952E-2</v>
      </c>
      <c r="Q118" s="3">
        <f t="shared" si="11"/>
        <v>0.16666666666666663</v>
      </c>
      <c r="R118" s="2">
        <f t="shared" si="12"/>
        <v>0.59994981540491599</v>
      </c>
      <c r="S118" s="3">
        <f t="shared" si="13"/>
        <v>59.994981540491601</v>
      </c>
    </row>
    <row r="119" spans="1:19" x14ac:dyDescent="0.35">
      <c r="A119" t="s">
        <v>10</v>
      </c>
      <c r="B119" t="s">
        <v>55</v>
      </c>
      <c r="C119">
        <v>10</v>
      </c>
      <c r="D119">
        <v>0.9</v>
      </c>
      <c r="E119">
        <v>0.52</v>
      </c>
      <c r="F119">
        <v>0.7</v>
      </c>
      <c r="G119">
        <v>1</v>
      </c>
      <c r="H119">
        <v>0.5</v>
      </c>
      <c r="I119">
        <f t="shared" si="8"/>
        <v>9</v>
      </c>
      <c r="J119">
        <v>6</v>
      </c>
      <c r="K119" s="4"/>
      <c r="L119" s="3">
        <f t="shared" si="9"/>
        <v>0.50000000000000011</v>
      </c>
      <c r="M119" s="3">
        <f t="shared" si="9"/>
        <v>0.33333333333333315</v>
      </c>
      <c r="N119" s="3">
        <f t="shared" si="14"/>
        <v>1</v>
      </c>
      <c r="O119" s="3">
        <f t="shared" si="14"/>
        <v>1</v>
      </c>
      <c r="P119" s="3">
        <f t="shared" si="14"/>
        <v>0.15774106152701545</v>
      </c>
      <c r="Q119" s="3">
        <f t="shared" si="11"/>
        <v>0.16666666666666663</v>
      </c>
      <c r="R119" s="2">
        <f t="shared" si="12"/>
        <v>0.6223223184581046</v>
      </c>
      <c r="S119" s="3">
        <f t="shared" si="13"/>
        <v>62.23223184581046</v>
      </c>
    </row>
    <row r="120" spans="1:19" x14ac:dyDescent="0.35">
      <c r="A120" t="s">
        <v>10</v>
      </c>
      <c r="B120" t="s">
        <v>55</v>
      </c>
      <c r="C120">
        <v>15</v>
      </c>
      <c r="D120">
        <v>0.9</v>
      </c>
      <c r="E120">
        <v>0.52</v>
      </c>
      <c r="F120">
        <v>0.7</v>
      </c>
      <c r="G120">
        <v>1</v>
      </c>
      <c r="H120">
        <v>0.5</v>
      </c>
      <c r="I120">
        <f t="shared" si="8"/>
        <v>13.5</v>
      </c>
      <c r="J120">
        <v>6</v>
      </c>
      <c r="K120" s="4"/>
      <c r="L120" s="3">
        <f t="shared" si="9"/>
        <v>0.50000000000000011</v>
      </c>
      <c r="M120" s="3">
        <f t="shared" si="9"/>
        <v>0.33333333333333315</v>
      </c>
      <c r="N120" s="3">
        <f t="shared" si="14"/>
        <v>1</v>
      </c>
      <c r="O120" s="3">
        <f t="shared" si="14"/>
        <v>1</v>
      </c>
      <c r="P120" s="3">
        <f t="shared" si="14"/>
        <v>0.23670283700885775</v>
      </c>
      <c r="Q120" s="3">
        <f t="shared" si="11"/>
        <v>0.16666666666666663</v>
      </c>
      <c r="R120" s="2">
        <f t="shared" si="12"/>
        <v>0.64601085110265732</v>
      </c>
      <c r="S120" s="3">
        <f t="shared" si="13"/>
        <v>64.601085110265728</v>
      </c>
    </row>
    <row r="121" spans="1:19" x14ac:dyDescent="0.35">
      <c r="A121" t="s">
        <v>10</v>
      </c>
      <c r="B121" t="s">
        <v>55</v>
      </c>
      <c r="C121">
        <v>20</v>
      </c>
      <c r="D121">
        <v>0.8</v>
      </c>
      <c r="E121">
        <v>0.52</v>
      </c>
      <c r="F121">
        <v>0.7</v>
      </c>
      <c r="G121">
        <v>1</v>
      </c>
      <c r="H121">
        <v>0.5</v>
      </c>
      <c r="I121">
        <f t="shared" si="8"/>
        <v>16</v>
      </c>
      <c r="J121">
        <v>6</v>
      </c>
      <c r="K121" s="4"/>
      <c r="L121" s="3">
        <f t="shared" si="9"/>
        <v>0.50000000000000011</v>
      </c>
      <c r="M121" s="3">
        <f t="shared" si="9"/>
        <v>0.33333333333333315</v>
      </c>
      <c r="N121" s="3">
        <f t="shared" si="14"/>
        <v>1</v>
      </c>
      <c r="O121" s="3">
        <f t="shared" si="14"/>
        <v>1</v>
      </c>
      <c r="P121" s="3">
        <f t="shared" si="14"/>
        <v>0.28057049005432566</v>
      </c>
      <c r="Q121" s="3">
        <f t="shared" si="11"/>
        <v>0.16666666666666663</v>
      </c>
      <c r="R121" s="2">
        <f t="shared" si="12"/>
        <v>0.65917114701629764</v>
      </c>
      <c r="S121" s="3">
        <f t="shared" si="13"/>
        <v>65.917114701629771</v>
      </c>
    </row>
    <row r="122" spans="1:19" x14ac:dyDescent="0.35">
      <c r="A122" t="s">
        <v>10</v>
      </c>
      <c r="B122" t="s">
        <v>55</v>
      </c>
      <c r="C122">
        <v>25</v>
      </c>
      <c r="D122">
        <v>0.8</v>
      </c>
      <c r="E122">
        <v>0.52</v>
      </c>
      <c r="F122">
        <v>0.7</v>
      </c>
      <c r="G122">
        <v>1</v>
      </c>
      <c r="H122">
        <v>0.5</v>
      </c>
      <c r="I122">
        <f t="shared" si="8"/>
        <v>20</v>
      </c>
      <c r="J122">
        <v>6</v>
      </c>
      <c r="K122" s="4"/>
      <c r="L122" s="3">
        <f t="shared" si="9"/>
        <v>0.50000000000000011</v>
      </c>
      <c r="M122" s="3">
        <f t="shared" si="9"/>
        <v>0.33333333333333315</v>
      </c>
      <c r="N122" s="3">
        <f t="shared" si="14"/>
        <v>1</v>
      </c>
      <c r="O122" s="3">
        <f t="shared" si="14"/>
        <v>1</v>
      </c>
      <c r="P122" s="3">
        <f t="shared" si="14"/>
        <v>0.35075873492707438</v>
      </c>
      <c r="Q122" s="3">
        <f t="shared" si="11"/>
        <v>0.16666666666666663</v>
      </c>
      <c r="R122" s="2">
        <f t="shared" si="12"/>
        <v>0.68022762047812224</v>
      </c>
      <c r="S122" s="3">
        <f t="shared" si="13"/>
        <v>68.022762047812222</v>
      </c>
    </row>
    <row r="123" spans="1:19" x14ac:dyDescent="0.35">
      <c r="A123" t="s">
        <v>10</v>
      </c>
      <c r="B123" t="s">
        <v>55</v>
      </c>
      <c r="C123">
        <v>30</v>
      </c>
      <c r="D123">
        <v>0.8</v>
      </c>
      <c r="E123">
        <v>0.52</v>
      </c>
      <c r="F123">
        <v>0.7</v>
      </c>
      <c r="G123">
        <v>1</v>
      </c>
      <c r="H123">
        <v>0.5</v>
      </c>
      <c r="I123">
        <f t="shared" si="8"/>
        <v>24</v>
      </c>
      <c r="J123">
        <v>6</v>
      </c>
      <c r="K123" s="4"/>
      <c r="L123" s="3">
        <f t="shared" si="9"/>
        <v>0.50000000000000011</v>
      </c>
      <c r="M123" s="3">
        <f t="shared" si="9"/>
        <v>0.33333333333333315</v>
      </c>
      <c r="N123" s="3">
        <f t="shared" si="14"/>
        <v>1</v>
      </c>
      <c r="O123" s="3">
        <f t="shared" si="14"/>
        <v>1</v>
      </c>
      <c r="P123" s="3">
        <f t="shared" si="14"/>
        <v>0.4209469797998231</v>
      </c>
      <c r="Q123" s="3">
        <f t="shared" si="11"/>
        <v>0.16666666666666663</v>
      </c>
      <c r="R123" s="2">
        <f t="shared" si="12"/>
        <v>0.70128409393994684</v>
      </c>
      <c r="S123" s="3">
        <f t="shared" si="13"/>
        <v>70.128409393994687</v>
      </c>
    </row>
    <row r="124" spans="1:19" x14ac:dyDescent="0.35">
      <c r="A124" t="s">
        <v>10</v>
      </c>
      <c r="B124" t="s">
        <v>55</v>
      </c>
      <c r="C124">
        <v>45</v>
      </c>
      <c r="D124">
        <v>0.75</v>
      </c>
      <c r="E124">
        <v>0.52</v>
      </c>
      <c r="F124">
        <v>0.7</v>
      </c>
      <c r="G124">
        <v>1</v>
      </c>
      <c r="H124">
        <v>0.5</v>
      </c>
      <c r="I124">
        <f t="shared" si="8"/>
        <v>33.75</v>
      </c>
      <c r="J124">
        <v>6</v>
      </c>
      <c r="K124" s="4"/>
      <c r="L124" s="3">
        <f t="shared" si="9"/>
        <v>0.50000000000000011</v>
      </c>
      <c r="M124" s="3">
        <f t="shared" si="9"/>
        <v>0.33333333333333315</v>
      </c>
      <c r="N124" s="3">
        <f t="shared" si="14"/>
        <v>1</v>
      </c>
      <c r="O124" s="3">
        <f t="shared" si="14"/>
        <v>1</v>
      </c>
      <c r="P124" s="3">
        <f t="shared" si="14"/>
        <v>0.59203082667714813</v>
      </c>
      <c r="Q124" s="3">
        <f t="shared" si="11"/>
        <v>0.16666666666666663</v>
      </c>
      <c r="R124" s="2">
        <f t="shared" si="12"/>
        <v>0.75260924800314433</v>
      </c>
      <c r="S124" s="3">
        <f t="shared" si="13"/>
        <v>75.260924800314427</v>
      </c>
    </row>
    <row r="125" spans="1:19" x14ac:dyDescent="0.35">
      <c r="A125" t="s">
        <v>10</v>
      </c>
      <c r="B125" t="s">
        <v>55</v>
      </c>
      <c r="C125">
        <v>60</v>
      </c>
      <c r="D125">
        <v>0.7</v>
      </c>
      <c r="E125">
        <v>0.52</v>
      </c>
      <c r="F125">
        <v>0.7</v>
      </c>
      <c r="G125">
        <v>1</v>
      </c>
      <c r="H125">
        <v>0.5</v>
      </c>
      <c r="I125">
        <f t="shared" si="8"/>
        <v>42</v>
      </c>
      <c r="J125">
        <v>6</v>
      </c>
      <c r="K125" s="4"/>
      <c r="L125" s="3">
        <f t="shared" si="9"/>
        <v>0.50000000000000011</v>
      </c>
      <c r="M125" s="3">
        <f t="shared" si="9"/>
        <v>0.33333333333333315</v>
      </c>
      <c r="N125" s="3">
        <f t="shared" si="14"/>
        <v>1</v>
      </c>
      <c r="O125" s="3">
        <f t="shared" si="14"/>
        <v>1</v>
      </c>
      <c r="P125" s="3">
        <f t="shared" si="14"/>
        <v>0.7367940817271923</v>
      </c>
      <c r="Q125" s="3">
        <f t="shared" si="11"/>
        <v>0.16666666666666663</v>
      </c>
      <c r="R125" s="2">
        <f t="shared" si="12"/>
        <v>0.79603822451815764</v>
      </c>
      <c r="S125" s="3">
        <f t="shared" si="13"/>
        <v>79.603822451815759</v>
      </c>
    </row>
    <row r="127" spans="1:19" x14ac:dyDescent="0.35">
      <c r="G127" s="3"/>
    </row>
    <row r="131" spans="4:17" x14ac:dyDescent="0.35">
      <c r="D131" t="s">
        <v>70</v>
      </c>
      <c r="E131" s="8">
        <f t="shared" ref="E131:J131" si="15">MIN(E2:E125)</f>
        <v>0.43</v>
      </c>
      <c r="F131" s="8">
        <f t="shared" si="15"/>
        <v>0.55000000000000004</v>
      </c>
      <c r="G131" s="8">
        <f t="shared" si="15"/>
        <v>0.45</v>
      </c>
      <c r="H131" s="8">
        <f t="shared" si="15"/>
        <v>0.1</v>
      </c>
      <c r="I131" s="8">
        <f t="shared" si="15"/>
        <v>1.0400000000000001E-2</v>
      </c>
      <c r="J131" s="8">
        <f t="shared" si="15"/>
        <v>1</v>
      </c>
      <c r="L131" t="s">
        <v>69</v>
      </c>
    </row>
    <row r="132" spans="4:17" x14ac:dyDescent="0.35">
      <c r="D132" t="s">
        <v>71</v>
      </c>
      <c r="E132" s="8">
        <f t="shared" ref="E132:J132" si="16">MAX(E2:E125)</f>
        <v>0.61</v>
      </c>
      <c r="F132" s="8">
        <f t="shared" si="16"/>
        <v>1</v>
      </c>
      <c r="G132" s="8">
        <f t="shared" si="16"/>
        <v>1</v>
      </c>
      <c r="H132" s="8">
        <f t="shared" si="16"/>
        <v>0.5</v>
      </c>
      <c r="I132" s="8">
        <f t="shared" si="16"/>
        <v>57</v>
      </c>
      <c r="J132" s="8">
        <f t="shared" si="16"/>
        <v>7</v>
      </c>
      <c r="L132">
        <v>0.1</v>
      </c>
      <c r="M132">
        <v>0.05</v>
      </c>
      <c r="N132">
        <v>0.3</v>
      </c>
      <c r="O132">
        <v>0.2</v>
      </c>
      <c r="P132">
        <v>0.3</v>
      </c>
      <c r="Q132">
        <v>0.05</v>
      </c>
    </row>
  </sheetData>
  <autoFilter ref="A1:S132" xr:uid="{00000000-0001-0000-0000-000000000000}"/>
  <conditionalFormatting sqref="R2:R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weighted_ratings</vt:lpstr>
      <vt:lpstr>weighted_ratings_2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</dc:creator>
  <cp:lastModifiedBy>Marina Solovyeva</cp:lastModifiedBy>
  <dcterms:created xsi:type="dcterms:W3CDTF">2025-07-23T10:10:12Z</dcterms:created>
  <dcterms:modified xsi:type="dcterms:W3CDTF">2025-08-13T05:49:50Z</dcterms:modified>
</cp:coreProperties>
</file>