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izutsumi_msu_edu/Documents/MSU/"/>
    </mc:Choice>
  </mc:AlternateContent>
  <xr:revisionPtr revIDLastSave="640" documentId="8_{A7CFDFFB-9455-407B-BA62-A0F03557543B}" xr6:coauthVersionLast="47" xr6:coauthVersionMax="47" xr10:uidLastSave="{C8945164-22E2-4374-A5DF-D2968350133A}"/>
  <bookViews>
    <workbookView xWindow="-98" yWindow="-98" windowWidth="20715" windowHeight="13155" firstSheet="2" activeTab="3" xr2:uid="{00000000-000D-0000-FFFF-FFFF00000000}"/>
  </bookViews>
  <sheets>
    <sheet name="100-fold 1-day competition" sheetId="9" r:id="rId1"/>
    <sheet name="100-fold 6-day competition" sheetId="10" r:id="rId2"/>
    <sheet name="100-fold X-day competition" sheetId="11" r:id="rId3"/>
    <sheet name="Various_D" sheetId="13" r:id="rId4"/>
  </sheets>
  <definedNames>
    <definedName name="_xlnm._FilterDatabase" localSheetId="0" hidden="1">'100-fold 1-day competition'!$A$2:$K$20</definedName>
    <definedName name="_xlnm._FilterDatabase" localSheetId="1" hidden="1">'100-fold 6-day competition'!$A$2:$F$20</definedName>
    <definedName name="_xlnm._FilterDatabase" localSheetId="2" hidden="1">'100-fold X-day competition'!$A$2:$G$19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13" l="1"/>
  <c r="G12" i="10"/>
  <c r="I12" i="10" s="1"/>
  <c r="H12" i="10"/>
  <c r="G25" i="10"/>
  <c r="I25" i="10" s="1"/>
  <c r="H25" i="10"/>
  <c r="J25" i="10" s="1"/>
  <c r="K25" i="10" s="1"/>
  <c r="G24" i="9"/>
  <c r="I24" i="9" s="1"/>
  <c r="H24" i="9"/>
  <c r="J24" i="9"/>
  <c r="K24" i="9" s="1"/>
  <c r="G25" i="9"/>
  <c r="H25" i="9"/>
  <c r="J25" i="9" s="1"/>
  <c r="K25" i="9" s="1"/>
  <c r="I25" i="9"/>
  <c r="G12" i="9"/>
  <c r="J12" i="9" s="1"/>
  <c r="K12" i="9" s="1"/>
  <c r="H12" i="9"/>
  <c r="G16" i="9"/>
  <c r="I16" i="9" s="1"/>
  <c r="H16" i="9"/>
  <c r="G17" i="9"/>
  <c r="H17" i="9"/>
  <c r="I17" i="9"/>
  <c r="J17" i="9"/>
  <c r="K17" i="9" s="1"/>
  <c r="G18" i="9"/>
  <c r="I18" i="9" s="1"/>
  <c r="H18" i="9"/>
  <c r="J18" i="9" s="1"/>
  <c r="K18" i="9" s="1"/>
  <c r="G19" i="9"/>
  <c r="I19" i="9" s="1"/>
  <c r="H19" i="9"/>
  <c r="J19" i="9" s="1"/>
  <c r="K19" i="9" s="1"/>
  <c r="G20" i="9"/>
  <c r="H20" i="9"/>
  <c r="I20" i="9"/>
  <c r="J20" i="9"/>
  <c r="K20" i="9"/>
  <c r="G21" i="9"/>
  <c r="I21" i="9" s="1"/>
  <c r="H21" i="9"/>
  <c r="J21" i="9" s="1"/>
  <c r="K21" i="9" s="1"/>
  <c r="G22" i="9"/>
  <c r="H22" i="9"/>
  <c r="I22" i="9"/>
  <c r="J22" i="9"/>
  <c r="K22" i="9" s="1"/>
  <c r="G23" i="9"/>
  <c r="I23" i="9" s="1"/>
  <c r="H23" i="9"/>
  <c r="J23" i="9"/>
  <c r="K23" i="9"/>
  <c r="G4" i="9"/>
  <c r="I4" i="9" s="1"/>
  <c r="H4" i="9"/>
  <c r="J4" i="9" s="1"/>
  <c r="K4" i="9" s="1"/>
  <c r="G5" i="9"/>
  <c r="I5" i="9" s="1"/>
  <c r="H5" i="9"/>
  <c r="J5" i="9" s="1"/>
  <c r="K5" i="9" s="1"/>
  <c r="G6" i="9"/>
  <c r="H6" i="9"/>
  <c r="J6" i="9" s="1"/>
  <c r="K6" i="9" s="1"/>
  <c r="I6" i="9"/>
  <c r="G7" i="9"/>
  <c r="H7" i="9"/>
  <c r="J7" i="9" s="1"/>
  <c r="K7" i="9" s="1"/>
  <c r="I7" i="9"/>
  <c r="G8" i="9"/>
  <c r="H8" i="9"/>
  <c r="J8" i="9" s="1"/>
  <c r="K8" i="9" s="1"/>
  <c r="I8" i="9"/>
  <c r="G9" i="9"/>
  <c r="I9" i="9" s="1"/>
  <c r="H9" i="9"/>
  <c r="J9" i="9"/>
  <c r="K9" i="9" s="1"/>
  <c r="G10" i="9"/>
  <c r="I10" i="9" s="1"/>
  <c r="H10" i="9"/>
  <c r="G11" i="9"/>
  <c r="I11" i="9" s="1"/>
  <c r="H11" i="9"/>
  <c r="J11" i="9"/>
  <c r="K11" i="9" s="1"/>
  <c r="L3" i="13"/>
  <c r="M3" i="13"/>
  <c r="L4" i="13"/>
  <c r="M4" i="13"/>
  <c r="L5" i="13"/>
  <c r="M5" i="13"/>
  <c r="L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L16" i="13"/>
  <c r="M16" i="13"/>
  <c r="L17" i="13"/>
  <c r="M17" i="13"/>
  <c r="L18" i="13"/>
  <c r="P18" i="13" s="1"/>
  <c r="M18" i="13"/>
  <c r="Q18" i="13" s="1"/>
  <c r="L19" i="13"/>
  <c r="M19" i="13"/>
  <c r="L20" i="13"/>
  <c r="M20" i="13"/>
  <c r="L21" i="13"/>
  <c r="M21" i="13"/>
  <c r="L22" i="13"/>
  <c r="M22" i="13"/>
  <c r="L23" i="13"/>
  <c r="M23" i="13"/>
  <c r="L24" i="13"/>
  <c r="M24" i="13"/>
  <c r="L25" i="13"/>
  <c r="M25" i="13"/>
  <c r="L26" i="13"/>
  <c r="M26" i="13"/>
  <c r="L27" i="13"/>
  <c r="M27" i="13"/>
  <c r="L28" i="13"/>
  <c r="M28" i="13"/>
  <c r="L29" i="13"/>
  <c r="M29" i="13"/>
  <c r="L30" i="13"/>
  <c r="M30" i="13"/>
  <c r="L31" i="13"/>
  <c r="M31" i="13"/>
  <c r="L32" i="13"/>
  <c r="M32" i="13"/>
  <c r="L33" i="13"/>
  <c r="M33" i="13"/>
  <c r="L34" i="13"/>
  <c r="M34" i="13"/>
  <c r="L35" i="13"/>
  <c r="P35" i="13" s="1"/>
  <c r="M35" i="13"/>
  <c r="Q35" i="13" s="1"/>
  <c r="L36" i="13"/>
  <c r="M36" i="13"/>
  <c r="L37" i="13"/>
  <c r="M37" i="13"/>
  <c r="L38" i="13"/>
  <c r="M38" i="13"/>
  <c r="L39" i="13"/>
  <c r="M39" i="13"/>
  <c r="L40" i="13"/>
  <c r="M40" i="13"/>
  <c r="L41" i="13"/>
  <c r="M41" i="13"/>
  <c r="L42" i="13"/>
  <c r="M42" i="13"/>
  <c r="L43" i="13"/>
  <c r="M43" i="13"/>
  <c r="L44" i="13"/>
  <c r="M44" i="13"/>
  <c r="L45" i="13"/>
  <c r="M45" i="13"/>
  <c r="L46" i="13"/>
  <c r="M46" i="13"/>
  <c r="L47" i="13"/>
  <c r="M47" i="13"/>
  <c r="L48" i="13"/>
  <c r="M48" i="13"/>
  <c r="L49" i="13"/>
  <c r="P49" i="13" s="1"/>
  <c r="M49" i="13"/>
  <c r="L50" i="13"/>
  <c r="M50" i="13"/>
  <c r="L51" i="13"/>
  <c r="M51" i="13"/>
  <c r="L52" i="13"/>
  <c r="P52" i="13" s="1"/>
  <c r="M52" i="13"/>
  <c r="Q52" i="13" s="1"/>
  <c r="L53" i="13"/>
  <c r="M53" i="13"/>
  <c r="L54" i="13"/>
  <c r="M54" i="13"/>
  <c r="L55" i="13"/>
  <c r="M55" i="13"/>
  <c r="L56" i="13"/>
  <c r="M56" i="13"/>
  <c r="L57" i="13"/>
  <c r="M57" i="13"/>
  <c r="L58" i="13"/>
  <c r="M58" i="13"/>
  <c r="L59" i="13"/>
  <c r="M59" i="13"/>
  <c r="L60" i="13"/>
  <c r="M60" i="13"/>
  <c r="L61" i="13"/>
  <c r="M61" i="13"/>
  <c r="L62" i="13"/>
  <c r="M62" i="13"/>
  <c r="L63" i="13"/>
  <c r="M63" i="13"/>
  <c r="L64" i="13"/>
  <c r="M64" i="13"/>
  <c r="L65" i="13"/>
  <c r="M65" i="13"/>
  <c r="L66" i="13"/>
  <c r="M66" i="13"/>
  <c r="L67" i="13"/>
  <c r="M67" i="13"/>
  <c r="L68" i="13"/>
  <c r="M68" i="13"/>
  <c r="L69" i="13"/>
  <c r="P69" i="13" s="1"/>
  <c r="M69" i="13"/>
  <c r="Q69" i="13" s="1"/>
  <c r="L70" i="13"/>
  <c r="M70" i="13"/>
  <c r="L71" i="13"/>
  <c r="M71" i="13"/>
  <c r="L72" i="13"/>
  <c r="M72" i="13"/>
  <c r="L73" i="13"/>
  <c r="M73" i="13"/>
  <c r="L74" i="13"/>
  <c r="M74" i="13"/>
  <c r="L75" i="13"/>
  <c r="M75" i="13"/>
  <c r="L76" i="13"/>
  <c r="M76" i="13"/>
  <c r="L77" i="13"/>
  <c r="M77" i="13"/>
  <c r="L78" i="13"/>
  <c r="M78" i="13"/>
  <c r="L79" i="13"/>
  <c r="M79" i="13"/>
  <c r="L80" i="13"/>
  <c r="M80" i="13"/>
  <c r="L81" i="13"/>
  <c r="M81" i="13"/>
  <c r="L82" i="13"/>
  <c r="M82" i="13"/>
  <c r="L83" i="13"/>
  <c r="M83" i="13"/>
  <c r="L84" i="13"/>
  <c r="M84" i="13"/>
  <c r="L85" i="13"/>
  <c r="M85" i="13"/>
  <c r="L86" i="13"/>
  <c r="P86" i="13" s="1"/>
  <c r="M86" i="13"/>
  <c r="Q86" i="13" s="1"/>
  <c r="L87" i="13"/>
  <c r="M87" i="13"/>
  <c r="L88" i="13"/>
  <c r="M88" i="13"/>
  <c r="L89" i="13"/>
  <c r="M89" i="13"/>
  <c r="L90" i="13"/>
  <c r="M90" i="13"/>
  <c r="L91" i="13"/>
  <c r="M91" i="13"/>
  <c r="L92" i="13"/>
  <c r="M92" i="13"/>
  <c r="L93" i="13"/>
  <c r="M93" i="13"/>
  <c r="L94" i="13"/>
  <c r="M94" i="13"/>
  <c r="L95" i="13"/>
  <c r="M95" i="13"/>
  <c r="L96" i="13"/>
  <c r="M96" i="13"/>
  <c r="L97" i="13"/>
  <c r="M97" i="13"/>
  <c r="L98" i="13"/>
  <c r="M98" i="13"/>
  <c r="L99" i="13"/>
  <c r="M99" i="13"/>
  <c r="L100" i="13"/>
  <c r="M100" i="13"/>
  <c r="L101" i="13"/>
  <c r="M101" i="13"/>
  <c r="L102" i="13"/>
  <c r="M102" i="13"/>
  <c r="L103" i="13"/>
  <c r="P103" i="13" s="1"/>
  <c r="M103" i="13"/>
  <c r="Q103" i="13" s="1"/>
  <c r="L104" i="13"/>
  <c r="M104" i="13"/>
  <c r="L105" i="13"/>
  <c r="M105" i="13"/>
  <c r="L106" i="13"/>
  <c r="M106" i="13"/>
  <c r="L107" i="13"/>
  <c r="M107" i="13"/>
  <c r="L108" i="13"/>
  <c r="M108" i="13"/>
  <c r="L109" i="13"/>
  <c r="M109" i="13"/>
  <c r="L110" i="13"/>
  <c r="M110" i="13"/>
  <c r="L111" i="13"/>
  <c r="M111" i="13"/>
  <c r="L112" i="13"/>
  <c r="M112" i="13"/>
  <c r="L113" i="13"/>
  <c r="M113" i="13"/>
  <c r="L114" i="13"/>
  <c r="M114" i="13"/>
  <c r="L115" i="13"/>
  <c r="M115" i="13"/>
  <c r="L116" i="13"/>
  <c r="M116" i="13"/>
  <c r="L117" i="13"/>
  <c r="M117" i="13"/>
  <c r="L118" i="13"/>
  <c r="M118" i="13"/>
  <c r="L119" i="13"/>
  <c r="M119" i="13"/>
  <c r="M2" i="13"/>
  <c r="L2" i="13"/>
  <c r="J12" i="10" l="1"/>
  <c r="K12" i="10" s="1"/>
  <c r="I12" i="9"/>
  <c r="J16" i="9"/>
  <c r="K16" i="9" s="1"/>
  <c r="J10" i="9"/>
  <c r="K10" i="9" s="1"/>
  <c r="O119" i="13"/>
  <c r="Q119" i="13" s="1"/>
  <c r="N119" i="13"/>
  <c r="P119" i="13" s="1"/>
  <c r="O118" i="13"/>
  <c r="Q118" i="13" s="1"/>
  <c r="N118" i="13"/>
  <c r="P118" i="13" s="1"/>
  <c r="O117" i="13"/>
  <c r="Q117" i="13" s="1"/>
  <c r="N117" i="13"/>
  <c r="P117" i="13" s="1"/>
  <c r="O116" i="13"/>
  <c r="Q116" i="13" s="1"/>
  <c r="N116" i="13"/>
  <c r="P116" i="13" s="1"/>
  <c r="O115" i="13"/>
  <c r="Q115" i="13" s="1"/>
  <c r="N115" i="13"/>
  <c r="P115" i="13" s="1"/>
  <c r="O114" i="13"/>
  <c r="Q114" i="13" s="1"/>
  <c r="N114" i="13"/>
  <c r="P114" i="13" s="1"/>
  <c r="O113" i="13"/>
  <c r="Q113" i="13" s="1"/>
  <c r="N113" i="13"/>
  <c r="P113" i="13" s="1"/>
  <c r="O112" i="13"/>
  <c r="Q112" i="13" s="1"/>
  <c r="N112" i="13"/>
  <c r="P112" i="13" s="1"/>
  <c r="O111" i="13"/>
  <c r="Q111" i="13" s="1"/>
  <c r="N111" i="13"/>
  <c r="P111" i="13" s="1"/>
  <c r="O110" i="13"/>
  <c r="Q110" i="13" s="1"/>
  <c r="N110" i="13"/>
  <c r="P110" i="13" s="1"/>
  <c r="O109" i="13"/>
  <c r="Q109" i="13" s="1"/>
  <c r="N109" i="13"/>
  <c r="P109" i="13" s="1"/>
  <c r="O108" i="13"/>
  <c r="Q108" i="13" s="1"/>
  <c r="N108" i="13"/>
  <c r="P108" i="13" s="1"/>
  <c r="O107" i="13"/>
  <c r="Q107" i="13" s="1"/>
  <c r="N107" i="13"/>
  <c r="P107" i="13" s="1"/>
  <c r="O106" i="13"/>
  <c r="Q106" i="13" s="1"/>
  <c r="N106" i="13"/>
  <c r="P106" i="13" s="1"/>
  <c r="O105" i="13"/>
  <c r="Q105" i="13" s="1"/>
  <c r="N105" i="13"/>
  <c r="P105" i="13" s="1"/>
  <c r="O104" i="13"/>
  <c r="Q104" i="13" s="1"/>
  <c r="N104" i="13"/>
  <c r="P104" i="13" s="1"/>
  <c r="O102" i="13"/>
  <c r="Q102" i="13" s="1"/>
  <c r="N102" i="13"/>
  <c r="P102" i="13" s="1"/>
  <c r="O101" i="13"/>
  <c r="Q101" i="13" s="1"/>
  <c r="N101" i="13"/>
  <c r="P101" i="13" s="1"/>
  <c r="O100" i="13"/>
  <c r="Q100" i="13" s="1"/>
  <c r="N100" i="13"/>
  <c r="P100" i="13" s="1"/>
  <c r="O99" i="13"/>
  <c r="Q99" i="13" s="1"/>
  <c r="N99" i="13"/>
  <c r="P99" i="13" s="1"/>
  <c r="O98" i="13"/>
  <c r="Q98" i="13" s="1"/>
  <c r="N98" i="13"/>
  <c r="P98" i="13" s="1"/>
  <c r="O97" i="13"/>
  <c r="Q97" i="13" s="1"/>
  <c r="N97" i="13"/>
  <c r="P97" i="13" s="1"/>
  <c r="O96" i="13"/>
  <c r="Q96" i="13" s="1"/>
  <c r="N96" i="13"/>
  <c r="P96" i="13" s="1"/>
  <c r="O95" i="13"/>
  <c r="Q95" i="13" s="1"/>
  <c r="N95" i="13"/>
  <c r="P95" i="13" s="1"/>
  <c r="O94" i="13"/>
  <c r="Q94" i="13" s="1"/>
  <c r="N94" i="13"/>
  <c r="P94" i="13" s="1"/>
  <c r="O93" i="13"/>
  <c r="Q93" i="13" s="1"/>
  <c r="N93" i="13"/>
  <c r="P93" i="13" s="1"/>
  <c r="O92" i="13"/>
  <c r="Q92" i="13" s="1"/>
  <c r="N92" i="13"/>
  <c r="P92" i="13" s="1"/>
  <c r="O91" i="13"/>
  <c r="Q91" i="13" s="1"/>
  <c r="N91" i="13"/>
  <c r="P91" i="13" s="1"/>
  <c r="O90" i="13"/>
  <c r="Q90" i="13" s="1"/>
  <c r="N90" i="13"/>
  <c r="P90" i="13" s="1"/>
  <c r="O89" i="13"/>
  <c r="Q89" i="13" s="1"/>
  <c r="N89" i="13"/>
  <c r="P89" i="13" s="1"/>
  <c r="O88" i="13"/>
  <c r="Q88" i="13" s="1"/>
  <c r="N88" i="13"/>
  <c r="P88" i="13" s="1"/>
  <c r="O87" i="13"/>
  <c r="Q87" i="13" s="1"/>
  <c r="N87" i="13"/>
  <c r="P87" i="13" s="1"/>
  <c r="O85" i="13"/>
  <c r="Q85" i="13" s="1"/>
  <c r="N85" i="13"/>
  <c r="P85" i="13" s="1"/>
  <c r="O84" i="13"/>
  <c r="Q84" i="13" s="1"/>
  <c r="N84" i="13"/>
  <c r="P84" i="13" s="1"/>
  <c r="O83" i="13"/>
  <c r="Q83" i="13" s="1"/>
  <c r="N83" i="13"/>
  <c r="P83" i="13" s="1"/>
  <c r="O82" i="13"/>
  <c r="Q82" i="13" s="1"/>
  <c r="N82" i="13"/>
  <c r="P82" i="13" s="1"/>
  <c r="O81" i="13"/>
  <c r="Q81" i="13" s="1"/>
  <c r="N81" i="13"/>
  <c r="P81" i="13" s="1"/>
  <c r="O80" i="13"/>
  <c r="Q80" i="13" s="1"/>
  <c r="N80" i="13"/>
  <c r="P80" i="13" s="1"/>
  <c r="O79" i="13"/>
  <c r="Q79" i="13" s="1"/>
  <c r="N79" i="13"/>
  <c r="P79" i="13" s="1"/>
  <c r="O78" i="13"/>
  <c r="Q78" i="13" s="1"/>
  <c r="N78" i="13"/>
  <c r="P78" i="13" s="1"/>
  <c r="O77" i="13"/>
  <c r="Q77" i="13" s="1"/>
  <c r="N77" i="13"/>
  <c r="P77" i="13" s="1"/>
  <c r="O76" i="13"/>
  <c r="Q76" i="13" s="1"/>
  <c r="N76" i="13"/>
  <c r="P76" i="13" s="1"/>
  <c r="O75" i="13"/>
  <c r="Q75" i="13" s="1"/>
  <c r="N75" i="13"/>
  <c r="P75" i="13" s="1"/>
  <c r="O74" i="13"/>
  <c r="Q74" i="13" s="1"/>
  <c r="N74" i="13"/>
  <c r="P74" i="13" s="1"/>
  <c r="O73" i="13"/>
  <c r="Q73" i="13" s="1"/>
  <c r="N73" i="13"/>
  <c r="P73" i="13" s="1"/>
  <c r="O72" i="13"/>
  <c r="Q72" i="13" s="1"/>
  <c r="N72" i="13"/>
  <c r="P72" i="13" s="1"/>
  <c r="O71" i="13"/>
  <c r="Q71" i="13" s="1"/>
  <c r="N71" i="13"/>
  <c r="P71" i="13" s="1"/>
  <c r="O70" i="13"/>
  <c r="Q70" i="13" s="1"/>
  <c r="N70" i="13"/>
  <c r="P70" i="13" s="1"/>
  <c r="O68" i="13"/>
  <c r="Q68" i="13" s="1"/>
  <c r="N68" i="13"/>
  <c r="P68" i="13" s="1"/>
  <c r="O67" i="13"/>
  <c r="Q67" i="13" s="1"/>
  <c r="N67" i="13"/>
  <c r="P67" i="13" s="1"/>
  <c r="O66" i="13"/>
  <c r="Q66" i="13" s="1"/>
  <c r="N66" i="13"/>
  <c r="P66" i="13" s="1"/>
  <c r="O65" i="13"/>
  <c r="Q65" i="13" s="1"/>
  <c r="N65" i="13"/>
  <c r="P65" i="13" s="1"/>
  <c r="O64" i="13"/>
  <c r="Q64" i="13" s="1"/>
  <c r="N64" i="13"/>
  <c r="P64" i="13" s="1"/>
  <c r="O63" i="13"/>
  <c r="Q63" i="13" s="1"/>
  <c r="N63" i="13"/>
  <c r="P63" i="13" s="1"/>
  <c r="O62" i="13"/>
  <c r="Q62" i="13" s="1"/>
  <c r="N62" i="13"/>
  <c r="P62" i="13" s="1"/>
  <c r="O61" i="13"/>
  <c r="Q61" i="13" s="1"/>
  <c r="N61" i="13"/>
  <c r="P61" i="13" s="1"/>
  <c r="O60" i="13"/>
  <c r="Q60" i="13" s="1"/>
  <c r="N60" i="13"/>
  <c r="P60" i="13" s="1"/>
  <c r="O59" i="13"/>
  <c r="Q59" i="13" s="1"/>
  <c r="N59" i="13"/>
  <c r="P59" i="13" s="1"/>
  <c r="O58" i="13"/>
  <c r="Q58" i="13" s="1"/>
  <c r="N58" i="13"/>
  <c r="P58" i="13" s="1"/>
  <c r="O57" i="13"/>
  <c r="Q57" i="13" s="1"/>
  <c r="N57" i="13"/>
  <c r="P57" i="13" s="1"/>
  <c r="O56" i="13"/>
  <c r="Q56" i="13" s="1"/>
  <c r="N56" i="13"/>
  <c r="P56" i="13" s="1"/>
  <c r="O55" i="13"/>
  <c r="Q55" i="13" s="1"/>
  <c r="N55" i="13"/>
  <c r="P55" i="13" s="1"/>
  <c r="O54" i="13"/>
  <c r="Q54" i="13" s="1"/>
  <c r="N54" i="13"/>
  <c r="P54" i="13" s="1"/>
  <c r="O53" i="13"/>
  <c r="Q53" i="13" s="1"/>
  <c r="N53" i="13"/>
  <c r="P53" i="13" s="1"/>
  <c r="O51" i="13"/>
  <c r="Q51" i="13" s="1"/>
  <c r="N51" i="13"/>
  <c r="P51" i="13" s="1"/>
  <c r="O50" i="13"/>
  <c r="Q50" i="13" s="1"/>
  <c r="N50" i="13"/>
  <c r="P50" i="13" s="1"/>
  <c r="O48" i="13"/>
  <c r="Q48" i="13" s="1"/>
  <c r="N48" i="13"/>
  <c r="P48" i="13" s="1"/>
  <c r="O47" i="13"/>
  <c r="Q47" i="13" s="1"/>
  <c r="N47" i="13"/>
  <c r="P47" i="13" s="1"/>
  <c r="O46" i="13"/>
  <c r="Q46" i="13" s="1"/>
  <c r="N46" i="13"/>
  <c r="P46" i="13" s="1"/>
  <c r="O45" i="13"/>
  <c r="Q45" i="13" s="1"/>
  <c r="N45" i="13"/>
  <c r="P45" i="13" s="1"/>
  <c r="O44" i="13"/>
  <c r="Q44" i="13" s="1"/>
  <c r="N44" i="13"/>
  <c r="P44" i="13" s="1"/>
  <c r="O43" i="13"/>
  <c r="Q43" i="13" s="1"/>
  <c r="N43" i="13"/>
  <c r="P43" i="13" s="1"/>
  <c r="O42" i="13"/>
  <c r="Q42" i="13" s="1"/>
  <c r="N42" i="13"/>
  <c r="P42" i="13" s="1"/>
  <c r="O41" i="13"/>
  <c r="Q41" i="13" s="1"/>
  <c r="N41" i="13"/>
  <c r="P41" i="13" s="1"/>
  <c r="O40" i="13"/>
  <c r="Q40" i="13" s="1"/>
  <c r="N40" i="13"/>
  <c r="P40" i="13" s="1"/>
  <c r="O39" i="13"/>
  <c r="Q39" i="13" s="1"/>
  <c r="N39" i="13"/>
  <c r="P39" i="13" s="1"/>
  <c r="O38" i="13"/>
  <c r="Q38" i="13" s="1"/>
  <c r="N38" i="13"/>
  <c r="P38" i="13" s="1"/>
  <c r="O37" i="13"/>
  <c r="Q37" i="13" s="1"/>
  <c r="N37" i="13"/>
  <c r="P37" i="13" s="1"/>
  <c r="O36" i="13"/>
  <c r="Q36" i="13" s="1"/>
  <c r="N36" i="13"/>
  <c r="P36" i="13" s="1"/>
  <c r="O34" i="13"/>
  <c r="Q34" i="13" s="1"/>
  <c r="N34" i="13"/>
  <c r="P34" i="13" s="1"/>
  <c r="O33" i="13"/>
  <c r="Q33" i="13" s="1"/>
  <c r="N33" i="13"/>
  <c r="P33" i="13" s="1"/>
  <c r="O32" i="13"/>
  <c r="Q32" i="13" s="1"/>
  <c r="N32" i="13"/>
  <c r="P32" i="13" s="1"/>
  <c r="O31" i="13"/>
  <c r="Q31" i="13" s="1"/>
  <c r="N31" i="13"/>
  <c r="P31" i="13" s="1"/>
  <c r="O30" i="13"/>
  <c r="Q30" i="13" s="1"/>
  <c r="N30" i="13"/>
  <c r="P30" i="13" s="1"/>
  <c r="O29" i="13"/>
  <c r="Q29" i="13" s="1"/>
  <c r="N29" i="13"/>
  <c r="P29" i="13" s="1"/>
  <c r="O28" i="13"/>
  <c r="Q28" i="13" s="1"/>
  <c r="N28" i="13"/>
  <c r="P28" i="13" s="1"/>
  <c r="O27" i="13"/>
  <c r="Q27" i="13" s="1"/>
  <c r="N27" i="13"/>
  <c r="P27" i="13" s="1"/>
  <c r="O26" i="13"/>
  <c r="Q26" i="13" s="1"/>
  <c r="N26" i="13"/>
  <c r="P26" i="13" s="1"/>
  <c r="O25" i="13"/>
  <c r="Q25" i="13" s="1"/>
  <c r="N25" i="13"/>
  <c r="P25" i="13" s="1"/>
  <c r="O24" i="13"/>
  <c r="Q24" i="13" s="1"/>
  <c r="N24" i="13"/>
  <c r="P24" i="13" s="1"/>
  <c r="O23" i="13"/>
  <c r="Q23" i="13" s="1"/>
  <c r="N23" i="13"/>
  <c r="P23" i="13" s="1"/>
  <c r="O22" i="13"/>
  <c r="Q22" i="13" s="1"/>
  <c r="N22" i="13"/>
  <c r="P22" i="13" s="1"/>
  <c r="O21" i="13"/>
  <c r="Q21" i="13" s="1"/>
  <c r="N21" i="13"/>
  <c r="P21" i="13" s="1"/>
  <c r="O20" i="13"/>
  <c r="Q20" i="13" s="1"/>
  <c r="N20" i="13"/>
  <c r="P20" i="13" s="1"/>
  <c r="O19" i="13"/>
  <c r="Q19" i="13" s="1"/>
  <c r="N19" i="13"/>
  <c r="P19" i="13" s="1"/>
  <c r="O17" i="13"/>
  <c r="Q17" i="13" s="1"/>
  <c r="N17" i="13"/>
  <c r="P17" i="13" s="1"/>
  <c r="O16" i="13"/>
  <c r="Q16" i="13" s="1"/>
  <c r="N16" i="13"/>
  <c r="P16" i="13" s="1"/>
  <c r="O15" i="13"/>
  <c r="Q15" i="13" s="1"/>
  <c r="N15" i="13"/>
  <c r="P15" i="13" s="1"/>
  <c r="O14" i="13"/>
  <c r="Q14" i="13" s="1"/>
  <c r="N14" i="13"/>
  <c r="P14" i="13" s="1"/>
  <c r="O13" i="13"/>
  <c r="Q13" i="13" s="1"/>
  <c r="N13" i="13"/>
  <c r="P13" i="13" s="1"/>
  <c r="O12" i="13"/>
  <c r="Q12" i="13" s="1"/>
  <c r="N12" i="13"/>
  <c r="P12" i="13" s="1"/>
  <c r="O11" i="13"/>
  <c r="Q11" i="13" s="1"/>
  <c r="N11" i="13"/>
  <c r="P11" i="13" s="1"/>
  <c r="O10" i="13"/>
  <c r="Q10" i="13" s="1"/>
  <c r="N10" i="13"/>
  <c r="P10" i="13" s="1"/>
  <c r="O9" i="13"/>
  <c r="Q9" i="13" s="1"/>
  <c r="N9" i="13"/>
  <c r="P9" i="13" s="1"/>
  <c r="O8" i="13"/>
  <c r="Q8" i="13" s="1"/>
  <c r="N8" i="13"/>
  <c r="P8" i="13" s="1"/>
  <c r="O7" i="13"/>
  <c r="Q7" i="13" s="1"/>
  <c r="N7" i="13"/>
  <c r="P7" i="13" s="1"/>
  <c r="O6" i="13"/>
  <c r="Q6" i="13" s="1"/>
  <c r="N6" i="13"/>
  <c r="P6" i="13" s="1"/>
  <c r="O5" i="13"/>
  <c r="Q5" i="13" s="1"/>
  <c r="N5" i="13"/>
  <c r="P5" i="13" s="1"/>
  <c r="O4" i="13"/>
  <c r="Q4" i="13" s="1"/>
  <c r="N4" i="13"/>
  <c r="P4" i="13" s="1"/>
  <c r="O3" i="13"/>
  <c r="Q3" i="13" s="1"/>
  <c r="N3" i="13"/>
  <c r="P3" i="13" s="1"/>
  <c r="O2" i="13"/>
  <c r="Q2" i="13" s="1"/>
  <c r="N2" i="13"/>
  <c r="P2" i="13" s="1"/>
  <c r="S96" i="13" l="1"/>
  <c r="T96" i="13" s="1"/>
  <c r="R109" i="13"/>
  <c r="S81" i="13"/>
  <c r="T81" i="13" s="1"/>
  <c r="R100" i="13"/>
  <c r="S117" i="13"/>
  <c r="S56" i="13"/>
  <c r="T56" i="13" s="1"/>
  <c r="S107" i="13"/>
  <c r="T107" i="13" s="1"/>
  <c r="S105" i="13"/>
  <c r="S90" i="13"/>
  <c r="T90" i="13" s="1"/>
  <c r="S115" i="13"/>
  <c r="T115" i="13" s="1"/>
  <c r="R6" i="13"/>
  <c r="S8" i="13"/>
  <c r="S25" i="13"/>
  <c r="S42" i="13"/>
  <c r="R43" i="13"/>
  <c r="R45" i="13"/>
  <c r="R9" i="13"/>
  <c r="R66" i="13"/>
  <c r="R65" i="13"/>
  <c r="R72" i="13"/>
  <c r="R82" i="13"/>
  <c r="R99" i="13"/>
  <c r="R26" i="13"/>
  <c r="S32" i="13"/>
  <c r="S39" i="13"/>
  <c r="T39" i="13" s="1"/>
  <c r="S57" i="13"/>
  <c r="T57" i="13" s="1"/>
  <c r="R59" i="13"/>
  <c r="S74" i="13"/>
  <c r="T74" i="13" s="1"/>
  <c r="S76" i="13"/>
  <c r="S93" i="13"/>
  <c r="S108" i="13"/>
  <c r="T108" i="13" s="1"/>
  <c r="S110" i="13"/>
  <c r="S22" i="13"/>
  <c r="T22" i="13" s="1"/>
  <c r="R24" i="13"/>
  <c r="S30" i="13"/>
  <c r="T30" i="13" s="1"/>
  <c r="R12" i="13"/>
  <c r="S16" i="13"/>
  <c r="T16" i="13" s="1"/>
  <c r="R19" i="13"/>
  <c r="S21" i="13"/>
  <c r="T21" i="13" s="1"/>
  <c r="S23" i="13"/>
  <c r="T23" i="13" s="1"/>
  <c r="S29" i="13"/>
  <c r="T29" i="13" s="1"/>
  <c r="S33" i="13"/>
  <c r="T33" i="13" s="1"/>
  <c r="R36" i="13"/>
  <c r="S38" i="13"/>
  <c r="T38" i="13" s="1"/>
  <c r="R46" i="13"/>
  <c r="S62" i="13"/>
  <c r="T62" i="13" s="1"/>
  <c r="R92" i="13"/>
  <c r="S11" i="13"/>
  <c r="T11" i="13" s="1"/>
  <c r="R64" i="13"/>
  <c r="R89" i="13"/>
  <c r="S109" i="13"/>
  <c r="S55" i="13"/>
  <c r="T55" i="13" s="1"/>
  <c r="R4" i="13"/>
  <c r="S14" i="13"/>
  <c r="R83" i="13"/>
  <c r="S113" i="13"/>
  <c r="T113" i="13" s="1"/>
  <c r="R50" i="13"/>
  <c r="S54" i="13"/>
  <c r="R77" i="13"/>
  <c r="R105" i="13"/>
  <c r="R104" i="13"/>
  <c r="R75" i="13"/>
  <c r="S75" i="13"/>
  <c r="S87" i="13"/>
  <c r="T87" i="13" s="1"/>
  <c r="S50" i="13"/>
  <c r="T50" i="13" s="1"/>
  <c r="R54" i="13"/>
  <c r="R85" i="13"/>
  <c r="S43" i="13"/>
  <c r="S77" i="13"/>
  <c r="R94" i="13"/>
  <c r="R56" i="13"/>
  <c r="R101" i="13"/>
  <c r="R113" i="13"/>
  <c r="S60" i="13"/>
  <c r="R111" i="13"/>
  <c r="R117" i="13"/>
  <c r="H12" i="11"/>
  <c r="I12" i="11"/>
  <c r="K12" i="11" s="1"/>
  <c r="H23" i="11"/>
  <c r="I23" i="11"/>
  <c r="H24" i="11"/>
  <c r="I24" i="11"/>
  <c r="H25" i="11"/>
  <c r="I25" i="11"/>
  <c r="R58" i="13" l="1"/>
  <c r="S51" i="13"/>
  <c r="S119" i="13"/>
  <c r="R102" i="13"/>
  <c r="T109" i="13"/>
  <c r="R48" i="13"/>
  <c r="R31" i="13"/>
  <c r="R55" i="13"/>
  <c r="R11" i="13"/>
  <c r="S71" i="13"/>
  <c r="S79" i="13"/>
  <c r="T79" i="13" s="1"/>
  <c r="T43" i="13"/>
  <c r="R118" i="13"/>
  <c r="S67" i="13"/>
  <c r="T67" i="13" s="1"/>
  <c r="S98" i="13"/>
  <c r="T98" i="13" s="1"/>
  <c r="R81" i="13"/>
  <c r="R7" i="13"/>
  <c r="S40" i="13"/>
  <c r="T40" i="13" s="1"/>
  <c r="R61" i="13"/>
  <c r="T75" i="13"/>
  <c r="T117" i="13"/>
  <c r="T54" i="13"/>
  <c r="T77" i="13"/>
  <c r="S44" i="13"/>
  <c r="T44" i="13" s="1"/>
  <c r="R87" i="13"/>
  <c r="S70" i="13"/>
  <c r="T70" i="13" s="1"/>
  <c r="S53" i="13"/>
  <c r="T53" i="13" s="1"/>
  <c r="S5" i="13"/>
  <c r="T5" i="13" s="1"/>
  <c r="R15" i="13"/>
  <c r="R115" i="13"/>
  <c r="T105" i="13"/>
  <c r="S27" i="13"/>
  <c r="T27" i="13" s="1"/>
  <c r="R98" i="13"/>
  <c r="S58" i="13"/>
  <c r="T58" i="13" s="1"/>
  <c r="S102" i="13"/>
  <c r="T102" i="13" s="1"/>
  <c r="R5" i="13"/>
  <c r="R10" i="13"/>
  <c r="S3" i="13"/>
  <c r="S10" i="13"/>
  <c r="T10" i="13" s="1"/>
  <c r="S15" i="13"/>
  <c r="R57" i="13"/>
  <c r="S24" i="13"/>
  <c r="T24" i="13" s="1"/>
  <c r="R70" i="13"/>
  <c r="S7" i="13"/>
  <c r="S104" i="13"/>
  <c r="T104" i="13" s="1"/>
  <c r="S6" i="13"/>
  <c r="T6" i="13" s="1"/>
  <c r="R67" i="13"/>
  <c r="R13" i="13"/>
  <c r="R108" i="13"/>
  <c r="S19" i="13"/>
  <c r="T19" i="13" s="1"/>
  <c r="S112" i="13"/>
  <c r="T112" i="13" s="1"/>
  <c r="S95" i="13"/>
  <c r="T95" i="13" s="1"/>
  <c r="S78" i="13"/>
  <c r="T78" i="13" s="1"/>
  <c r="S61" i="13"/>
  <c r="T61" i="13" s="1"/>
  <c r="S114" i="13"/>
  <c r="T114" i="13" s="1"/>
  <c r="R97" i="13"/>
  <c r="R41" i="13"/>
  <c r="R62" i="13"/>
  <c r="R17" i="13"/>
  <c r="R110" i="13"/>
  <c r="T110" i="13" s="1"/>
  <c r="R76" i="13"/>
  <c r="T76" i="13" s="1"/>
  <c r="S59" i="13"/>
  <c r="T59" i="13" s="1"/>
  <c r="S41" i="13"/>
  <c r="R91" i="13"/>
  <c r="R74" i="13"/>
  <c r="R112" i="13"/>
  <c r="R38" i="13"/>
  <c r="S97" i="13"/>
  <c r="T97" i="13" s="1"/>
  <c r="R114" i="13"/>
  <c r="R34" i="13"/>
  <c r="S66" i="13"/>
  <c r="T66" i="13" s="1"/>
  <c r="S13" i="13"/>
  <c r="T13" i="13" s="1"/>
  <c r="R30" i="13"/>
  <c r="R95" i="13"/>
  <c r="S80" i="13"/>
  <c r="T80" i="13" s="1"/>
  <c r="R63" i="13"/>
  <c r="R116" i="13"/>
  <c r="S99" i="13"/>
  <c r="T99" i="13" s="1"/>
  <c r="S47" i="13"/>
  <c r="T47" i="13" s="1"/>
  <c r="R21" i="13"/>
  <c r="R16" i="13"/>
  <c r="S63" i="13"/>
  <c r="T63" i="13" s="1"/>
  <c r="R39" i="13"/>
  <c r="R29" i="13"/>
  <c r="S116" i="13"/>
  <c r="R22" i="13"/>
  <c r="S12" i="13"/>
  <c r="T12" i="13" s="1"/>
  <c r="R80" i="13"/>
  <c r="S85" i="13"/>
  <c r="T85" i="13" s="1"/>
  <c r="R79" i="13"/>
  <c r="R71" i="13"/>
  <c r="R42" i="13"/>
  <c r="T42" i="13" s="1"/>
  <c r="S31" i="13"/>
  <c r="T31" i="13" s="1"/>
  <c r="S64" i="13"/>
  <c r="T64" i="13" s="1"/>
  <c r="R119" i="13"/>
  <c r="T119" i="13" s="1"/>
  <c r="S94" i="13"/>
  <c r="T94" i="13" s="1"/>
  <c r="S89" i="13"/>
  <c r="T89" i="13" s="1"/>
  <c r="R37" i="13"/>
  <c r="S92" i="13"/>
  <c r="T92" i="13" s="1"/>
  <c r="S65" i="13"/>
  <c r="T65" i="13" s="1"/>
  <c r="R47" i="13"/>
  <c r="R88" i="13"/>
  <c r="R28" i="13"/>
  <c r="S46" i="13"/>
  <c r="T46" i="13" s="1"/>
  <c r="S72" i="13"/>
  <c r="T72" i="13" s="1"/>
  <c r="S82" i="13"/>
  <c r="T82" i="13" s="1"/>
  <c r="S118" i="13"/>
  <c r="T118" i="13" s="1"/>
  <c r="R90" i="13"/>
  <c r="S91" i="13"/>
  <c r="T91" i="13" s="1"/>
  <c r="R32" i="13"/>
  <c r="T32" i="13" s="1"/>
  <c r="R96" i="13"/>
  <c r="R25" i="13"/>
  <c r="T25" i="13" s="1"/>
  <c r="R106" i="13"/>
  <c r="R107" i="13"/>
  <c r="S106" i="13"/>
  <c r="T106" i="13" s="1"/>
  <c r="R23" i="13"/>
  <c r="R20" i="13"/>
  <c r="S73" i="13"/>
  <c r="T73" i="13" s="1"/>
  <c r="R73" i="13"/>
  <c r="R40" i="13"/>
  <c r="S28" i="13"/>
  <c r="T28" i="13" s="1"/>
  <c r="S9" i="13"/>
  <c r="T9" i="13" s="1"/>
  <c r="S48" i="13"/>
  <c r="T48" i="13" s="1"/>
  <c r="R14" i="13"/>
  <c r="T14" i="13" s="1"/>
  <c r="S45" i="13"/>
  <c r="T45" i="13" s="1"/>
  <c r="R53" i="13"/>
  <c r="S100" i="13"/>
  <c r="T100" i="13" s="1"/>
  <c r="R78" i="13"/>
  <c r="R51" i="13"/>
  <c r="S37" i="13"/>
  <c r="S4" i="13"/>
  <c r="T4" i="13" s="1"/>
  <c r="S36" i="13"/>
  <c r="T36" i="13" s="1"/>
  <c r="R44" i="13"/>
  <c r="R27" i="13"/>
  <c r="S83" i="13"/>
  <c r="T83" i="13" s="1"/>
  <c r="S101" i="13"/>
  <c r="T101" i="13" s="1"/>
  <c r="R3" i="13"/>
  <c r="R2" i="13"/>
  <c r="S2" i="13"/>
  <c r="T2" i="13" s="1"/>
  <c r="R33" i="13"/>
  <c r="S34" i="13"/>
  <c r="S26" i="13"/>
  <c r="T26" i="13" s="1"/>
  <c r="S20" i="13"/>
  <c r="S84" i="13"/>
  <c r="T84" i="13" s="1"/>
  <c r="R84" i="13"/>
  <c r="S68" i="13"/>
  <c r="R68" i="13"/>
  <c r="S111" i="13"/>
  <c r="T111" i="13" s="1"/>
  <c r="S88" i="13"/>
  <c r="R60" i="13"/>
  <c r="T60" i="13" s="1"/>
  <c r="S17" i="13"/>
  <c r="R8" i="13"/>
  <c r="T8" i="13" s="1"/>
  <c r="R93" i="13"/>
  <c r="T93" i="13" s="1"/>
  <c r="J12" i="11"/>
  <c r="L12" i="11" s="1"/>
  <c r="K25" i="11"/>
  <c r="K24" i="11"/>
  <c r="K23" i="11"/>
  <c r="J25" i="11"/>
  <c r="L25" i="11" s="1"/>
  <c r="J24" i="11"/>
  <c r="L24" i="11" s="1"/>
  <c r="J23" i="11"/>
  <c r="L23" i="11" s="1"/>
  <c r="T88" i="13" l="1"/>
  <c r="T34" i="13"/>
  <c r="T71" i="13"/>
  <c r="T51" i="13"/>
  <c r="T68" i="13"/>
  <c r="T20" i="13"/>
  <c r="T116" i="13"/>
  <c r="T17" i="13"/>
  <c r="T37" i="13"/>
  <c r="T3" i="13"/>
  <c r="T41" i="13"/>
  <c r="T7" i="13"/>
  <c r="T15" i="13"/>
  <c r="H16" i="11"/>
  <c r="I17" i="11"/>
  <c r="I18" i="11"/>
  <c r="I19" i="11"/>
  <c r="I20" i="11"/>
  <c r="I21" i="11"/>
  <c r="I22" i="11"/>
  <c r="H17" i="11"/>
  <c r="H18" i="11"/>
  <c r="H19" i="11"/>
  <c r="H20" i="11"/>
  <c r="H21" i="11"/>
  <c r="H22" i="11"/>
  <c r="I16" i="11"/>
  <c r="G24" i="10"/>
  <c r="H24" i="10"/>
  <c r="I24" i="10" s="1"/>
  <c r="G11" i="10"/>
  <c r="H11" i="10"/>
  <c r="J11" i="10" s="1"/>
  <c r="K11" i="10" s="1"/>
  <c r="H11" i="11"/>
  <c r="I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H23" i="10"/>
  <c r="J23" i="10" s="1"/>
  <c r="K23" i="10" s="1"/>
  <c r="G23" i="10"/>
  <c r="H22" i="10"/>
  <c r="G22" i="10"/>
  <c r="H21" i="10"/>
  <c r="G21" i="10"/>
  <c r="H20" i="10"/>
  <c r="G20" i="10"/>
  <c r="J20" i="10" s="1"/>
  <c r="K20" i="10" s="1"/>
  <c r="H19" i="10"/>
  <c r="J19" i="10" s="1"/>
  <c r="K19" i="10" s="1"/>
  <c r="G19" i="10"/>
  <c r="H18" i="10"/>
  <c r="G18" i="10"/>
  <c r="H17" i="10"/>
  <c r="G17" i="10"/>
  <c r="H16" i="10"/>
  <c r="G16" i="10"/>
  <c r="H10" i="10"/>
  <c r="G10" i="10"/>
  <c r="H9" i="10"/>
  <c r="G9" i="10"/>
  <c r="H8" i="10"/>
  <c r="G8" i="10"/>
  <c r="H7" i="10"/>
  <c r="G7" i="10"/>
  <c r="J7" i="10" s="1"/>
  <c r="K7" i="10" s="1"/>
  <c r="H6" i="10"/>
  <c r="J6" i="10" s="1"/>
  <c r="K6" i="10" s="1"/>
  <c r="G6" i="10"/>
  <c r="H5" i="10"/>
  <c r="G5" i="10"/>
  <c r="H4" i="10"/>
  <c r="G4" i="10"/>
  <c r="H3" i="10"/>
  <c r="J3" i="10" s="1"/>
  <c r="G3" i="10"/>
  <c r="G3" i="9"/>
  <c r="H3" i="9"/>
  <c r="I11" i="10" l="1"/>
  <c r="J18" i="10"/>
  <c r="J10" i="10"/>
  <c r="K10" i="10" s="1"/>
  <c r="I5" i="10"/>
  <c r="K5" i="10" s="1"/>
  <c r="J3" i="9"/>
  <c r="K5" i="11"/>
  <c r="K11" i="11"/>
  <c r="K3" i="11"/>
  <c r="J19" i="11"/>
  <c r="J18" i="11"/>
  <c r="J17" i="11"/>
  <c r="J3" i="11"/>
  <c r="K7" i="11"/>
  <c r="J11" i="11"/>
  <c r="I3" i="9"/>
  <c r="K3" i="9" s="1"/>
  <c r="J24" i="10"/>
  <c r="K24" i="10" s="1"/>
  <c r="K16" i="11"/>
  <c r="J20" i="11"/>
  <c r="K22" i="11"/>
  <c r="J9" i="11"/>
  <c r="I23" i="10"/>
  <c r="J4" i="11"/>
  <c r="K4" i="11"/>
  <c r="L4" i="11" s="1"/>
  <c r="K8" i="11"/>
  <c r="K21" i="11"/>
  <c r="K6" i="11"/>
  <c r="L6" i="11" s="1"/>
  <c r="J16" i="11"/>
  <c r="L16" i="11" s="1"/>
  <c r="J8" i="11"/>
  <c r="K19" i="11"/>
  <c r="L19" i="11" s="1"/>
  <c r="K20" i="11"/>
  <c r="J6" i="11"/>
  <c r="J7" i="11"/>
  <c r="K9" i="11"/>
  <c r="J10" i="11"/>
  <c r="J21" i="11"/>
  <c r="J22" i="11"/>
  <c r="K18" i="11"/>
  <c r="K17" i="11"/>
  <c r="L17" i="11" s="1"/>
  <c r="K10" i="11"/>
  <c r="J5" i="11"/>
  <c r="J17" i="10"/>
  <c r="K17" i="10" s="1"/>
  <c r="J21" i="10"/>
  <c r="K21" i="10" s="1"/>
  <c r="I9" i="10"/>
  <c r="J22" i="10"/>
  <c r="K22" i="10" s="1"/>
  <c r="I16" i="10"/>
  <c r="I19" i="10"/>
  <c r="J8" i="10"/>
  <c r="K8" i="10" s="1"/>
  <c r="J16" i="10"/>
  <c r="J5" i="10"/>
  <c r="I10" i="10"/>
  <c r="I18" i="10"/>
  <c r="K18" i="10" s="1"/>
  <c r="I4" i="10"/>
  <c r="I7" i="10"/>
  <c r="I3" i="10"/>
  <c r="K3" i="10" s="1"/>
  <c r="I6" i="10"/>
  <c r="J9" i="10"/>
  <c r="K9" i="10" s="1"/>
  <c r="I20" i="10"/>
  <c r="I22" i="10"/>
  <c r="I17" i="10"/>
  <c r="I21" i="10"/>
  <c r="J4" i="10"/>
  <c r="K4" i="10" s="1"/>
  <c r="I8" i="10"/>
  <c r="L18" i="11" l="1"/>
  <c r="L3" i="11"/>
  <c r="L5" i="11"/>
  <c r="K16" i="10"/>
  <c r="L20" i="11"/>
  <c r="L7" i="11"/>
  <c r="L11" i="11"/>
  <c r="L9" i="11"/>
  <c r="L10" i="11"/>
  <c r="L8" i="11"/>
  <c r="L22" i="11"/>
  <c r="L21" i="11"/>
</calcChain>
</file>

<file path=xl/sharedStrings.xml><?xml version="1.0" encoding="utf-8"?>
<sst xmlns="http://schemas.openxmlformats.org/spreadsheetml/2006/main" count="194" uniqueCount="55">
  <si>
    <t>Ara</t>
  </si>
  <si>
    <t>Name</t>
  </si>
  <si>
    <t>Red_Day0</t>
  </si>
  <si>
    <t>White_Day0</t>
  </si>
  <si>
    <t>Red_Day1</t>
  </si>
  <si>
    <t>White_Day1</t>
  </si>
  <si>
    <t>FitnessR_Day1</t>
  </si>
  <si>
    <t>FitnessW_Day1</t>
  </si>
  <si>
    <t>Fitness_Day1</t>
  </si>
  <si>
    <t>ND_R_Day1</t>
  </si>
  <si>
    <t>ND_W_Day1</t>
  </si>
  <si>
    <t>FitnessR_Day6</t>
  </si>
  <si>
    <t>FitnessW_Day6</t>
  </si>
  <si>
    <t>Fitness_Day6</t>
  </si>
  <si>
    <t>Red_Day6</t>
  </si>
  <si>
    <t>White_Day6</t>
  </si>
  <si>
    <t>ND_R_Day6</t>
  </si>
  <si>
    <t>ND_W_Day6</t>
  </si>
  <si>
    <t>Number of Doublings (ND)</t>
  </si>
  <si>
    <t>Malthusian Parameter (MP)</t>
  </si>
  <si>
    <t>MP_R_Day1</t>
  </si>
  <si>
    <t>MP_W_Day1</t>
  </si>
  <si>
    <t>MP_R_Day6</t>
  </si>
  <si>
    <t>MP_W_Day6</t>
  </si>
  <si>
    <t>X</t>
  </si>
  <si>
    <t>Red_DayX</t>
  </si>
  <si>
    <t>White_DayX</t>
  </si>
  <si>
    <t>ND_R_DayX</t>
  </si>
  <si>
    <t>ND_W_DayX</t>
  </si>
  <si>
    <t>FitnessR_DayX</t>
  </si>
  <si>
    <t>FitnessW_DayX</t>
  </si>
  <si>
    <t>Fitness_DayX</t>
  </si>
  <si>
    <t>MP_R_DayX</t>
  </si>
  <si>
    <t>MP_W_DayX</t>
  </si>
  <si>
    <t>Environment</t>
  </si>
  <si>
    <t>Line</t>
  </si>
  <si>
    <t>Number</t>
  </si>
  <si>
    <t>Color</t>
  </si>
  <si>
    <t>End_day_X</t>
  </si>
  <si>
    <t>Red_0</t>
  </si>
  <si>
    <t>White_ 0</t>
  </si>
  <si>
    <t>Red_X</t>
  </si>
  <si>
    <t>White_ X</t>
  </si>
  <si>
    <t>Density_R_0</t>
  </si>
  <si>
    <t>Density_W_0</t>
  </si>
  <si>
    <t>Density_R_X</t>
  </si>
  <si>
    <t>Density_W_X</t>
  </si>
  <si>
    <t>2-fold</t>
  </si>
  <si>
    <t>4-fold</t>
  </si>
  <si>
    <t>8-fold</t>
  </si>
  <si>
    <t>16-fold</t>
  </si>
  <si>
    <t>32-fold</t>
  </si>
  <si>
    <t>100-fold</t>
  </si>
  <si>
    <t>1,000-fold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</si>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</sst>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+&quot;0;&quot;-&quot;0;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 style="thick">
        <color rgb="FF000000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52">
    <xf numFmtId="0" fontId="0" fillId="0" borderId="0" xfId="0"/>
    <xf numFmtId="164" fontId="2" fillId="0" borderId="0" xfId="1" applyNumberFormat="1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2" fillId="0" borderId="0" xfId="1" applyFont="1" applyFill="1" applyAlignment="1">
      <alignment horizontal="right"/>
    </xf>
    <xf numFmtId="0" fontId="3" fillId="0" borderId="1" xfId="1" applyFill="1" applyBorder="1" applyAlignment="1">
      <alignment horizontal="center"/>
    </xf>
    <xf numFmtId="0" fontId="3" fillId="0" borderId="2" xfId="1" applyFill="1" applyBorder="1" applyAlignment="1">
      <alignment horizontal="center"/>
    </xf>
    <xf numFmtId="0" fontId="3" fillId="0" borderId="0" xfId="1" applyFill="1"/>
    <xf numFmtId="0" fontId="3" fillId="0" borderId="0" xfId="0" applyFont="1" applyFill="1" applyAlignment="1">
      <alignment horizontal="center"/>
    </xf>
    <xf numFmtId="0" fontId="3" fillId="0" borderId="0" xfId="1" applyFill="1" applyAlignment="1">
      <alignment horizontal="center"/>
    </xf>
    <xf numFmtId="0" fontId="1" fillId="0" borderId="0" xfId="3" applyFill="1"/>
    <xf numFmtId="0" fontId="0" fillId="0" borderId="18" xfId="0" applyFill="1" applyBorder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1" applyFont="1" applyFill="1" applyBorder="1" applyAlignment="1">
      <alignment horizontal="right"/>
    </xf>
    <xf numFmtId="0" fontId="3" fillId="0" borderId="0" xfId="1" applyFill="1" applyBorder="1" applyAlignment="1">
      <alignment horizontal="center"/>
    </xf>
    <xf numFmtId="0" fontId="3" fillId="0" borderId="0" xfId="1" applyFill="1" applyBorder="1"/>
    <xf numFmtId="0" fontId="2" fillId="0" borderId="0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1" fillId="0" borderId="0" xfId="3" applyFill="1" applyBorder="1"/>
    <xf numFmtId="0" fontId="2" fillId="0" borderId="0" xfId="0" applyFont="1" applyFill="1" applyBorder="1"/>
    <xf numFmtId="0" fontId="3" fillId="0" borderId="0" xfId="1" applyFill="1" applyBorder="1" applyAlignment="1"/>
    <xf numFmtId="49" fontId="2" fillId="0" borderId="0" xfId="1" applyNumberFormat="1" applyFont="1" applyFill="1" applyAlignment="1">
      <alignment horizontal="right"/>
    </xf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3" fillId="0" borderId="0" xfId="1" applyFont="1" applyFill="1"/>
    <xf numFmtId="0" fontId="3" fillId="0" borderId="5" xfId="2" applyFont="1" applyFill="1" applyBorder="1" applyAlignment="1">
      <alignment horizontal="right"/>
    </xf>
    <xf numFmtId="0" fontId="3" fillId="0" borderId="6" xfId="2" applyFont="1" applyFill="1" applyBorder="1" applyAlignment="1">
      <alignment horizontal="right"/>
    </xf>
    <xf numFmtId="0" fontId="3" fillId="0" borderId="0" xfId="1" applyFont="1" applyFill="1" applyAlignment="1">
      <alignment horizontal="center"/>
    </xf>
    <xf numFmtId="0" fontId="2" fillId="0" borderId="3" xfId="0" applyFont="1" applyFill="1" applyBorder="1" applyAlignment="1">
      <alignment horizontal="right"/>
    </xf>
    <xf numFmtId="0" fontId="2" fillId="0" borderId="3" xfId="0" applyFont="1" applyFill="1" applyBorder="1"/>
    <xf numFmtId="0" fontId="2" fillId="0" borderId="4" xfId="0" applyFont="1" applyFill="1" applyBorder="1"/>
    <xf numFmtId="0" fontId="4" fillId="0" borderId="9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5" xfId="3" applyFont="1" applyFill="1" applyBorder="1"/>
    <xf numFmtId="0" fontId="4" fillId="0" borderId="10" xfId="3" applyFont="1" applyFill="1" applyBorder="1" applyAlignment="1">
      <alignment horizontal="center"/>
    </xf>
    <xf numFmtId="0" fontId="4" fillId="0" borderId="9" xfId="3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1" fillId="0" borderId="11" xfId="3" applyFill="1" applyBorder="1"/>
    <xf numFmtId="0" fontId="1" fillId="0" borderId="0" xfId="3" applyFill="1" applyAlignment="1">
      <alignment horizontal="center"/>
    </xf>
    <xf numFmtId="0" fontId="1" fillId="0" borderId="12" xfId="3" applyFill="1" applyBorder="1" applyAlignment="1">
      <alignment horizontal="center"/>
    </xf>
    <xf numFmtId="0" fontId="1" fillId="0" borderId="11" xfId="3" applyFill="1" applyBorder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1" fillId="0" borderId="13" xfId="3" applyFill="1" applyBorder="1"/>
    <xf numFmtId="0" fontId="1" fillId="0" borderId="16" xfId="3" applyFill="1" applyBorder="1" applyAlignment="1">
      <alignment horizontal="center"/>
    </xf>
    <xf numFmtId="0" fontId="1" fillId="0" borderId="16" xfId="3" applyFill="1" applyBorder="1"/>
    <xf numFmtId="0" fontId="1" fillId="0" borderId="14" xfId="3" applyFill="1" applyBorder="1" applyAlignment="1">
      <alignment horizontal="center"/>
    </xf>
    <xf numFmtId="0" fontId="1" fillId="0" borderId="8" xfId="3" applyFill="1" applyBorder="1" applyAlignment="1">
      <alignment horizontal="center"/>
    </xf>
  </cellXfs>
  <cellStyles count="4">
    <cellStyle name="Normal" xfId="0" builtinId="0"/>
    <cellStyle name="Normal 2" xfId="1" xr:uid="{6ECED96F-277D-440D-96DE-00832B0E2ADF}"/>
    <cellStyle name="Normal 3" xfId="3" xr:uid="{2B0EB223-4A1F-4AC4-A1FA-14F6EC9D8040}"/>
    <cellStyle name="標準 2" xfId="2" xr:uid="{8FAAEFFB-C22D-42EA-B633-115D238D1312}"/>
  </cellStyles>
  <dxfs count="2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7">
    <tableStyle name="Template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template2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mi120717-comp4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JD120217-comp3-style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MI112517-comp2-style" pivot="0" count="3" xr9:uid="{00000000-0011-0000-FFFF-FFFF04000000}">
      <tableStyleElement type="headerRow" dxfId="8"/>
      <tableStyleElement type="firstRowStripe" dxfId="7"/>
      <tableStyleElement type="secondRowStripe" dxfId="6"/>
    </tableStyle>
    <tableStyle name="examples-style" pivot="0" count="3" xr9:uid="{00000000-0011-0000-FFFF-FFFF05000000}">
      <tableStyleElement type="headerRow" dxfId="5"/>
      <tableStyleElement type="firstRowStripe" dxfId="4"/>
      <tableStyleElement type="secondRowStripe" dxfId="3"/>
    </tableStyle>
    <tableStyle name="MI111317-comp1-style" pivot="0" count="3" xr9:uid="{00000000-0011-0000-FFFF-FFFF06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2C05-7FA1-4D22-A234-AAEDB3F231D2}">
  <sheetPr>
    <pageSetUpPr fitToPage="1"/>
  </sheetPr>
  <dimension ref="A1:K3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.1328125" defaultRowHeight="14.25" customHeight="1" x14ac:dyDescent="0.35"/>
  <cols>
    <col min="1" max="2" width="9.1328125" style="19"/>
    <col min="3" max="6" width="9.1328125" style="16"/>
    <col min="7" max="8" width="11.86328125" style="16" customWidth="1"/>
    <col min="9" max="9" width="12.9296875" style="16" customWidth="1"/>
    <col min="10" max="10" width="13.86328125" style="16" customWidth="1"/>
    <col min="11" max="11" width="12.3984375" style="16" customWidth="1"/>
    <col min="12" max="16384" width="9.1328125" style="16"/>
  </cols>
  <sheetData>
    <row r="1" spans="1:11" ht="14.25" customHeight="1" x14ac:dyDescent="0.35">
      <c r="A1" s="12"/>
      <c r="B1" s="13"/>
      <c r="C1" s="14"/>
      <c r="D1" s="14"/>
      <c r="E1" s="14"/>
      <c r="F1" s="14"/>
      <c r="G1" s="15" t="s">
        <v>18</v>
      </c>
      <c r="H1" s="15"/>
    </row>
    <row r="2" spans="1:11" ht="14.25" customHeight="1" x14ac:dyDescent="0.35">
      <c r="A2" s="12" t="s">
        <v>1</v>
      </c>
      <c r="B2" s="17" t="s">
        <v>0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9</v>
      </c>
      <c r="H2" s="14" t="s">
        <v>10</v>
      </c>
      <c r="I2" s="14" t="s">
        <v>6</v>
      </c>
      <c r="J2" s="14" t="s">
        <v>7</v>
      </c>
      <c r="K2" s="14" t="s">
        <v>8</v>
      </c>
    </row>
    <row r="3" spans="1:11" ht="14.25" customHeight="1" x14ac:dyDescent="0.35">
      <c r="A3" s="12"/>
      <c r="B3" s="18"/>
      <c r="C3" s="14"/>
      <c r="D3" s="14"/>
      <c r="E3" s="14"/>
      <c r="F3" s="14"/>
      <c r="G3" s="16" t="e">
        <f t="shared" ref="G3:G11" si="0">LOG((E3*100^(1))/(C3),2)</f>
        <v>#DIV/0!</v>
      </c>
      <c r="H3" s="16" t="e">
        <f t="shared" ref="H3:H11" si="1">LOG((F3*100^1)/(D3),2)</f>
        <v>#DIV/0!</v>
      </c>
      <c r="I3" s="16" t="e">
        <f t="shared" ref="I3:I11" si="2">G3/H3</f>
        <v>#DIV/0!</v>
      </c>
      <c r="J3" s="16" t="e">
        <f t="shared" ref="J3:J11" si="3">H3/G3</f>
        <v>#DIV/0!</v>
      </c>
      <c r="K3" s="16" t="e">
        <f t="shared" ref="K3:K11" si="4">IF(B3="m",I3,J3)</f>
        <v>#DIV/0!</v>
      </c>
    </row>
    <row r="4" spans="1:11" ht="14.25" customHeight="1" x14ac:dyDescent="0.35">
      <c r="C4" s="14"/>
      <c r="D4" s="14"/>
      <c r="E4" s="14"/>
      <c r="F4" s="14"/>
      <c r="G4" s="16" t="e">
        <f t="shared" si="0"/>
        <v>#DIV/0!</v>
      </c>
      <c r="H4" s="16" t="e">
        <f t="shared" si="1"/>
        <v>#DIV/0!</v>
      </c>
      <c r="I4" s="16" t="e">
        <f t="shared" si="2"/>
        <v>#DIV/0!</v>
      </c>
      <c r="J4" s="16" t="e">
        <f t="shared" si="3"/>
        <v>#DIV/0!</v>
      </c>
      <c r="K4" s="16" t="e">
        <f t="shared" si="4"/>
        <v>#DIV/0!</v>
      </c>
    </row>
    <row r="5" spans="1:11" ht="14.25" customHeight="1" x14ac:dyDescent="0.35">
      <c r="A5" s="12"/>
      <c r="B5" s="13"/>
      <c r="C5" s="14"/>
      <c r="D5" s="14"/>
      <c r="E5" s="14"/>
      <c r="F5" s="14"/>
      <c r="G5" s="16" t="e">
        <f t="shared" si="0"/>
        <v>#DIV/0!</v>
      </c>
      <c r="H5" s="16" t="e">
        <f t="shared" si="1"/>
        <v>#DIV/0!</v>
      </c>
      <c r="I5" s="16" t="e">
        <f t="shared" si="2"/>
        <v>#DIV/0!</v>
      </c>
      <c r="J5" s="16" t="e">
        <f t="shared" si="3"/>
        <v>#DIV/0!</v>
      </c>
      <c r="K5" s="16" t="e">
        <f t="shared" si="4"/>
        <v>#DIV/0!</v>
      </c>
    </row>
    <row r="6" spans="1:11" ht="14.25" customHeight="1" x14ac:dyDescent="0.45">
      <c r="B6" s="20"/>
      <c r="C6" s="13"/>
      <c r="D6" s="13"/>
      <c r="E6" s="13"/>
      <c r="F6" s="13"/>
      <c r="G6" s="16" t="e">
        <f t="shared" si="0"/>
        <v>#DIV/0!</v>
      </c>
      <c r="H6" s="16" t="e">
        <f t="shared" si="1"/>
        <v>#DIV/0!</v>
      </c>
      <c r="I6" s="16" t="e">
        <f t="shared" si="2"/>
        <v>#DIV/0!</v>
      </c>
      <c r="J6" s="16" t="e">
        <f t="shared" si="3"/>
        <v>#DIV/0!</v>
      </c>
      <c r="K6" s="16" t="e">
        <f t="shared" si="4"/>
        <v>#DIV/0!</v>
      </c>
    </row>
    <row r="7" spans="1:11" ht="14.25" customHeight="1" x14ac:dyDescent="0.45">
      <c r="A7" s="12"/>
      <c r="B7" s="20"/>
      <c r="C7" s="13"/>
      <c r="D7" s="13"/>
      <c r="E7" s="13"/>
      <c r="F7" s="13"/>
      <c r="G7" s="16" t="e">
        <f t="shared" si="0"/>
        <v>#DIV/0!</v>
      </c>
      <c r="H7" s="16" t="e">
        <f t="shared" si="1"/>
        <v>#DIV/0!</v>
      </c>
      <c r="I7" s="16" t="e">
        <f t="shared" si="2"/>
        <v>#DIV/0!</v>
      </c>
      <c r="J7" s="16" t="e">
        <f t="shared" si="3"/>
        <v>#DIV/0!</v>
      </c>
      <c r="K7" s="16" t="e">
        <f t="shared" si="4"/>
        <v>#DIV/0!</v>
      </c>
    </row>
    <row r="8" spans="1:11" ht="14.25" customHeight="1" x14ac:dyDescent="0.45">
      <c r="A8" s="12"/>
      <c r="B8" s="20"/>
      <c r="C8" s="13"/>
      <c r="D8" s="13"/>
      <c r="E8" s="13"/>
      <c r="F8" s="13"/>
      <c r="G8" s="16" t="e">
        <f t="shared" si="0"/>
        <v>#DIV/0!</v>
      </c>
      <c r="H8" s="16" t="e">
        <f t="shared" si="1"/>
        <v>#DIV/0!</v>
      </c>
      <c r="I8" s="16" t="e">
        <f t="shared" si="2"/>
        <v>#DIV/0!</v>
      </c>
      <c r="J8" s="16" t="e">
        <f t="shared" si="3"/>
        <v>#DIV/0!</v>
      </c>
      <c r="K8" s="16" t="e">
        <f t="shared" si="4"/>
        <v>#DIV/0!</v>
      </c>
    </row>
    <row r="9" spans="1:11" ht="14.25" customHeight="1" x14ac:dyDescent="0.45">
      <c r="A9" s="12"/>
      <c r="B9" s="20"/>
      <c r="C9" s="13"/>
      <c r="D9" s="13"/>
      <c r="E9" s="13"/>
      <c r="F9" s="13"/>
      <c r="G9" s="16" t="e">
        <f t="shared" si="0"/>
        <v>#DIV/0!</v>
      </c>
      <c r="H9" s="16" t="e">
        <f t="shared" si="1"/>
        <v>#DIV/0!</v>
      </c>
      <c r="I9" s="16" t="e">
        <f t="shared" si="2"/>
        <v>#DIV/0!</v>
      </c>
      <c r="J9" s="16" t="e">
        <f t="shared" si="3"/>
        <v>#DIV/0!</v>
      </c>
      <c r="K9" s="16" t="e">
        <f t="shared" si="4"/>
        <v>#DIV/0!</v>
      </c>
    </row>
    <row r="10" spans="1:11" ht="14.25" customHeight="1" x14ac:dyDescent="0.45">
      <c r="A10" s="12"/>
      <c r="B10" s="20"/>
      <c r="C10" s="13"/>
      <c r="D10" s="13"/>
      <c r="E10" s="13"/>
      <c r="F10" s="13"/>
      <c r="G10" s="16" t="e">
        <f t="shared" si="0"/>
        <v>#DIV/0!</v>
      </c>
      <c r="H10" s="16" t="e">
        <f t="shared" si="1"/>
        <v>#DIV/0!</v>
      </c>
      <c r="I10" s="16" t="e">
        <f t="shared" si="2"/>
        <v>#DIV/0!</v>
      </c>
      <c r="J10" s="16" t="e">
        <f t="shared" si="3"/>
        <v>#DIV/0!</v>
      </c>
      <c r="K10" s="16" t="e">
        <f t="shared" si="4"/>
        <v>#DIV/0!</v>
      </c>
    </row>
    <row r="11" spans="1:11" ht="14.25" customHeight="1" x14ac:dyDescent="0.45">
      <c r="A11" s="12"/>
      <c r="B11" s="20"/>
      <c r="C11" s="13"/>
      <c r="D11" s="13"/>
      <c r="E11" s="13"/>
      <c r="F11" s="13"/>
      <c r="G11" s="16" t="e">
        <f t="shared" si="0"/>
        <v>#DIV/0!</v>
      </c>
      <c r="H11" s="16" t="e">
        <f t="shared" si="1"/>
        <v>#DIV/0!</v>
      </c>
      <c r="I11" s="16" t="e">
        <f t="shared" si="2"/>
        <v>#DIV/0!</v>
      </c>
      <c r="J11" s="16" t="e">
        <f t="shared" si="3"/>
        <v>#DIV/0!</v>
      </c>
      <c r="K11" s="16" t="e">
        <f t="shared" si="4"/>
        <v>#DIV/0!</v>
      </c>
    </row>
    <row r="12" spans="1:11" ht="14.25" customHeight="1" x14ac:dyDescent="0.45">
      <c r="A12" s="12"/>
      <c r="B12" s="20"/>
      <c r="C12" s="13"/>
      <c r="D12" s="13"/>
      <c r="E12" s="13"/>
      <c r="F12" s="13"/>
      <c r="G12" s="16" t="e">
        <f t="shared" ref="G12" si="5">LOG((E12*100^(1))/(C12),2)</f>
        <v>#DIV/0!</v>
      </c>
      <c r="H12" s="16" t="e">
        <f t="shared" ref="H12" si="6">LOG((F12*100^1)/(D12),2)</f>
        <v>#DIV/0!</v>
      </c>
      <c r="I12" s="16" t="e">
        <f t="shared" ref="I12" si="7">G12/H12</f>
        <v>#DIV/0!</v>
      </c>
      <c r="J12" s="16" t="e">
        <f t="shared" ref="J12" si="8">H12/G12</f>
        <v>#DIV/0!</v>
      </c>
      <c r="K12" s="16" t="e">
        <f t="shared" ref="K12" si="9">IF(B12="m",I12,J12)</f>
        <v>#DIV/0!</v>
      </c>
    </row>
    <row r="13" spans="1:11" ht="14.25" customHeight="1" x14ac:dyDescent="0.45">
      <c r="A13" s="12"/>
      <c r="B13" s="20"/>
      <c r="C13" s="13"/>
      <c r="D13" s="13"/>
      <c r="E13" s="13"/>
      <c r="F13" s="13"/>
    </row>
    <row r="14" spans="1:11" ht="14.25" customHeight="1" x14ac:dyDescent="0.45">
      <c r="A14" s="12"/>
      <c r="B14" s="20"/>
      <c r="C14" s="13"/>
      <c r="D14" s="13"/>
      <c r="E14" s="13"/>
      <c r="F14" s="13"/>
      <c r="G14" s="22" t="s">
        <v>19</v>
      </c>
      <c r="H14" s="22"/>
    </row>
    <row r="15" spans="1:11" ht="14.25" customHeight="1" x14ac:dyDescent="0.35">
      <c r="A15" s="12"/>
      <c r="B15" s="17"/>
      <c r="C15" s="14"/>
      <c r="D15" s="14"/>
      <c r="E15" s="14"/>
      <c r="F15" s="14"/>
      <c r="G15" s="14" t="s">
        <v>20</v>
      </c>
      <c r="H15" s="14" t="s">
        <v>21</v>
      </c>
      <c r="I15" s="14" t="s">
        <v>6</v>
      </c>
      <c r="J15" s="14" t="s">
        <v>7</v>
      </c>
      <c r="K15" s="14" t="s">
        <v>8</v>
      </c>
    </row>
    <row r="16" spans="1:11" ht="14.25" customHeight="1" x14ac:dyDescent="0.35">
      <c r="A16" s="12"/>
      <c r="B16" s="18"/>
      <c r="C16" s="14"/>
      <c r="D16" s="14"/>
      <c r="E16" s="14"/>
      <c r="F16" s="14"/>
      <c r="G16" s="16" t="e">
        <f t="shared" ref="G16:G24" si="10">LN((E16*100^(1)/(C16)))</f>
        <v>#DIV/0!</v>
      </c>
      <c r="H16" s="16" t="e">
        <f t="shared" ref="H16:H24" si="11">LN((F16*100^(1)/(D16)))</f>
        <v>#DIV/0!</v>
      </c>
      <c r="I16" s="16" t="e">
        <f t="shared" ref="I16:I24" si="12">G16/H16</f>
        <v>#DIV/0!</v>
      </c>
      <c r="J16" s="16" t="e">
        <f t="shared" ref="J16:J24" si="13">H16/G16</f>
        <v>#DIV/0!</v>
      </c>
      <c r="K16" s="16" t="e">
        <f t="shared" ref="K16:K24" si="14">IF(B16="m",I16,J16)</f>
        <v>#DIV/0!</v>
      </c>
    </row>
    <row r="17" spans="1:11" ht="14.25" customHeight="1" x14ac:dyDescent="0.35">
      <c r="C17" s="14"/>
      <c r="D17" s="14"/>
      <c r="E17" s="14"/>
      <c r="F17" s="14"/>
      <c r="G17" s="16" t="e">
        <f t="shared" si="10"/>
        <v>#DIV/0!</v>
      </c>
      <c r="H17" s="16" t="e">
        <f t="shared" si="11"/>
        <v>#DIV/0!</v>
      </c>
      <c r="I17" s="16" t="e">
        <f t="shared" si="12"/>
        <v>#DIV/0!</v>
      </c>
      <c r="J17" s="16" t="e">
        <f t="shared" si="13"/>
        <v>#DIV/0!</v>
      </c>
      <c r="K17" s="16" t="e">
        <f t="shared" si="14"/>
        <v>#DIV/0!</v>
      </c>
    </row>
    <row r="18" spans="1:11" ht="14.25" customHeight="1" x14ac:dyDescent="0.35">
      <c r="A18" s="12"/>
      <c r="B18" s="13"/>
      <c r="C18" s="14"/>
      <c r="D18" s="14"/>
      <c r="E18" s="14"/>
      <c r="F18" s="14"/>
      <c r="G18" s="16" t="e">
        <f t="shared" si="10"/>
        <v>#DIV/0!</v>
      </c>
      <c r="H18" s="16" t="e">
        <f t="shared" si="11"/>
        <v>#DIV/0!</v>
      </c>
      <c r="I18" s="16" t="e">
        <f t="shared" si="12"/>
        <v>#DIV/0!</v>
      </c>
      <c r="J18" s="16" t="e">
        <f t="shared" si="13"/>
        <v>#DIV/0!</v>
      </c>
      <c r="K18" s="16" t="e">
        <f t="shared" si="14"/>
        <v>#DIV/0!</v>
      </c>
    </row>
    <row r="19" spans="1:11" ht="14.25" customHeight="1" x14ac:dyDescent="0.35">
      <c r="B19" s="13"/>
      <c r="C19" s="14"/>
      <c r="D19" s="14"/>
      <c r="E19" s="14"/>
      <c r="F19" s="14"/>
      <c r="G19" s="16" t="e">
        <f t="shared" si="10"/>
        <v>#DIV/0!</v>
      </c>
      <c r="H19" s="16" t="e">
        <f t="shared" si="11"/>
        <v>#DIV/0!</v>
      </c>
      <c r="I19" s="16" t="e">
        <f t="shared" si="12"/>
        <v>#DIV/0!</v>
      </c>
      <c r="J19" s="16" t="e">
        <f t="shared" si="13"/>
        <v>#DIV/0!</v>
      </c>
      <c r="K19" s="16" t="e">
        <f t="shared" si="14"/>
        <v>#DIV/0!</v>
      </c>
    </row>
    <row r="20" spans="1:11" ht="14.25" customHeight="1" x14ac:dyDescent="0.35">
      <c r="B20" s="13"/>
      <c r="C20" s="14"/>
      <c r="D20" s="14"/>
      <c r="E20" s="14"/>
      <c r="F20" s="14"/>
      <c r="G20" s="16" t="e">
        <f t="shared" si="10"/>
        <v>#DIV/0!</v>
      </c>
      <c r="H20" s="16" t="e">
        <f t="shared" si="11"/>
        <v>#DIV/0!</v>
      </c>
      <c r="I20" s="16" t="e">
        <f t="shared" si="12"/>
        <v>#DIV/0!</v>
      </c>
      <c r="J20" s="16" t="e">
        <f t="shared" si="13"/>
        <v>#DIV/0!</v>
      </c>
      <c r="K20" s="16" t="e">
        <f t="shared" si="14"/>
        <v>#DIV/0!</v>
      </c>
    </row>
    <row r="21" spans="1:11" ht="14.25" customHeight="1" x14ac:dyDescent="0.35">
      <c r="C21" s="21"/>
      <c r="D21" s="21"/>
      <c r="E21" s="21"/>
      <c r="F21" s="21"/>
      <c r="G21" s="16" t="e">
        <f t="shared" si="10"/>
        <v>#DIV/0!</v>
      </c>
      <c r="H21" s="16" t="e">
        <f t="shared" si="11"/>
        <v>#DIV/0!</v>
      </c>
      <c r="I21" s="16" t="e">
        <f t="shared" si="12"/>
        <v>#DIV/0!</v>
      </c>
      <c r="J21" s="16" t="e">
        <f t="shared" si="13"/>
        <v>#DIV/0!</v>
      </c>
      <c r="K21" s="16" t="e">
        <f t="shared" si="14"/>
        <v>#DIV/0!</v>
      </c>
    </row>
    <row r="22" spans="1:11" ht="14.25" customHeight="1" x14ac:dyDescent="0.35">
      <c r="C22" s="21"/>
      <c r="D22" s="21"/>
      <c r="E22" s="21"/>
      <c r="F22" s="21"/>
      <c r="G22" s="16" t="e">
        <f t="shared" si="10"/>
        <v>#DIV/0!</v>
      </c>
      <c r="H22" s="16" t="e">
        <f t="shared" si="11"/>
        <v>#DIV/0!</v>
      </c>
      <c r="I22" s="16" t="e">
        <f t="shared" si="12"/>
        <v>#DIV/0!</v>
      </c>
      <c r="J22" s="16" t="e">
        <f t="shared" si="13"/>
        <v>#DIV/0!</v>
      </c>
      <c r="K22" s="16" t="e">
        <f t="shared" si="14"/>
        <v>#DIV/0!</v>
      </c>
    </row>
    <row r="23" spans="1:11" ht="14.25" customHeight="1" x14ac:dyDescent="0.35">
      <c r="C23" s="21"/>
      <c r="D23" s="21"/>
      <c r="E23" s="21"/>
      <c r="F23" s="21"/>
      <c r="G23" s="16" t="e">
        <f t="shared" si="10"/>
        <v>#DIV/0!</v>
      </c>
      <c r="H23" s="16" t="e">
        <f t="shared" si="11"/>
        <v>#DIV/0!</v>
      </c>
      <c r="I23" s="16" t="e">
        <f t="shared" si="12"/>
        <v>#DIV/0!</v>
      </c>
      <c r="J23" s="16" t="e">
        <f t="shared" si="13"/>
        <v>#DIV/0!</v>
      </c>
      <c r="K23" s="16" t="e">
        <f t="shared" si="14"/>
        <v>#DIV/0!</v>
      </c>
    </row>
    <row r="24" spans="1:11" ht="14.25" customHeight="1" x14ac:dyDescent="0.35">
      <c r="G24" s="16" t="e">
        <f t="shared" ref="G24:G25" si="15">LN((E24*100^(1)/(C24)))</f>
        <v>#DIV/0!</v>
      </c>
      <c r="H24" s="16" t="e">
        <f t="shared" ref="H24:H25" si="16">LN((F24*100^(1)/(D24)))</f>
        <v>#DIV/0!</v>
      </c>
      <c r="I24" s="16" t="e">
        <f t="shared" ref="I24:I25" si="17">G24/H24</f>
        <v>#DIV/0!</v>
      </c>
      <c r="J24" s="16" t="e">
        <f t="shared" ref="J24:J25" si="18">H24/G24</f>
        <v>#DIV/0!</v>
      </c>
      <c r="K24" s="16" t="e">
        <f t="shared" ref="K24:K25" si="19">IF(B24="m",I24,J24)</f>
        <v>#DIV/0!</v>
      </c>
    </row>
    <row r="25" spans="1:11" ht="14.25" customHeight="1" x14ac:dyDescent="0.35">
      <c r="G25" s="16" t="e">
        <f t="shared" si="15"/>
        <v>#DIV/0!</v>
      </c>
      <c r="H25" s="16" t="e">
        <f t="shared" si="16"/>
        <v>#DIV/0!</v>
      </c>
      <c r="I25" s="16" t="e">
        <f t="shared" si="17"/>
        <v>#DIV/0!</v>
      </c>
      <c r="J25" s="16" t="e">
        <f t="shared" si="18"/>
        <v>#DIV/0!</v>
      </c>
      <c r="K25" s="16" t="e">
        <f t="shared" si="19"/>
        <v>#DIV/0!</v>
      </c>
    </row>
    <row r="31" spans="1:11" ht="14.25" customHeight="1" x14ac:dyDescent="0.35">
      <c r="C31" s="21"/>
      <c r="D31" s="21"/>
      <c r="E31" s="21"/>
      <c r="F31" s="21"/>
    </row>
    <row r="32" spans="1:11" ht="14.25" customHeight="1" x14ac:dyDescent="0.35">
      <c r="C32" s="21"/>
      <c r="D32" s="21"/>
      <c r="E32" s="21"/>
      <c r="F32" s="21"/>
    </row>
    <row r="33" spans="3:6" ht="14.25" customHeight="1" x14ac:dyDescent="0.35">
      <c r="C33" s="21"/>
      <c r="D33" s="21"/>
      <c r="E33" s="21"/>
      <c r="F33" s="21"/>
    </row>
    <row r="34" spans="3:6" ht="14.25" customHeight="1" x14ac:dyDescent="0.35">
      <c r="C34" s="21"/>
      <c r="D34" s="21"/>
      <c r="E34" s="21"/>
      <c r="F34" s="21"/>
    </row>
    <row r="35" spans="3:6" ht="14.25" customHeight="1" x14ac:dyDescent="0.35">
      <c r="C35" s="21"/>
      <c r="D35" s="21"/>
      <c r="E35" s="21"/>
      <c r="F35" s="21"/>
    </row>
    <row r="36" spans="3:6" ht="14.25" customHeight="1" x14ac:dyDescent="0.35">
      <c r="C36" s="21"/>
      <c r="D36" s="21"/>
      <c r="E36" s="21"/>
      <c r="F36" s="21"/>
    </row>
    <row r="37" spans="3:6" ht="14.25" customHeight="1" x14ac:dyDescent="0.35">
      <c r="C37" s="21"/>
      <c r="D37" s="21"/>
      <c r="E37" s="21"/>
      <c r="F37" s="21"/>
    </row>
  </sheetData>
  <mergeCells count="1">
    <mergeCell ref="G1:H1"/>
  </mergeCells>
  <pageMargins left="0.25" right="0.25" top="0.75" bottom="0.75" header="0.3" footer="0.3"/>
  <pageSetup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B22F-8A51-44F1-B827-A04C0EB36E31}">
  <sheetPr>
    <pageSetUpPr fitToPage="1"/>
  </sheetPr>
  <dimension ref="A1:K3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1328125" defaultRowHeight="14.25" customHeight="1" x14ac:dyDescent="0.35"/>
  <cols>
    <col min="1" max="2" width="9.1328125" style="8"/>
    <col min="3" max="6" width="9.265625" style="6" customWidth="1"/>
    <col min="7" max="11" width="13.265625" style="6" customWidth="1"/>
    <col min="12" max="16384" width="9.1328125" style="6"/>
  </cols>
  <sheetData>
    <row r="1" spans="1:11" ht="14.25" customHeight="1" x14ac:dyDescent="0.35">
      <c r="A1" s="1"/>
      <c r="B1" s="2"/>
      <c r="C1" s="3"/>
      <c r="D1" s="3"/>
      <c r="E1" s="3"/>
      <c r="F1" s="3"/>
      <c r="G1" s="4" t="s">
        <v>18</v>
      </c>
      <c r="H1" s="5"/>
    </row>
    <row r="2" spans="1:11" ht="14.25" customHeight="1" x14ac:dyDescent="0.35">
      <c r="A2" s="1" t="s">
        <v>1</v>
      </c>
      <c r="B2" s="1" t="s">
        <v>0</v>
      </c>
      <c r="C2" s="3" t="s">
        <v>2</v>
      </c>
      <c r="D2" s="3" t="s">
        <v>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11</v>
      </c>
      <c r="J2" s="3" t="s">
        <v>12</v>
      </c>
      <c r="K2" s="3" t="s">
        <v>13</v>
      </c>
    </row>
    <row r="3" spans="1:11" ht="14.25" customHeight="1" x14ac:dyDescent="0.35">
      <c r="A3" s="1"/>
      <c r="B3" s="7"/>
      <c r="C3" s="3"/>
      <c r="D3" s="3"/>
      <c r="E3" s="3"/>
      <c r="F3" s="3"/>
      <c r="G3" s="6" t="e">
        <f t="shared" ref="G3:G11" si="0">LOG((E3*100^(6)/C3),2)</f>
        <v>#DIV/0!</v>
      </c>
      <c r="H3" s="6" t="e">
        <f t="shared" ref="H3:H11" si="1">LOG((F3*100^(6))/D3,2)</f>
        <v>#DIV/0!</v>
      </c>
      <c r="I3" s="6" t="e">
        <f t="shared" ref="I3:I10" si="2">G3/H3</f>
        <v>#DIV/0!</v>
      </c>
      <c r="J3" s="6" t="e">
        <f t="shared" ref="J3:J10" si="3">H3/G3</f>
        <v>#DIV/0!</v>
      </c>
      <c r="K3" s="6" t="e">
        <f t="shared" ref="K3:K11" si="4">IF(B3="m",I3,J3)</f>
        <v>#DIV/0!</v>
      </c>
    </row>
    <row r="4" spans="1:11" ht="14.25" customHeight="1" x14ac:dyDescent="0.35">
      <c r="C4" s="3"/>
      <c r="D4" s="3"/>
      <c r="G4" s="6" t="e">
        <f t="shared" si="0"/>
        <v>#DIV/0!</v>
      </c>
      <c r="H4" s="6" t="e">
        <f t="shared" si="1"/>
        <v>#DIV/0!</v>
      </c>
      <c r="I4" s="6" t="e">
        <f t="shared" si="2"/>
        <v>#DIV/0!</v>
      </c>
      <c r="J4" s="6" t="e">
        <f t="shared" si="3"/>
        <v>#DIV/0!</v>
      </c>
      <c r="K4" s="6" t="e">
        <f t="shared" si="4"/>
        <v>#DIV/0!</v>
      </c>
    </row>
    <row r="5" spans="1:11" ht="14.25" customHeight="1" x14ac:dyDescent="0.35">
      <c r="A5" s="1"/>
      <c r="B5" s="2"/>
      <c r="C5" s="3"/>
      <c r="D5" s="3"/>
      <c r="E5" s="3"/>
      <c r="F5" s="3"/>
      <c r="G5" s="6" t="e">
        <f t="shared" si="0"/>
        <v>#DIV/0!</v>
      </c>
      <c r="H5" s="6" t="e">
        <f t="shared" si="1"/>
        <v>#DIV/0!</v>
      </c>
      <c r="I5" s="6" t="e">
        <f t="shared" si="2"/>
        <v>#DIV/0!</v>
      </c>
      <c r="J5" s="6" t="e">
        <f t="shared" si="3"/>
        <v>#DIV/0!</v>
      </c>
      <c r="K5" s="6" t="e">
        <f t="shared" si="4"/>
        <v>#DIV/0!</v>
      </c>
    </row>
    <row r="6" spans="1:11" ht="14.25" customHeight="1" x14ac:dyDescent="0.35">
      <c r="B6" s="2"/>
      <c r="C6" s="3"/>
      <c r="D6" s="3"/>
      <c r="E6" s="3"/>
      <c r="F6" s="3"/>
      <c r="G6" s="6" t="e">
        <f t="shared" si="0"/>
        <v>#DIV/0!</v>
      </c>
      <c r="H6" s="6" t="e">
        <f t="shared" si="1"/>
        <v>#DIV/0!</v>
      </c>
      <c r="I6" s="6" t="e">
        <f t="shared" si="2"/>
        <v>#DIV/0!</v>
      </c>
      <c r="J6" s="6" t="e">
        <f t="shared" si="3"/>
        <v>#DIV/0!</v>
      </c>
      <c r="K6" s="6" t="e">
        <f t="shared" si="4"/>
        <v>#DIV/0!</v>
      </c>
    </row>
    <row r="7" spans="1:11" ht="14.25" customHeight="1" x14ac:dyDescent="0.35">
      <c r="A7" s="1"/>
      <c r="B7" s="2"/>
      <c r="C7" s="3"/>
      <c r="D7" s="3"/>
      <c r="E7" s="3"/>
      <c r="F7" s="3"/>
      <c r="G7" s="6" t="e">
        <f t="shared" si="0"/>
        <v>#DIV/0!</v>
      </c>
      <c r="H7" s="6" t="e">
        <f t="shared" si="1"/>
        <v>#DIV/0!</v>
      </c>
      <c r="I7" s="6" t="e">
        <f t="shared" si="2"/>
        <v>#DIV/0!</v>
      </c>
      <c r="J7" s="6" t="e">
        <f t="shared" si="3"/>
        <v>#DIV/0!</v>
      </c>
      <c r="K7" s="6" t="e">
        <f t="shared" si="4"/>
        <v>#DIV/0!</v>
      </c>
    </row>
    <row r="8" spans="1:11" ht="14.25" customHeight="1" x14ac:dyDescent="0.35">
      <c r="A8" s="1"/>
      <c r="B8" s="2"/>
      <c r="C8" s="11"/>
      <c r="D8" s="11"/>
      <c r="E8" s="11"/>
      <c r="F8" s="11"/>
      <c r="G8" s="6" t="e">
        <f t="shared" si="0"/>
        <v>#DIV/0!</v>
      </c>
      <c r="H8" s="6" t="e">
        <f t="shared" si="1"/>
        <v>#DIV/0!</v>
      </c>
      <c r="I8" s="6" t="e">
        <f t="shared" si="2"/>
        <v>#DIV/0!</v>
      </c>
      <c r="J8" s="6" t="e">
        <f t="shared" si="3"/>
        <v>#DIV/0!</v>
      </c>
      <c r="K8" s="6" t="e">
        <f t="shared" si="4"/>
        <v>#DIV/0!</v>
      </c>
    </row>
    <row r="9" spans="1:11" ht="14.25" customHeight="1" x14ac:dyDescent="0.35">
      <c r="A9" s="1"/>
      <c r="B9" s="2"/>
      <c r="C9" s="11"/>
      <c r="D9" s="11"/>
      <c r="E9" s="11"/>
      <c r="F9" s="11"/>
      <c r="G9" s="6" t="e">
        <f t="shared" si="0"/>
        <v>#DIV/0!</v>
      </c>
      <c r="H9" s="6" t="e">
        <f t="shared" si="1"/>
        <v>#DIV/0!</v>
      </c>
      <c r="I9" s="6" t="e">
        <f t="shared" si="2"/>
        <v>#DIV/0!</v>
      </c>
      <c r="J9" s="6" t="e">
        <f t="shared" si="3"/>
        <v>#DIV/0!</v>
      </c>
      <c r="K9" s="6" t="e">
        <f t="shared" si="4"/>
        <v>#DIV/0!</v>
      </c>
    </row>
    <row r="10" spans="1:11" ht="14.25" customHeight="1" x14ac:dyDescent="0.35">
      <c r="A10" s="1"/>
      <c r="B10" s="2"/>
      <c r="C10" s="11"/>
      <c r="D10" s="11"/>
      <c r="E10" s="11"/>
      <c r="F10" s="11"/>
      <c r="G10" s="6" t="e">
        <f t="shared" si="0"/>
        <v>#DIV/0!</v>
      </c>
      <c r="H10" s="6" t="e">
        <f t="shared" si="1"/>
        <v>#DIV/0!</v>
      </c>
      <c r="I10" s="6" t="e">
        <f t="shared" si="2"/>
        <v>#DIV/0!</v>
      </c>
      <c r="J10" s="6" t="e">
        <f t="shared" si="3"/>
        <v>#DIV/0!</v>
      </c>
      <c r="K10" s="6" t="e">
        <f t="shared" si="4"/>
        <v>#DIV/0!</v>
      </c>
    </row>
    <row r="11" spans="1:11" ht="14.25" customHeight="1" x14ac:dyDescent="0.35">
      <c r="A11" s="1"/>
      <c r="B11" s="2"/>
      <c r="C11" s="11"/>
      <c r="D11" s="11"/>
      <c r="E11" s="11"/>
      <c r="F11" s="11"/>
      <c r="G11" s="6" t="e">
        <f t="shared" si="0"/>
        <v>#DIV/0!</v>
      </c>
      <c r="H11" s="6" t="e">
        <f t="shared" si="1"/>
        <v>#DIV/0!</v>
      </c>
      <c r="I11" s="6" t="e">
        <f t="shared" ref="I11:I12" si="5">G11/H11</f>
        <v>#DIV/0!</v>
      </c>
      <c r="J11" s="6" t="e">
        <f t="shared" ref="J11:J12" si="6">H11/G11</f>
        <v>#DIV/0!</v>
      </c>
      <c r="K11" s="6" t="e">
        <f t="shared" si="4"/>
        <v>#DIV/0!</v>
      </c>
    </row>
    <row r="12" spans="1:11" ht="14.25" customHeight="1" x14ac:dyDescent="0.35">
      <c r="A12" s="1"/>
      <c r="B12" s="1"/>
      <c r="C12" s="3"/>
      <c r="D12" s="3"/>
      <c r="E12" s="3"/>
      <c r="F12" s="3"/>
      <c r="G12" s="6" t="e">
        <f t="shared" ref="G12" si="7">LOG((E12*100^(6)/C12),2)</f>
        <v>#DIV/0!</v>
      </c>
      <c r="H12" s="6" t="e">
        <f t="shared" ref="H12" si="8">LOG((F12*100^(6))/D12,2)</f>
        <v>#DIV/0!</v>
      </c>
      <c r="I12" s="6" t="e">
        <f t="shared" si="5"/>
        <v>#DIV/0!</v>
      </c>
      <c r="J12" s="6" t="e">
        <f t="shared" si="6"/>
        <v>#DIV/0!</v>
      </c>
      <c r="K12" s="6" t="e">
        <f t="shared" ref="K12" si="9">IF(B12="m",I12,J12)</f>
        <v>#DIV/0!</v>
      </c>
    </row>
    <row r="13" spans="1:11" ht="14.25" customHeight="1" x14ac:dyDescent="0.35">
      <c r="A13" s="1"/>
      <c r="B13" s="1"/>
      <c r="C13" s="3"/>
      <c r="D13" s="3"/>
      <c r="E13" s="23"/>
      <c r="F13" s="23"/>
    </row>
    <row r="14" spans="1:11" ht="14.25" customHeight="1" x14ac:dyDescent="0.35">
      <c r="A14" s="1"/>
      <c r="B14" s="1"/>
      <c r="C14" s="3"/>
      <c r="D14" s="3"/>
      <c r="E14" s="3"/>
      <c r="F14" s="3"/>
      <c r="G14" s="4" t="s">
        <v>19</v>
      </c>
      <c r="H14" s="5"/>
    </row>
    <row r="15" spans="1:11" ht="14.25" customHeight="1" x14ac:dyDescent="0.35">
      <c r="A15" s="1"/>
      <c r="B15" s="1"/>
      <c r="C15" s="3"/>
      <c r="D15" s="3"/>
      <c r="E15" s="3"/>
      <c r="F15" s="3"/>
      <c r="G15" s="3" t="s">
        <v>22</v>
      </c>
      <c r="H15" s="3" t="s">
        <v>23</v>
      </c>
      <c r="I15" s="3" t="s">
        <v>11</v>
      </c>
      <c r="J15" s="3" t="s">
        <v>12</v>
      </c>
      <c r="K15" s="3" t="s">
        <v>13</v>
      </c>
    </row>
    <row r="16" spans="1:11" ht="14.25" customHeight="1" x14ac:dyDescent="0.35">
      <c r="A16" s="1"/>
      <c r="B16" s="7"/>
      <c r="C16" s="3"/>
      <c r="D16" s="3"/>
      <c r="E16" s="3"/>
      <c r="F16" s="3"/>
      <c r="G16" s="6" t="e">
        <f t="shared" ref="G16:G24" si="10">LN((E16*100^(6))/C16)/6</f>
        <v>#DIV/0!</v>
      </c>
      <c r="H16" s="6" t="e">
        <f t="shared" ref="H16:H24" si="11">LN((F16*100^(6))/D16)/6</f>
        <v>#DIV/0!</v>
      </c>
      <c r="I16" s="6" t="e">
        <f t="shared" ref="I16:I23" si="12">G16/H16</f>
        <v>#DIV/0!</v>
      </c>
      <c r="J16" s="6" t="e">
        <f t="shared" ref="J16:J23" si="13">H16/G16</f>
        <v>#DIV/0!</v>
      </c>
      <c r="K16" s="6" t="e">
        <f t="shared" ref="K16:K24" si="14">IF(B16="m",I16,J16)</f>
        <v>#DIV/0!</v>
      </c>
    </row>
    <row r="17" spans="1:11" ht="14.25" customHeight="1" x14ac:dyDescent="0.35">
      <c r="C17" s="3"/>
      <c r="D17" s="3"/>
      <c r="G17" s="6" t="e">
        <f t="shared" si="10"/>
        <v>#DIV/0!</v>
      </c>
      <c r="H17" s="6" t="e">
        <f t="shared" si="11"/>
        <v>#DIV/0!</v>
      </c>
      <c r="I17" s="6" t="e">
        <f t="shared" si="12"/>
        <v>#DIV/0!</v>
      </c>
      <c r="J17" s="6" t="e">
        <f t="shared" si="13"/>
        <v>#DIV/0!</v>
      </c>
      <c r="K17" s="6" t="e">
        <f t="shared" si="14"/>
        <v>#DIV/0!</v>
      </c>
    </row>
    <row r="18" spans="1:11" ht="14.25" customHeight="1" x14ac:dyDescent="0.35">
      <c r="A18" s="1"/>
      <c r="B18" s="2"/>
      <c r="C18" s="3"/>
      <c r="D18" s="3"/>
      <c r="E18" s="3"/>
      <c r="F18" s="3"/>
      <c r="G18" s="6" t="e">
        <f t="shared" si="10"/>
        <v>#DIV/0!</v>
      </c>
      <c r="H18" s="6" t="e">
        <f t="shared" si="11"/>
        <v>#DIV/0!</v>
      </c>
      <c r="I18" s="6" t="e">
        <f t="shared" si="12"/>
        <v>#DIV/0!</v>
      </c>
      <c r="J18" s="6" t="e">
        <f t="shared" si="13"/>
        <v>#DIV/0!</v>
      </c>
      <c r="K18" s="6" t="e">
        <f t="shared" si="14"/>
        <v>#DIV/0!</v>
      </c>
    </row>
    <row r="19" spans="1:11" ht="14.25" customHeight="1" x14ac:dyDescent="0.35">
      <c r="B19" s="2"/>
      <c r="C19" s="3"/>
      <c r="D19" s="3"/>
      <c r="E19" s="3"/>
      <c r="F19" s="3"/>
      <c r="G19" s="6" t="e">
        <f t="shared" si="10"/>
        <v>#DIV/0!</v>
      </c>
      <c r="H19" s="6" t="e">
        <f t="shared" si="11"/>
        <v>#DIV/0!</v>
      </c>
      <c r="I19" s="6" t="e">
        <f t="shared" si="12"/>
        <v>#DIV/0!</v>
      </c>
      <c r="J19" s="6" t="e">
        <f t="shared" si="13"/>
        <v>#DIV/0!</v>
      </c>
      <c r="K19" s="6" t="e">
        <f t="shared" si="14"/>
        <v>#DIV/0!</v>
      </c>
    </row>
    <row r="20" spans="1:11" ht="14.25" customHeight="1" x14ac:dyDescent="0.35">
      <c r="B20" s="2"/>
      <c r="C20" s="3"/>
      <c r="D20" s="3"/>
      <c r="E20" s="3"/>
      <c r="F20" s="3"/>
      <c r="G20" s="6" t="e">
        <f t="shared" si="10"/>
        <v>#DIV/0!</v>
      </c>
      <c r="H20" s="6" t="e">
        <f t="shared" si="11"/>
        <v>#DIV/0!</v>
      </c>
      <c r="I20" s="6" t="e">
        <f t="shared" si="12"/>
        <v>#DIV/0!</v>
      </c>
      <c r="J20" s="6" t="e">
        <f t="shared" si="13"/>
        <v>#DIV/0!</v>
      </c>
      <c r="K20" s="6" t="e">
        <f t="shared" si="14"/>
        <v>#DIV/0!</v>
      </c>
    </row>
    <row r="21" spans="1:11" ht="14.25" customHeight="1" x14ac:dyDescent="0.35">
      <c r="C21" s="11"/>
      <c r="D21" s="11"/>
      <c r="E21" s="11"/>
      <c r="F21" s="11"/>
      <c r="G21" s="6" t="e">
        <f t="shared" si="10"/>
        <v>#DIV/0!</v>
      </c>
      <c r="H21" s="6" t="e">
        <f t="shared" si="11"/>
        <v>#DIV/0!</v>
      </c>
      <c r="I21" s="6" t="e">
        <f t="shared" si="12"/>
        <v>#DIV/0!</v>
      </c>
      <c r="J21" s="6" t="e">
        <f t="shared" si="13"/>
        <v>#DIV/0!</v>
      </c>
      <c r="K21" s="6" t="e">
        <f t="shared" si="14"/>
        <v>#DIV/0!</v>
      </c>
    </row>
    <row r="22" spans="1:11" ht="14.25" customHeight="1" x14ac:dyDescent="0.35">
      <c r="C22" s="11"/>
      <c r="D22" s="11"/>
      <c r="E22" s="11"/>
      <c r="F22" s="11"/>
      <c r="G22" s="6" t="e">
        <f t="shared" si="10"/>
        <v>#DIV/0!</v>
      </c>
      <c r="H22" s="6" t="e">
        <f t="shared" si="11"/>
        <v>#DIV/0!</v>
      </c>
      <c r="I22" s="6" t="e">
        <f t="shared" si="12"/>
        <v>#DIV/0!</v>
      </c>
      <c r="J22" s="6" t="e">
        <f t="shared" si="13"/>
        <v>#DIV/0!</v>
      </c>
      <c r="K22" s="6" t="e">
        <f t="shared" si="14"/>
        <v>#DIV/0!</v>
      </c>
    </row>
    <row r="23" spans="1:11" ht="14.25" customHeight="1" x14ac:dyDescent="0.35">
      <c r="C23" s="11"/>
      <c r="D23" s="11"/>
      <c r="E23" s="11"/>
      <c r="F23" s="11"/>
      <c r="G23" s="6" t="e">
        <f t="shared" si="10"/>
        <v>#DIV/0!</v>
      </c>
      <c r="H23" s="6" t="e">
        <f t="shared" si="11"/>
        <v>#DIV/0!</v>
      </c>
      <c r="I23" s="6" t="e">
        <f t="shared" si="12"/>
        <v>#DIV/0!</v>
      </c>
      <c r="J23" s="6" t="e">
        <f t="shared" si="13"/>
        <v>#DIV/0!</v>
      </c>
      <c r="K23" s="6" t="e">
        <f t="shared" si="14"/>
        <v>#DIV/0!</v>
      </c>
    </row>
    <row r="24" spans="1:11" ht="14.25" customHeight="1" x14ac:dyDescent="0.35">
      <c r="G24" s="6" t="e">
        <f t="shared" si="10"/>
        <v>#DIV/0!</v>
      </c>
      <c r="H24" s="6" t="e">
        <f t="shared" si="11"/>
        <v>#DIV/0!</v>
      </c>
      <c r="I24" s="6" t="e">
        <f t="shared" ref="I24" si="15">G24/H24</f>
        <v>#DIV/0!</v>
      </c>
      <c r="J24" s="6" t="e">
        <f t="shared" ref="J24" si="16">H24/G24</f>
        <v>#DIV/0!</v>
      </c>
      <c r="K24" s="6" t="e">
        <f t="shared" si="14"/>
        <v>#DIV/0!</v>
      </c>
    </row>
    <row r="25" spans="1:11" ht="14.25" customHeight="1" x14ac:dyDescent="0.35">
      <c r="G25" s="6" t="e">
        <f t="shared" ref="G25" si="17">LN((E25*100^(6))/C25)/6</f>
        <v>#DIV/0!</v>
      </c>
      <c r="H25" s="6" t="e">
        <f t="shared" ref="H25" si="18">LN((F25*100^(6))/D25)/6</f>
        <v>#DIV/0!</v>
      </c>
      <c r="I25" s="6" t="e">
        <f t="shared" ref="I25" si="19">G25/H25</f>
        <v>#DIV/0!</v>
      </c>
      <c r="J25" s="6" t="e">
        <f t="shared" ref="J25" si="20">H25/G25</f>
        <v>#DIV/0!</v>
      </c>
      <c r="K25" s="6" t="e">
        <f t="shared" ref="K25" si="21">IF(B25="m",I25,J25)</f>
        <v>#DIV/0!</v>
      </c>
    </row>
    <row r="26" spans="1:11" ht="14.25" customHeight="1" x14ac:dyDescent="0.35">
      <c r="C26" s="11"/>
      <c r="D26" s="11"/>
      <c r="E26" s="11"/>
      <c r="F26" s="11"/>
    </row>
    <row r="27" spans="1:11" ht="14.25" customHeight="1" x14ac:dyDescent="0.35">
      <c r="C27" s="11"/>
      <c r="D27" s="11"/>
      <c r="E27" s="11"/>
      <c r="F27" s="11"/>
    </row>
    <row r="28" spans="1:11" ht="14.25" customHeight="1" x14ac:dyDescent="0.35">
      <c r="C28" s="11"/>
      <c r="D28" s="11"/>
      <c r="E28" s="11"/>
      <c r="F28" s="11"/>
    </row>
    <row r="30" spans="1:11" ht="14.25" customHeight="1" x14ac:dyDescent="0.35">
      <c r="C30" s="11"/>
      <c r="D30" s="11"/>
      <c r="E30" s="11"/>
      <c r="F30" s="11"/>
    </row>
    <row r="31" spans="1:11" ht="14.25" customHeight="1" x14ac:dyDescent="0.35">
      <c r="C31" s="11"/>
      <c r="D31" s="11"/>
      <c r="E31" s="11"/>
      <c r="F31" s="11"/>
    </row>
    <row r="32" spans="1:11" ht="14.25" customHeight="1" x14ac:dyDescent="0.35">
      <c r="C32" s="11"/>
      <c r="D32" s="11"/>
      <c r="E32" s="11"/>
      <c r="F32" s="11"/>
    </row>
  </sheetData>
  <mergeCells count="2">
    <mergeCell ref="G1:H1"/>
    <mergeCell ref="G14:H14"/>
  </mergeCells>
  <pageMargins left="0.25" right="0.25" top="0.75" bottom="0.75" header="0.3" footer="0.3"/>
  <pageSetup scale="5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2F2B-BCD0-43E9-B22A-5964699D8248}">
  <sheetPr>
    <pageSetUpPr fitToPage="1"/>
  </sheetPr>
  <dimension ref="A1:L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ColWidth="9.1328125" defaultRowHeight="14.25" customHeight="1" x14ac:dyDescent="0.35"/>
  <cols>
    <col min="1" max="1" width="9.1328125" style="29"/>
    <col min="2" max="2" width="5.796875" style="29" customWidth="1"/>
    <col min="3" max="3" width="5" style="29" customWidth="1"/>
    <col min="4" max="7" width="10.19921875" style="26" customWidth="1"/>
    <col min="8" max="9" width="11" style="26" customWidth="1"/>
    <col min="10" max="12" width="13.1328125" style="26" customWidth="1"/>
    <col min="13" max="13" width="11" style="26" customWidth="1"/>
    <col min="14" max="16384" width="9.1328125" style="26"/>
  </cols>
  <sheetData>
    <row r="1" spans="1:12" ht="14.25" customHeight="1" x14ac:dyDescent="0.35">
      <c r="A1" s="1"/>
      <c r="B1" s="7"/>
      <c r="C1" s="7"/>
      <c r="D1" s="3"/>
      <c r="E1" s="3"/>
      <c r="F1" s="3"/>
      <c r="G1" s="3"/>
      <c r="H1" s="24" t="s">
        <v>18</v>
      </c>
      <c r="I1" s="25"/>
    </row>
    <row r="2" spans="1:12" ht="14.25" customHeight="1" x14ac:dyDescent="0.35">
      <c r="A2" s="1" t="s">
        <v>1</v>
      </c>
      <c r="B2" s="1" t="s">
        <v>0</v>
      </c>
      <c r="C2" s="1" t="s">
        <v>24</v>
      </c>
      <c r="D2" s="3" t="s">
        <v>2</v>
      </c>
      <c r="E2" s="3" t="s">
        <v>3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</row>
    <row r="3" spans="1:12" ht="14.25" customHeight="1" x14ac:dyDescent="0.35">
      <c r="A3" s="1"/>
      <c r="B3" s="7"/>
      <c r="C3" s="7"/>
      <c r="D3" s="27"/>
      <c r="E3" s="27"/>
      <c r="F3" s="28"/>
      <c r="G3" s="27"/>
      <c r="H3" s="26" t="e">
        <f t="shared" ref="H3:H11" si="0">LOG((F3*100^(C3)/D3),2)</f>
        <v>#DIV/0!</v>
      </c>
      <c r="I3" s="26" t="e">
        <f t="shared" ref="I3:I11" si="1">LOG((G3*100^(C3))/E3,2)</f>
        <v>#DIV/0!</v>
      </c>
      <c r="J3" s="26" t="e">
        <f>H3/I3</f>
        <v>#DIV/0!</v>
      </c>
      <c r="K3" s="26" t="e">
        <f>I3/H3</f>
        <v>#DIV/0!</v>
      </c>
      <c r="L3" s="26" t="e">
        <f t="shared" ref="L3:L11" si="2">IF(B3="m",J3,K3)</f>
        <v>#DIV/0!</v>
      </c>
    </row>
    <row r="4" spans="1:12" ht="14.25" customHeight="1" x14ac:dyDescent="0.35">
      <c r="D4" s="27"/>
      <c r="E4" s="27"/>
      <c r="F4" s="28"/>
      <c r="G4" s="27"/>
      <c r="H4" s="26" t="e">
        <f t="shared" si="0"/>
        <v>#DIV/0!</v>
      </c>
      <c r="I4" s="26" t="e">
        <f t="shared" si="1"/>
        <v>#DIV/0!</v>
      </c>
      <c r="J4" s="26" t="e">
        <f t="shared" ref="J4:J22" si="3">H4/I4</f>
        <v>#DIV/0!</v>
      </c>
      <c r="K4" s="26" t="e">
        <f t="shared" ref="K4:K22" si="4">I4/H4</f>
        <v>#DIV/0!</v>
      </c>
      <c r="L4" s="26" t="e">
        <f t="shared" si="2"/>
        <v>#DIV/0!</v>
      </c>
    </row>
    <row r="5" spans="1:12" ht="14.25" customHeight="1" x14ac:dyDescent="0.35">
      <c r="A5" s="1"/>
      <c r="B5" s="7"/>
      <c r="C5" s="7"/>
      <c r="D5" s="27"/>
      <c r="E5" s="27"/>
      <c r="F5" s="28"/>
      <c r="G5" s="27"/>
      <c r="H5" s="26" t="e">
        <f t="shared" si="0"/>
        <v>#DIV/0!</v>
      </c>
      <c r="I5" s="26" t="e">
        <f t="shared" si="1"/>
        <v>#DIV/0!</v>
      </c>
      <c r="J5" s="26" t="e">
        <f t="shared" si="3"/>
        <v>#DIV/0!</v>
      </c>
      <c r="K5" s="26" t="e">
        <f t="shared" si="4"/>
        <v>#DIV/0!</v>
      </c>
      <c r="L5" s="26" t="e">
        <f t="shared" si="2"/>
        <v>#DIV/0!</v>
      </c>
    </row>
    <row r="6" spans="1:12" ht="14.25" customHeight="1" x14ac:dyDescent="0.35">
      <c r="B6" s="7"/>
      <c r="C6" s="7"/>
      <c r="D6" s="30"/>
      <c r="E6" s="30"/>
      <c r="F6" s="30"/>
      <c r="G6" s="30"/>
      <c r="H6" s="26" t="e">
        <f t="shared" si="0"/>
        <v>#DIV/0!</v>
      </c>
      <c r="I6" s="26" t="e">
        <f t="shared" si="1"/>
        <v>#DIV/0!</v>
      </c>
      <c r="J6" s="26" t="e">
        <f t="shared" si="3"/>
        <v>#DIV/0!</v>
      </c>
      <c r="K6" s="26" t="e">
        <f t="shared" si="4"/>
        <v>#DIV/0!</v>
      </c>
      <c r="L6" s="26" t="e">
        <f t="shared" si="2"/>
        <v>#DIV/0!</v>
      </c>
    </row>
    <row r="7" spans="1:12" ht="14.25" customHeight="1" x14ac:dyDescent="0.35">
      <c r="A7" s="1"/>
      <c r="B7" s="7"/>
      <c r="C7" s="7"/>
      <c r="D7" s="31"/>
      <c r="E7" s="31"/>
      <c r="F7" s="31"/>
      <c r="G7" s="31"/>
      <c r="H7" s="26" t="e">
        <f t="shared" si="0"/>
        <v>#DIV/0!</v>
      </c>
      <c r="I7" s="26" t="e">
        <f t="shared" si="1"/>
        <v>#DIV/0!</v>
      </c>
      <c r="J7" s="26" t="e">
        <f t="shared" si="3"/>
        <v>#DIV/0!</v>
      </c>
      <c r="K7" s="26" t="e">
        <f t="shared" si="4"/>
        <v>#DIV/0!</v>
      </c>
      <c r="L7" s="26" t="e">
        <f t="shared" si="2"/>
        <v>#DIV/0!</v>
      </c>
    </row>
    <row r="8" spans="1:12" ht="14.25" customHeight="1" x14ac:dyDescent="0.35">
      <c r="A8" s="1"/>
      <c r="B8" s="7"/>
      <c r="C8" s="7"/>
      <c r="D8" s="31"/>
      <c r="E8" s="31"/>
      <c r="F8" s="31"/>
      <c r="G8" s="31"/>
      <c r="H8" s="26" t="e">
        <f t="shared" si="0"/>
        <v>#DIV/0!</v>
      </c>
      <c r="I8" s="26" t="e">
        <f t="shared" si="1"/>
        <v>#DIV/0!</v>
      </c>
      <c r="J8" s="26" t="e">
        <f t="shared" si="3"/>
        <v>#DIV/0!</v>
      </c>
      <c r="K8" s="26" t="e">
        <f t="shared" si="4"/>
        <v>#DIV/0!</v>
      </c>
      <c r="L8" s="26" t="e">
        <f t="shared" si="2"/>
        <v>#DIV/0!</v>
      </c>
    </row>
    <row r="9" spans="1:12" ht="14.25" customHeight="1" x14ac:dyDescent="0.35">
      <c r="A9" s="1"/>
      <c r="B9" s="7"/>
      <c r="C9" s="7"/>
      <c r="D9" s="31"/>
      <c r="E9" s="31"/>
      <c r="F9" s="31"/>
      <c r="G9" s="31"/>
      <c r="H9" s="26" t="e">
        <f t="shared" si="0"/>
        <v>#DIV/0!</v>
      </c>
      <c r="I9" s="26" t="e">
        <f t="shared" si="1"/>
        <v>#DIV/0!</v>
      </c>
      <c r="J9" s="26" t="e">
        <f t="shared" si="3"/>
        <v>#DIV/0!</v>
      </c>
      <c r="K9" s="26" t="e">
        <f t="shared" si="4"/>
        <v>#DIV/0!</v>
      </c>
      <c r="L9" s="26" t="e">
        <f t="shared" si="2"/>
        <v>#DIV/0!</v>
      </c>
    </row>
    <row r="10" spans="1:12" ht="14.25" customHeight="1" x14ac:dyDescent="0.35">
      <c r="A10" s="1"/>
      <c r="B10" s="7"/>
      <c r="C10" s="7"/>
      <c r="D10" s="31"/>
      <c r="E10" s="31"/>
      <c r="F10" s="31"/>
      <c r="G10" s="31"/>
      <c r="H10" s="26" t="e">
        <f t="shared" si="0"/>
        <v>#DIV/0!</v>
      </c>
      <c r="I10" s="26" t="e">
        <f t="shared" si="1"/>
        <v>#DIV/0!</v>
      </c>
      <c r="J10" s="26" t="e">
        <f t="shared" si="3"/>
        <v>#DIV/0!</v>
      </c>
      <c r="K10" s="26" t="e">
        <f t="shared" si="4"/>
        <v>#DIV/0!</v>
      </c>
      <c r="L10" s="26" t="e">
        <f t="shared" si="2"/>
        <v>#DIV/0!</v>
      </c>
    </row>
    <row r="11" spans="1:12" ht="14.25" customHeight="1" x14ac:dyDescent="0.35">
      <c r="A11" s="1"/>
      <c r="B11" s="7"/>
      <c r="C11" s="7"/>
      <c r="D11" s="31"/>
      <c r="E11" s="31"/>
      <c r="F11" s="31"/>
      <c r="G11" s="31"/>
      <c r="H11" s="26" t="e">
        <f t="shared" si="0"/>
        <v>#DIV/0!</v>
      </c>
      <c r="I11" s="26" t="e">
        <f t="shared" si="1"/>
        <v>#DIV/0!</v>
      </c>
      <c r="J11" s="26" t="e">
        <f t="shared" ref="J11" si="5">H11/I11</f>
        <v>#DIV/0!</v>
      </c>
      <c r="K11" s="26" t="e">
        <f t="shared" ref="K11" si="6">I11/H11</f>
        <v>#DIV/0!</v>
      </c>
      <c r="L11" s="26" t="e">
        <f t="shared" si="2"/>
        <v>#DIV/0!</v>
      </c>
    </row>
    <row r="12" spans="1:12" ht="14.25" customHeight="1" x14ac:dyDescent="0.35">
      <c r="A12" s="1"/>
      <c r="B12" s="1"/>
      <c r="C12" s="1"/>
      <c r="D12" s="32"/>
      <c r="E12" s="32"/>
      <c r="F12" s="32"/>
      <c r="G12" s="32"/>
      <c r="H12" s="26" t="e">
        <f t="shared" ref="H12" si="7">LOG((F12*100^(C12)/D12),2)</f>
        <v>#DIV/0!</v>
      </c>
      <c r="I12" s="26" t="e">
        <f t="shared" ref="I12" si="8">LOG((G12*100^(C12))/E12,2)</f>
        <v>#DIV/0!</v>
      </c>
      <c r="J12" s="26" t="e">
        <f t="shared" ref="J12" si="9">H12/I12</f>
        <v>#DIV/0!</v>
      </c>
      <c r="K12" s="26" t="e">
        <f t="shared" ref="K12" si="10">I12/H12</f>
        <v>#DIV/0!</v>
      </c>
      <c r="L12" s="26" t="e">
        <f t="shared" ref="L12" si="11">IF(B12="m",J12,K12)</f>
        <v>#DIV/0!</v>
      </c>
    </row>
    <row r="13" spans="1:12" ht="14.25" customHeight="1" x14ac:dyDescent="0.35">
      <c r="A13" s="1"/>
      <c r="B13" s="1"/>
      <c r="C13" s="1"/>
      <c r="D13" s="3"/>
      <c r="E13" s="3"/>
      <c r="F13" s="23"/>
      <c r="G13" s="23"/>
    </row>
    <row r="14" spans="1:12" ht="14.25" customHeight="1" x14ac:dyDescent="0.35">
      <c r="A14" s="1"/>
      <c r="B14" s="1"/>
      <c r="C14" s="1"/>
      <c r="D14" s="3"/>
      <c r="E14" s="3"/>
      <c r="F14" s="3"/>
      <c r="G14" s="3"/>
      <c r="H14" s="24" t="s">
        <v>19</v>
      </c>
      <c r="I14" s="25"/>
      <c r="J14" s="3"/>
      <c r="K14" s="3"/>
      <c r="L14" s="3"/>
    </row>
    <row r="15" spans="1:12" ht="14.25" customHeight="1" x14ac:dyDescent="0.35">
      <c r="A15" s="1" t="s">
        <v>1</v>
      </c>
      <c r="B15" s="1" t="s">
        <v>0</v>
      </c>
      <c r="C15" s="1" t="s">
        <v>24</v>
      </c>
      <c r="D15" s="3" t="s">
        <v>2</v>
      </c>
      <c r="E15" s="3" t="s">
        <v>3</v>
      </c>
      <c r="F15" s="3" t="s">
        <v>25</v>
      </c>
      <c r="G15" s="3" t="s">
        <v>26</v>
      </c>
      <c r="H15" s="3" t="s">
        <v>32</v>
      </c>
      <c r="I15" s="3" t="s">
        <v>33</v>
      </c>
      <c r="J15" s="3" t="s">
        <v>29</v>
      </c>
      <c r="K15" s="3" t="s">
        <v>30</v>
      </c>
      <c r="L15" s="3" t="s">
        <v>31</v>
      </c>
    </row>
    <row r="16" spans="1:12" ht="14.25" customHeight="1" x14ac:dyDescent="0.35">
      <c r="A16" s="1"/>
      <c r="B16" s="7"/>
      <c r="C16" s="7"/>
      <c r="D16" s="27"/>
      <c r="E16" s="27"/>
      <c r="F16" s="28"/>
      <c r="G16" s="27"/>
      <c r="H16" s="26" t="e">
        <f>LN((F16*100^(C16))/D16)/C16</f>
        <v>#DIV/0!</v>
      </c>
      <c r="I16" s="26" t="e">
        <f>LN((G16*100^(C16))/E16)/C16</f>
        <v>#DIV/0!</v>
      </c>
      <c r="J16" s="26" t="e">
        <f t="shared" si="3"/>
        <v>#DIV/0!</v>
      </c>
      <c r="K16" s="26" t="e">
        <f t="shared" si="4"/>
        <v>#DIV/0!</v>
      </c>
      <c r="L16" s="26" t="e">
        <f t="shared" ref="L16:L22" si="12">IF(B16="m",J16,K16)</f>
        <v>#DIV/0!</v>
      </c>
    </row>
    <row r="17" spans="1:12" ht="14.25" customHeight="1" x14ac:dyDescent="0.35">
      <c r="D17" s="27"/>
      <c r="E17" s="27"/>
      <c r="F17" s="28"/>
      <c r="G17" s="27"/>
      <c r="H17" s="26" t="e">
        <f t="shared" ref="H17:H22" si="13">LN((F17*100^(C17))/D17)/C17</f>
        <v>#DIV/0!</v>
      </c>
      <c r="I17" s="26" t="e">
        <f t="shared" ref="I17:I22" si="14">LN((G17*100^(C17))/E17)/C17</f>
        <v>#DIV/0!</v>
      </c>
      <c r="J17" s="26" t="e">
        <f t="shared" si="3"/>
        <v>#DIV/0!</v>
      </c>
      <c r="K17" s="26" t="e">
        <f t="shared" si="4"/>
        <v>#DIV/0!</v>
      </c>
      <c r="L17" s="26" t="e">
        <f t="shared" si="12"/>
        <v>#DIV/0!</v>
      </c>
    </row>
    <row r="18" spans="1:12" ht="14.25" customHeight="1" x14ac:dyDescent="0.35">
      <c r="A18" s="1"/>
      <c r="B18" s="7"/>
      <c r="C18" s="7"/>
      <c r="D18" s="27"/>
      <c r="E18" s="27"/>
      <c r="F18" s="28"/>
      <c r="G18" s="27"/>
      <c r="H18" s="26" t="e">
        <f t="shared" si="13"/>
        <v>#DIV/0!</v>
      </c>
      <c r="I18" s="26" t="e">
        <f t="shared" si="14"/>
        <v>#DIV/0!</v>
      </c>
      <c r="J18" s="26" t="e">
        <f t="shared" si="3"/>
        <v>#DIV/0!</v>
      </c>
      <c r="K18" s="26" t="e">
        <f t="shared" si="4"/>
        <v>#DIV/0!</v>
      </c>
      <c r="L18" s="26" t="e">
        <f t="shared" si="12"/>
        <v>#DIV/0!</v>
      </c>
    </row>
    <row r="19" spans="1:12" ht="14.25" customHeight="1" x14ac:dyDescent="0.35">
      <c r="B19" s="7"/>
      <c r="C19" s="7"/>
      <c r="D19" s="30"/>
      <c r="E19" s="30"/>
      <c r="F19" s="30"/>
      <c r="G19" s="30"/>
      <c r="H19" s="26" t="e">
        <f t="shared" si="13"/>
        <v>#DIV/0!</v>
      </c>
      <c r="I19" s="26" t="e">
        <f t="shared" si="14"/>
        <v>#DIV/0!</v>
      </c>
      <c r="J19" s="26" t="e">
        <f t="shared" si="3"/>
        <v>#DIV/0!</v>
      </c>
      <c r="K19" s="26" t="e">
        <f t="shared" si="4"/>
        <v>#DIV/0!</v>
      </c>
      <c r="L19" s="26" t="e">
        <f t="shared" si="12"/>
        <v>#DIV/0!</v>
      </c>
    </row>
    <row r="20" spans="1:12" ht="14.25" customHeight="1" x14ac:dyDescent="0.35">
      <c r="C20" s="7"/>
      <c r="D20" s="31"/>
      <c r="E20" s="31"/>
      <c r="F20" s="31"/>
      <c r="G20" s="31"/>
      <c r="H20" s="26" t="e">
        <f t="shared" si="13"/>
        <v>#DIV/0!</v>
      </c>
      <c r="I20" s="26" t="e">
        <f t="shared" si="14"/>
        <v>#DIV/0!</v>
      </c>
      <c r="J20" s="26" t="e">
        <f t="shared" si="3"/>
        <v>#DIV/0!</v>
      </c>
      <c r="K20" s="26" t="e">
        <f t="shared" si="4"/>
        <v>#DIV/0!</v>
      </c>
      <c r="L20" s="26" t="e">
        <f t="shared" si="12"/>
        <v>#DIV/0!</v>
      </c>
    </row>
    <row r="21" spans="1:12" ht="14.25" customHeight="1" x14ac:dyDescent="0.35">
      <c r="C21" s="7"/>
      <c r="D21" s="31"/>
      <c r="E21" s="31"/>
      <c r="F21" s="31"/>
      <c r="G21" s="31"/>
      <c r="H21" s="26" t="e">
        <f t="shared" si="13"/>
        <v>#DIV/0!</v>
      </c>
      <c r="I21" s="26" t="e">
        <f t="shared" si="14"/>
        <v>#DIV/0!</v>
      </c>
      <c r="J21" s="26" t="e">
        <f t="shared" si="3"/>
        <v>#DIV/0!</v>
      </c>
      <c r="K21" s="26" t="e">
        <f t="shared" si="4"/>
        <v>#DIV/0!</v>
      </c>
      <c r="L21" s="26" t="e">
        <f t="shared" si="12"/>
        <v>#DIV/0!</v>
      </c>
    </row>
    <row r="22" spans="1:12" ht="14.25" customHeight="1" x14ac:dyDescent="0.35">
      <c r="C22" s="7"/>
      <c r="D22" s="31"/>
      <c r="E22" s="31"/>
      <c r="F22" s="31"/>
      <c r="G22" s="31"/>
      <c r="H22" s="26" t="e">
        <f t="shared" si="13"/>
        <v>#DIV/0!</v>
      </c>
      <c r="I22" s="26" t="e">
        <f t="shared" si="14"/>
        <v>#DIV/0!</v>
      </c>
      <c r="J22" s="26" t="e">
        <f t="shared" si="3"/>
        <v>#DIV/0!</v>
      </c>
      <c r="K22" s="26" t="e">
        <f t="shared" si="4"/>
        <v>#DIV/0!</v>
      </c>
      <c r="L22" s="26" t="e">
        <f t="shared" si="12"/>
        <v>#DIV/0!</v>
      </c>
    </row>
    <row r="23" spans="1:12" ht="14.25" customHeight="1" x14ac:dyDescent="0.35">
      <c r="C23" s="7"/>
      <c r="D23" s="31"/>
      <c r="E23" s="31"/>
      <c r="F23" s="31"/>
      <c r="G23" s="31"/>
      <c r="H23" s="26" t="e">
        <f t="shared" ref="H23:H25" si="15">LN((F23*100^(C23))/D23)/C23</f>
        <v>#DIV/0!</v>
      </c>
      <c r="I23" s="26" t="e">
        <f t="shared" ref="I23:I25" si="16">LN((G23*100^(C23))/E23)/C23</f>
        <v>#DIV/0!</v>
      </c>
      <c r="J23" s="26" t="e">
        <f t="shared" ref="J23:J25" si="17">H23/I23</f>
        <v>#DIV/0!</v>
      </c>
      <c r="K23" s="26" t="e">
        <f t="shared" ref="K23:K25" si="18">I23/H23</f>
        <v>#DIV/0!</v>
      </c>
      <c r="L23" s="26" t="e">
        <f t="shared" ref="L23:L25" si="19">IF(B23="m",J23,K23)</f>
        <v>#DIV/0!</v>
      </c>
    </row>
    <row r="24" spans="1:12" ht="14.25" customHeight="1" x14ac:dyDescent="0.35">
      <c r="C24" s="7"/>
      <c r="D24" s="31"/>
      <c r="E24" s="31"/>
      <c r="F24" s="31"/>
      <c r="G24" s="31"/>
      <c r="H24" s="26" t="e">
        <f t="shared" si="15"/>
        <v>#DIV/0!</v>
      </c>
      <c r="I24" s="26" t="e">
        <f t="shared" si="16"/>
        <v>#DIV/0!</v>
      </c>
      <c r="J24" s="26" t="e">
        <f t="shared" si="17"/>
        <v>#DIV/0!</v>
      </c>
      <c r="K24" s="26" t="e">
        <f t="shared" si="18"/>
        <v>#DIV/0!</v>
      </c>
      <c r="L24" s="26" t="e">
        <f t="shared" si="19"/>
        <v>#DIV/0!</v>
      </c>
    </row>
    <row r="25" spans="1:12" ht="14.25" customHeight="1" x14ac:dyDescent="0.35">
      <c r="C25" s="7"/>
      <c r="D25" s="32"/>
      <c r="E25" s="32"/>
      <c r="F25" s="32"/>
      <c r="G25" s="32"/>
      <c r="H25" s="26" t="e">
        <f t="shared" si="15"/>
        <v>#DIV/0!</v>
      </c>
      <c r="I25" s="26" t="e">
        <f t="shared" si="16"/>
        <v>#DIV/0!</v>
      </c>
      <c r="J25" s="26" t="e">
        <f t="shared" si="17"/>
        <v>#DIV/0!</v>
      </c>
      <c r="K25" s="26" t="e">
        <f t="shared" si="18"/>
        <v>#DIV/0!</v>
      </c>
      <c r="L25" s="26" t="e">
        <f t="shared" si="19"/>
        <v>#DIV/0!</v>
      </c>
    </row>
    <row r="26" spans="1:12" ht="14.25" customHeight="1" x14ac:dyDescent="0.35">
      <c r="C26" s="7"/>
    </row>
    <row r="27" spans="1:12" ht="14.25" customHeight="1" x14ac:dyDescent="0.35">
      <c r="C27" s="7"/>
    </row>
    <row r="28" spans="1:12" ht="14.25" customHeight="1" x14ac:dyDescent="0.35">
      <c r="C28" s="7"/>
    </row>
  </sheetData>
  <mergeCells count="2">
    <mergeCell ref="H1:I1"/>
    <mergeCell ref="H14:I14"/>
  </mergeCells>
  <pageMargins left="0.25" right="0.25" top="0.75" bottom="0.75" header="0.3" footer="0.3"/>
  <pageSetup scale="5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F244-2454-4BDB-8986-C823F5A0B1D0}">
  <dimension ref="A1:T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4.25" x14ac:dyDescent="0.45"/>
  <cols>
    <col min="1" max="1" width="13" style="9" customWidth="1"/>
    <col min="2" max="2" width="6.06640625" style="42" customWidth="1"/>
    <col min="3" max="5" width="9.06640625" style="9"/>
    <col min="6" max="6" width="4" style="9" customWidth="1"/>
    <col min="7" max="7" width="9.86328125" style="9" customWidth="1"/>
    <col min="8" max="11" width="8" style="42" customWidth="1"/>
    <col min="12" max="13" width="11.19921875" style="42" customWidth="1"/>
    <col min="14" max="15" width="12.1328125" style="42" customWidth="1"/>
    <col min="16" max="20" width="12.73046875" style="42" customWidth="1"/>
    <col min="21" max="16384" width="9.06640625" style="9"/>
  </cols>
  <sheetData>
    <row r="1" spans="1:20" ht="14.65" thickTop="1" x14ac:dyDescent="0.45">
      <c r="A1" s="33" t="s">
        <v>34</v>
      </c>
      <c r="B1" s="34" t="s">
        <v>54</v>
      </c>
      <c r="C1" s="35" t="s">
        <v>35</v>
      </c>
      <c r="D1" s="35" t="s">
        <v>36</v>
      </c>
      <c r="E1" s="35" t="s">
        <v>37</v>
      </c>
      <c r="F1" s="35" t="s">
        <v>0</v>
      </c>
      <c r="G1" s="35" t="s">
        <v>38</v>
      </c>
      <c r="H1" s="34" t="s">
        <v>39</v>
      </c>
      <c r="I1" s="34" t="s">
        <v>40</v>
      </c>
      <c r="J1" s="34" t="s">
        <v>41</v>
      </c>
      <c r="K1" s="36" t="s">
        <v>42</v>
      </c>
      <c r="L1" s="37" t="s">
        <v>43</v>
      </c>
      <c r="M1" s="34" t="s">
        <v>44</v>
      </c>
      <c r="N1" s="34" t="s">
        <v>45</v>
      </c>
      <c r="O1" s="36" t="s">
        <v>46</v>
      </c>
      <c r="P1" s="38" t="s">
        <v>27</v>
      </c>
      <c r="Q1" s="39" t="s">
        <v>28</v>
      </c>
      <c r="R1" s="40" t="s">
        <v>29</v>
      </c>
      <c r="S1" s="40" t="s">
        <v>30</v>
      </c>
      <c r="T1" s="40" t="s">
        <v>31</v>
      </c>
    </row>
    <row r="2" spans="1:20" x14ac:dyDescent="0.45">
      <c r="A2" s="41" t="s">
        <v>47</v>
      </c>
      <c r="B2" s="42">
        <v>2</v>
      </c>
      <c r="G2" s="9">
        <v>12</v>
      </c>
      <c r="H2" s="2"/>
      <c r="I2" s="2"/>
      <c r="J2" s="2"/>
      <c r="K2" s="10"/>
      <c r="L2" s="42">
        <f>H2*1000000/B2</f>
        <v>0</v>
      </c>
      <c r="M2" s="42">
        <f>I2*1000000/B2</f>
        <v>0</v>
      </c>
      <c r="N2" s="42">
        <f t="shared" ref="N2:N17" si="0">J2/0.01/0.01/0.01</f>
        <v>0</v>
      </c>
      <c r="O2" s="43">
        <f t="shared" ref="O2:O17" si="1">K2/0.01/0.01/0.01</f>
        <v>0</v>
      </c>
      <c r="P2" s="44" t="e">
        <f>LOG((B2^(G2-1))*N2/L2,2)</f>
        <v>#DIV/0!</v>
      </c>
      <c r="Q2" s="43" t="e">
        <f>LOG((B2^(G2-1))*O2/M2,2)</f>
        <v>#DIV/0!</v>
      </c>
      <c r="R2" s="42" t="e">
        <f t="shared" ref="R2:R17" si="2">P2/Q2</f>
        <v>#DIV/0!</v>
      </c>
      <c r="S2" s="42" t="e">
        <f t="shared" ref="S2:S17" si="3">Q2/P2</f>
        <v>#DIV/0!</v>
      </c>
      <c r="T2" s="42" t="e">
        <f>IF(F2="m",R2,S2)</f>
        <v>#DIV/0!</v>
      </c>
    </row>
    <row r="3" spans="1:20" x14ac:dyDescent="0.45">
      <c r="A3" s="41" t="s">
        <v>47</v>
      </c>
      <c r="B3" s="42">
        <v>2</v>
      </c>
      <c r="G3" s="9">
        <v>12</v>
      </c>
      <c r="H3" s="2"/>
      <c r="I3" s="2"/>
      <c r="J3" s="2"/>
      <c r="K3" s="10"/>
      <c r="L3" s="42">
        <f t="shared" ref="L3:L66" si="4">H3*1000000/B3</f>
        <v>0</v>
      </c>
      <c r="M3" s="42">
        <f t="shared" ref="M3:M66" si="5">I3*1000000/B3</f>
        <v>0</v>
      </c>
      <c r="N3" s="42">
        <f t="shared" si="0"/>
        <v>0</v>
      </c>
      <c r="O3" s="43">
        <f t="shared" si="1"/>
        <v>0</v>
      </c>
      <c r="P3" s="44" t="e">
        <f>LOG((B3^(G3-1))*N3/L3,2)</f>
        <v>#DIV/0!</v>
      </c>
      <c r="Q3" s="43" t="e">
        <f>LOG((B3^(G3-1))*O3/M3,2)</f>
        <v>#DIV/0!</v>
      </c>
      <c r="R3" s="42" t="e">
        <f t="shared" si="2"/>
        <v>#DIV/0!</v>
      </c>
      <c r="S3" s="42" t="e">
        <f t="shared" si="3"/>
        <v>#DIV/0!</v>
      </c>
      <c r="T3" s="42" t="e">
        <f>IF(F3="m",R3,S3)</f>
        <v>#DIV/0!</v>
      </c>
    </row>
    <row r="4" spans="1:20" x14ac:dyDescent="0.45">
      <c r="A4" s="41" t="s">
        <v>47</v>
      </c>
      <c r="B4" s="42">
        <v>2</v>
      </c>
      <c r="G4" s="9">
        <v>12</v>
      </c>
      <c r="H4" s="2"/>
      <c r="I4" s="2"/>
      <c r="J4" s="2"/>
      <c r="K4" s="10"/>
      <c r="L4" s="42">
        <f t="shared" si="4"/>
        <v>0</v>
      </c>
      <c r="M4" s="42">
        <f t="shared" si="5"/>
        <v>0</v>
      </c>
      <c r="N4" s="42">
        <f t="shared" si="0"/>
        <v>0</v>
      </c>
      <c r="O4" s="43">
        <f t="shared" si="1"/>
        <v>0</v>
      </c>
      <c r="P4" s="44" t="e">
        <f>LOG((B4^(G4-1))*N4/L4,2)</f>
        <v>#DIV/0!</v>
      </c>
      <c r="Q4" s="43" t="e">
        <f>LOG((B4^(G4-1))*O4/M4,2)</f>
        <v>#DIV/0!</v>
      </c>
      <c r="R4" s="42" t="e">
        <f t="shared" si="2"/>
        <v>#DIV/0!</v>
      </c>
      <c r="S4" s="42" t="e">
        <f t="shared" si="3"/>
        <v>#DIV/0!</v>
      </c>
      <c r="T4" s="42" t="e">
        <f>IF(F4="m",R4,S4)</f>
        <v>#DIV/0!</v>
      </c>
    </row>
    <row r="5" spans="1:20" x14ac:dyDescent="0.45">
      <c r="A5" s="41" t="s">
        <v>47</v>
      </c>
      <c r="B5" s="42">
        <v>2</v>
      </c>
      <c r="G5" s="9">
        <v>12</v>
      </c>
      <c r="H5" s="2"/>
      <c r="I5" s="2"/>
      <c r="J5" s="2"/>
      <c r="K5" s="10"/>
      <c r="L5" s="42">
        <f t="shared" si="4"/>
        <v>0</v>
      </c>
      <c r="M5" s="42">
        <f t="shared" si="5"/>
        <v>0</v>
      </c>
      <c r="N5" s="42">
        <f t="shared" si="0"/>
        <v>0</v>
      </c>
      <c r="O5" s="43">
        <f t="shared" si="1"/>
        <v>0</v>
      </c>
      <c r="P5" s="44" t="e">
        <f>LOG((B5^(G5-1))*N5/L5,2)</f>
        <v>#DIV/0!</v>
      </c>
      <c r="Q5" s="43" t="e">
        <f>LOG((B5^(G5-1))*O5/M5,2)</f>
        <v>#DIV/0!</v>
      </c>
      <c r="R5" s="42" t="e">
        <f t="shared" si="2"/>
        <v>#DIV/0!</v>
      </c>
      <c r="S5" s="42" t="e">
        <f t="shared" si="3"/>
        <v>#DIV/0!</v>
      </c>
      <c r="T5" s="42" t="e">
        <f>IF(F5="m",R5,S5)</f>
        <v>#DIV/0!</v>
      </c>
    </row>
    <row r="6" spans="1:20" x14ac:dyDescent="0.45">
      <c r="A6" s="41" t="s">
        <v>47</v>
      </c>
      <c r="B6" s="42">
        <v>2</v>
      </c>
      <c r="G6" s="9">
        <v>12</v>
      </c>
      <c r="H6" s="2"/>
      <c r="I6" s="2"/>
      <c r="J6" s="2"/>
      <c r="K6" s="10"/>
      <c r="L6" s="42">
        <f t="shared" si="4"/>
        <v>0</v>
      </c>
      <c r="M6" s="42">
        <f t="shared" si="5"/>
        <v>0</v>
      </c>
      <c r="N6" s="42">
        <f t="shared" si="0"/>
        <v>0</v>
      </c>
      <c r="O6" s="43">
        <f t="shared" si="1"/>
        <v>0</v>
      </c>
      <c r="P6" s="44" t="e">
        <f>LOG((B6^(G6-1))*N6/L6,2)</f>
        <v>#DIV/0!</v>
      </c>
      <c r="Q6" s="43" t="e">
        <f>LOG((B6^(G6-1))*O6/M6,2)</f>
        <v>#DIV/0!</v>
      </c>
      <c r="R6" s="42" t="e">
        <f t="shared" si="2"/>
        <v>#DIV/0!</v>
      </c>
      <c r="S6" s="42" t="e">
        <f t="shared" si="3"/>
        <v>#DIV/0!</v>
      </c>
      <c r="T6" s="42" t="e">
        <f>IF(F6="m",R6,S6)</f>
        <v>#DIV/0!</v>
      </c>
    </row>
    <row r="7" spans="1:20" x14ac:dyDescent="0.45">
      <c r="A7" s="41" t="s">
        <v>47</v>
      </c>
      <c r="B7" s="42">
        <v>2</v>
      </c>
      <c r="G7" s="9">
        <v>12</v>
      </c>
      <c r="H7" s="2"/>
      <c r="I7" s="2"/>
      <c r="J7" s="2"/>
      <c r="K7" s="10"/>
      <c r="L7" s="42">
        <f t="shared" si="4"/>
        <v>0</v>
      </c>
      <c r="M7" s="42">
        <f t="shared" si="5"/>
        <v>0</v>
      </c>
      <c r="N7" s="42">
        <f t="shared" si="0"/>
        <v>0</v>
      </c>
      <c r="O7" s="43">
        <f t="shared" si="1"/>
        <v>0</v>
      </c>
      <c r="P7" s="44" t="e">
        <f>LOG((B7^(G7-1))*N7/L7,2)</f>
        <v>#DIV/0!</v>
      </c>
      <c r="Q7" s="43" t="e">
        <f>LOG((B7^(G7-1))*O7/M7,2)</f>
        <v>#DIV/0!</v>
      </c>
      <c r="R7" s="42" t="e">
        <f t="shared" si="2"/>
        <v>#DIV/0!</v>
      </c>
      <c r="S7" s="42" t="e">
        <f t="shared" si="3"/>
        <v>#DIV/0!</v>
      </c>
      <c r="T7" s="42" t="e">
        <f>IF(F7="m",R7,S7)</f>
        <v>#DIV/0!</v>
      </c>
    </row>
    <row r="8" spans="1:20" x14ac:dyDescent="0.45">
      <c r="A8" s="41" t="s">
        <v>47</v>
      </c>
      <c r="B8" s="42">
        <v>2</v>
      </c>
      <c r="G8" s="9">
        <v>12</v>
      </c>
      <c r="H8" s="2"/>
      <c r="I8" s="2"/>
      <c r="J8" s="2"/>
      <c r="K8" s="10"/>
      <c r="L8" s="42">
        <f t="shared" si="4"/>
        <v>0</v>
      </c>
      <c r="M8" s="42">
        <f t="shared" si="5"/>
        <v>0</v>
      </c>
      <c r="N8" s="42">
        <f t="shared" si="0"/>
        <v>0</v>
      </c>
      <c r="O8" s="43">
        <f t="shared" si="1"/>
        <v>0</v>
      </c>
      <c r="P8" s="44" t="e">
        <f>LOG((B8^(G8-1))*N8/L8,2)</f>
        <v>#DIV/0!</v>
      </c>
      <c r="Q8" s="43" t="e">
        <f>LOG((B8^(G8-1))*O8/M8,2)</f>
        <v>#DIV/0!</v>
      </c>
      <c r="R8" s="42" t="e">
        <f t="shared" si="2"/>
        <v>#DIV/0!</v>
      </c>
      <c r="S8" s="42" t="e">
        <f t="shared" si="3"/>
        <v>#DIV/0!</v>
      </c>
      <c r="T8" s="42" t="e">
        <f>IF(F8="m",R8,S8)</f>
        <v>#DIV/0!</v>
      </c>
    </row>
    <row r="9" spans="1:20" x14ac:dyDescent="0.45">
      <c r="A9" s="41" t="s">
        <v>47</v>
      </c>
      <c r="B9" s="42">
        <v>2</v>
      </c>
      <c r="G9" s="9">
        <v>12</v>
      </c>
      <c r="H9" s="2"/>
      <c r="I9" s="2"/>
      <c r="J9" s="2"/>
      <c r="K9" s="10"/>
      <c r="L9" s="42">
        <f t="shared" si="4"/>
        <v>0</v>
      </c>
      <c r="M9" s="42">
        <f t="shared" si="5"/>
        <v>0</v>
      </c>
      <c r="N9" s="42">
        <f t="shared" si="0"/>
        <v>0</v>
      </c>
      <c r="O9" s="43">
        <f t="shared" si="1"/>
        <v>0</v>
      </c>
      <c r="P9" s="44" t="e">
        <f>LOG((B9^(G9-1))*N9/L9,2)</f>
        <v>#DIV/0!</v>
      </c>
      <c r="Q9" s="43" t="e">
        <f>LOG((B9^(G9-1))*O9/M9,2)</f>
        <v>#DIV/0!</v>
      </c>
      <c r="R9" s="42" t="e">
        <f t="shared" si="2"/>
        <v>#DIV/0!</v>
      </c>
      <c r="S9" s="42" t="e">
        <f t="shared" si="3"/>
        <v>#DIV/0!</v>
      </c>
      <c r="T9" s="42" t="e">
        <f>IF(F9="m",R9,S9)</f>
        <v>#DIV/0!</v>
      </c>
    </row>
    <row r="10" spans="1:20" x14ac:dyDescent="0.45">
      <c r="A10" s="41" t="s">
        <v>47</v>
      </c>
      <c r="B10" s="42">
        <v>2</v>
      </c>
      <c r="G10" s="9">
        <v>12</v>
      </c>
      <c r="H10" s="2"/>
      <c r="I10" s="2"/>
      <c r="J10" s="2"/>
      <c r="K10" s="10"/>
      <c r="L10" s="42">
        <f t="shared" si="4"/>
        <v>0</v>
      </c>
      <c r="M10" s="42">
        <f t="shared" si="5"/>
        <v>0</v>
      </c>
      <c r="N10" s="42">
        <f t="shared" si="0"/>
        <v>0</v>
      </c>
      <c r="O10" s="43">
        <f t="shared" si="1"/>
        <v>0</v>
      </c>
      <c r="P10" s="44" t="e">
        <f>LOG((B10^(G10-1))*N10/L10,2)</f>
        <v>#DIV/0!</v>
      </c>
      <c r="Q10" s="43" t="e">
        <f>LOG((B10^(G10-1))*O10/M10,2)</f>
        <v>#DIV/0!</v>
      </c>
      <c r="R10" s="42" t="e">
        <f t="shared" si="2"/>
        <v>#DIV/0!</v>
      </c>
      <c r="S10" s="42" t="e">
        <f t="shared" si="3"/>
        <v>#DIV/0!</v>
      </c>
      <c r="T10" s="42" t="e">
        <f>IF(F10="m",R10,S10)</f>
        <v>#DIV/0!</v>
      </c>
    </row>
    <row r="11" spans="1:20" x14ac:dyDescent="0.45">
      <c r="A11" s="41" t="s">
        <v>47</v>
      </c>
      <c r="B11" s="42">
        <v>2</v>
      </c>
      <c r="G11" s="9">
        <v>12</v>
      </c>
      <c r="H11" s="2"/>
      <c r="I11" s="2"/>
      <c r="J11" s="2"/>
      <c r="K11" s="10"/>
      <c r="L11" s="42">
        <f t="shared" si="4"/>
        <v>0</v>
      </c>
      <c r="M11" s="42">
        <f t="shared" si="5"/>
        <v>0</v>
      </c>
      <c r="N11" s="42">
        <f t="shared" si="0"/>
        <v>0</v>
      </c>
      <c r="O11" s="43">
        <f t="shared" si="1"/>
        <v>0</v>
      </c>
      <c r="P11" s="44" t="e">
        <f>LOG((B11^(G11-1))*N11/L11,2)</f>
        <v>#DIV/0!</v>
      </c>
      <c r="Q11" s="43" t="e">
        <f>LOG((B11^(G11-1))*O11/M11,2)</f>
        <v>#DIV/0!</v>
      </c>
      <c r="R11" s="42" t="e">
        <f t="shared" si="2"/>
        <v>#DIV/0!</v>
      </c>
      <c r="S11" s="42" t="e">
        <f t="shared" si="3"/>
        <v>#DIV/0!</v>
      </c>
      <c r="T11" s="42" t="e">
        <f>IF(F11="m",R11,S11)</f>
        <v>#DIV/0!</v>
      </c>
    </row>
    <row r="12" spans="1:20" x14ac:dyDescent="0.45">
      <c r="A12" s="41" t="s">
        <v>47</v>
      </c>
      <c r="B12" s="42">
        <v>2</v>
      </c>
      <c r="G12" s="9">
        <v>12</v>
      </c>
      <c r="H12" s="2"/>
      <c r="I12" s="2"/>
      <c r="J12" s="2"/>
      <c r="K12" s="10"/>
      <c r="L12" s="42">
        <f t="shared" si="4"/>
        <v>0</v>
      </c>
      <c r="M12" s="42">
        <f t="shared" si="5"/>
        <v>0</v>
      </c>
      <c r="N12" s="42">
        <f t="shared" si="0"/>
        <v>0</v>
      </c>
      <c r="O12" s="43">
        <f t="shared" si="1"/>
        <v>0</v>
      </c>
      <c r="P12" s="44" t="e">
        <f>LOG((B12^(G12-1))*N12/L12,2)</f>
        <v>#DIV/0!</v>
      </c>
      <c r="Q12" s="43" t="e">
        <f>LOG((B12^(G12-1))*O12/M12,2)</f>
        <v>#DIV/0!</v>
      </c>
      <c r="R12" s="42" t="e">
        <f t="shared" si="2"/>
        <v>#DIV/0!</v>
      </c>
      <c r="S12" s="42" t="e">
        <f t="shared" si="3"/>
        <v>#DIV/0!</v>
      </c>
      <c r="T12" s="42" t="e">
        <f>IF(F12="m",R12,S12)</f>
        <v>#DIV/0!</v>
      </c>
    </row>
    <row r="13" spans="1:20" x14ac:dyDescent="0.45">
      <c r="A13" s="41" t="s">
        <v>47</v>
      </c>
      <c r="B13" s="42">
        <v>2</v>
      </c>
      <c r="G13" s="9">
        <v>12</v>
      </c>
      <c r="H13" s="2"/>
      <c r="I13" s="2"/>
      <c r="J13" s="2"/>
      <c r="K13" s="10"/>
      <c r="L13" s="42">
        <f t="shared" si="4"/>
        <v>0</v>
      </c>
      <c r="M13" s="42">
        <f t="shared" si="5"/>
        <v>0</v>
      </c>
      <c r="N13" s="42">
        <f t="shared" si="0"/>
        <v>0</v>
      </c>
      <c r="O13" s="43">
        <f t="shared" si="1"/>
        <v>0</v>
      </c>
      <c r="P13" s="44" t="e">
        <f>LOG((B13^(G13-1))*N13/L13,2)</f>
        <v>#DIV/0!</v>
      </c>
      <c r="Q13" s="43" t="e">
        <f>LOG((B13^(G13-1))*O13/M13,2)</f>
        <v>#DIV/0!</v>
      </c>
      <c r="R13" s="42" t="e">
        <f t="shared" si="2"/>
        <v>#DIV/0!</v>
      </c>
      <c r="S13" s="42" t="e">
        <f t="shared" si="3"/>
        <v>#DIV/0!</v>
      </c>
      <c r="T13" s="42" t="e">
        <f>IF(F13="m",R13,S13)</f>
        <v>#DIV/0!</v>
      </c>
    </row>
    <row r="14" spans="1:20" x14ac:dyDescent="0.45">
      <c r="A14" s="41" t="s">
        <v>47</v>
      </c>
      <c r="B14" s="42">
        <v>2</v>
      </c>
      <c r="G14" s="9">
        <v>12</v>
      </c>
      <c r="H14" s="2"/>
      <c r="I14" s="2"/>
      <c r="J14" s="2"/>
      <c r="K14" s="10"/>
      <c r="L14" s="42">
        <f t="shared" si="4"/>
        <v>0</v>
      </c>
      <c r="M14" s="42">
        <f t="shared" si="5"/>
        <v>0</v>
      </c>
      <c r="N14" s="42">
        <f t="shared" si="0"/>
        <v>0</v>
      </c>
      <c r="O14" s="43">
        <f t="shared" si="1"/>
        <v>0</v>
      </c>
      <c r="P14" s="44" t="e">
        <f>LOG((B14^(G14-1))*N14/L14,2)</f>
        <v>#DIV/0!</v>
      </c>
      <c r="Q14" s="43" t="e">
        <f>LOG((B14^(G14-1))*O14/M14,2)</f>
        <v>#DIV/0!</v>
      </c>
      <c r="R14" s="42" t="e">
        <f t="shared" si="2"/>
        <v>#DIV/0!</v>
      </c>
      <c r="S14" s="42" t="e">
        <f t="shared" si="3"/>
        <v>#DIV/0!</v>
      </c>
      <c r="T14" s="42" t="e">
        <f>IF(F14="m",R14,S14)</f>
        <v>#DIV/0!</v>
      </c>
    </row>
    <row r="15" spans="1:20" x14ac:dyDescent="0.45">
      <c r="A15" s="41" t="s">
        <v>47</v>
      </c>
      <c r="B15" s="42">
        <v>2</v>
      </c>
      <c r="G15" s="9">
        <v>12</v>
      </c>
      <c r="H15" s="2"/>
      <c r="I15" s="2"/>
      <c r="J15" s="2"/>
      <c r="K15" s="10"/>
      <c r="L15" s="42">
        <f t="shared" si="4"/>
        <v>0</v>
      </c>
      <c r="M15" s="42">
        <f t="shared" si="5"/>
        <v>0</v>
      </c>
      <c r="N15" s="42">
        <f t="shared" si="0"/>
        <v>0</v>
      </c>
      <c r="O15" s="43">
        <f t="shared" si="1"/>
        <v>0</v>
      </c>
      <c r="P15" s="44" t="e">
        <f>LOG((B15^(G15-1))*N15/L15,2)</f>
        <v>#DIV/0!</v>
      </c>
      <c r="Q15" s="43" t="e">
        <f>LOG((B15^(G15-1))*O15/M15,2)</f>
        <v>#DIV/0!</v>
      </c>
      <c r="R15" s="42" t="e">
        <f t="shared" si="2"/>
        <v>#DIV/0!</v>
      </c>
      <c r="S15" s="42" t="e">
        <f t="shared" si="3"/>
        <v>#DIV/0!</v>
      </c>
      <c r="T15" s="42" t="e">
        <f>IF(F15="m",R15,S15)</f>
        <v>#DIV/0!</v>
      </c>
    </row>
    <row r="16" spans="1:20" x14ac:dyDescent="0.45">
      <c r="A16" s="41" t="s">
        <v>47</v>
      </c>
      <c r="B16" s="42">
        <v>2</v>
      </c>
      <c r="G16" s="9">
        <v>12</v>
      </c>
      <c r="H16" s="2"/>
      <c r="I16" s="2"/>
      <c r="J16" s="2"/>
      <c r="K16" s="10"/>
      <c r="L16" s="42">
        <f t="shared" si="4"/>
        <v>0</v>
      </c>
      <c r="M16" s="42">
        <f t="shared" si="5"/>
        <v>0</v>
      </c>
      <c r="N16" s="42">
        <f t="shared" si="0"/>
        <v>0</v>
      </c>
      <c r="O16" s="43">
        <f t="shared" si="1"/>
        <v>0</v>
      </c>
      <c r="P16" s="44" t="e">
        <f>LOG((B16^(G16-1))*N16/L16,2)</f>
        <v>#DIV/0!</v>
      </c>
      <c r="Q16" s="43" t="e">
        <f>LOG((B16^(G16-1))*O16/M16,2)</f>
        <v>#DIV/0!</v>
      </c>
      <c r="R16" s="42" t="e">
        <f t="shared" si="2"/>
        <v>#DIV/0!</v>
      </c>
      <c r="S16" s="42" t="e">
        <f t="shared" si="3"/>
        <v>#DIV/0!</v>
      </c>
      <c r="T16" s="42" t="e">
        <f>IF(F16="m",R16,S16)</f>
        <v>#DIV/0!</v>
      </c>
    </row>
    <row r="17" spans="1:20" x14ac:dyDescent="0.45">
      <c r="A17" s="41" t="s">
        <v>47</v>
      </c>
      <c r="B17" s="42">
        <v>2</v>
      </c>
      <c r="G17" s="9">
        <v>12</v>
      </c>
      <c r="H17" s="2"/>
      <c r="I17" s="2"/>
      <c r="J17" s="2"/>
      <c r="K17" s="10"/>
      <c r="L17" s="42">
        <f t="shared" si="4"/>
        <v>0</v>
      </c>
      <c r="M17" s="42">
        <f t="shared" si="5"/>
        <v>0</v>
      </c>
      <c r="N17" s="42">
        <f t="shared" si="0"/>
        <v>0</v>
      </c>
      <c r="O17" s="43">
        <f t="shared" si="1"/>
        <v>0</v>
      </c>
      <c r="P17" s="44" t="e">
        <f>LOG((B17^(G17-1))*N17/L17,2)</f>
        <v>#DIV/0!</v>
      </c>
      <c r="Q17" s="43" t="e">
        <f>LOG((B17^(G17-1))*O17/M17,2)</f>
        <v>#DIV/0!</v>
      </c>
      <c r="R17" s="42" t="e">
        <f t="shared" si="2"/>
        <v>#DIV/0!</v>
      </c>
      <c r="S17" s="42" t="e">
        <f t="shared" si="3"/>
        <v>#DIV/0!</v>
      </c>
      <c r="T17" s="42" t="e">
        <f>IF(F17="m",R17,S17)</f>
        <v>#DIV/0!</v>
      </c>
    </row>
    <row r="18" spans="1:20" x14ac:dyDescent="0.45">
      <c r="A18" s="41"/>
      <c r="K18" s="43"/>
      <c r="L18" s="42" t="e">
        <f t="shared" si="4"/>
        <v>#DIV/0!</v>
      </c>
      <c r="M18" s="42" t="e">
        <f t="shared" si="5"/>
        <v>#DIV/0!</v>
      </c>
      <c r="O18" s="43"/>
      <c r="P18" s="44" t="e">
        <f>LOG((B18^(G18-1))*N18/L18,2)</f>
        <v>#DIV/0!</v>
      </c>
      <c r="Q18" s="43" t="e">
        <f>LOG((B18^(G18-1))*O18/M18,2)</f>
        <v>#DIV/0!</v>
      </c>
    </row>
    <row r="19" spans="1:20" x14ac:dyDescent="0.45">
      <c r="A19" s="41" t="s">
        <v>48</v>
      </c>
      <c r="B19" s="42">
        <v>4</v>
      </c>
      <c r="G19" s="9">
        <v>8</v>
      </c>
      <c r="K19" s="43"/>
      <c r="L19" s="42">
        <f t="shared" si="4"/>
        <v>0</v>
      </c>
      <c r="M19" s="42">
        <f t="shared" si="5"/>
        <v>0</v>
      </c>
      <c r="N19" s="42">
        <f t="shared" ref="N19:N34" si="6">J19/0.01/0.01/0.01</f>
        <v>0</v>
      </c>
      <c r="O19" s="43">
        <f t="shared" ref="O19:O34" si="7">K19/0.01/0.01/0.01</f>
        <v>0</v>
      </c>
      <c r="P19" s="44" t="e">
        <f>LOG((B19^(G19-1))*N19/L19,2)</f>
        <v>#DIV/0!</v>
      </c>
      <c r="Q19" s="43" t="e">
        <f>LOG((B19^(G19-1))*O19/M19,2)</f>
        <v>#DIV/0!</v>
      </c>
      <c r="R19" s="42" t="e">
        <f t="shared" ref="R19:R34" si="8">P19/Q19</f>
        <v>#DIV/0!</v>
      </c>
      <c r="S19" s="42" t="e">
        <f t="shared" ref="S19:S34" si="9">Q19/P19</f>
        <v>#DIV/0!</v>
      </c>
      <c r="T19" s="42" t="e">
        <f>IF(F19="m",R19,S19)</f>
        <v>#DIV/0!</v>
      </c>
    </row>
    <row r="20" spans="1:20" x14ac:dyDescent="0.45">
      <c r="A20" s="41" t="s">
        <v>48</v>
      </c>
      <c r="B20" s="42">
        <v>4</v>
      </c>
      <c r="G20" s="9">
        <v>8</v>
      </c>
      <c r="K20" s="43"/>
      <c r="L20" s="42">
        <f t="shared" si="4"/>
        <v>0</v>
      </c>
      <c r="M20" s="42">
        <f t="shared" si="5"/>
        <v>0</v>
      </c>
      <c r="N20" s="42">
        <f t="shared" si="6"/>
        <v>0</v>
      </c>
      <c r="O20" s="43">
        <f t="shared" si="7"/>
        <v>0</v>
      </c>
      <c r="P20" s="44" t="e">
        <f>LOG((B20^(G20-1))*N20/L20,2)</f>
        <v>#DIV/0!</v>
      </c>
      <c r="Q20" s="43" t="e">
        <f>LOG((B20^(G20-1))*O20/M20,2)</f>
        <v>#DIV/0!</v>
      </c>
      <c r="R20" s="42" t="e">
        <f t="shared" si="8"/>
        <v>#DIV/0!</v>
      </c>
      <c r="S20" s="42" t="e">
        <f t="shared" si="9"/>
        <v>#DIV/0!</v>
      </c>
      <c r="T20" s="42" t="e">
        <f>IF(F20="m",R20,S20)</f>
        <v>#DIV/0!</v>
      </c>
    </row>
    <row r="21" spans="1:20" x14ac:dyDescent="0.45">
      <c r="A21" s="41" t="s">
        <v>48</v>
      </c>
      <c r="B21" s="42">
        <v>4</v>
      </c>
      <c r="G21" s="9">
        <v>8</v>
      </c>
      <c r="K21" s="43"/>
      <c r="L21" s="42">
        <f t="shared" si="4"/>
        <v>0</v>
      </c>
      <c r="M21" s="42">
        <f t="shared" si="5"/>
        <v>0</v>
      </c>
      <c r="N21" s="42">
        <f t="shared" si="6"/>
        <v>0</v>
      </c>
      <c r="O21" s="43">
        <f t="shared" si="7"/>
        <v>0</v>
      </c>
      <c r="P21" s="44" t="e">
        <f>LOG((B21^(G21-1))*N21/L21,2)</f>
        <v>#DIV/0!</v>
      </c>
      <c r="Q21" s="43" t="e">
        <f>LOG((B21^(G21-1))*O21/M21,2)</f>
        <v>#DIV/0!</v>
      </c>
      <c r="R21" s="42" t="e">
        <f t="shared" si="8"/>
        <v>#DIV/0!</v>
      </c>
      <c r="S21" s="42" t="e">
        <f t="shared" si="9"/>
        <v>#DIV/0!</v>
      </c>
      <c r="T21" s="42" t="e">
        <f>IF(F21="m",R21,S21)</f>
        <v>#DIV/0!</v>
      </c>
    </row>
    <row r="22" spans="1:20" x14ac:dyDescent="0.45">
      <c r="A22" s="41" t="s">
        <v>48</v>
      </c>
      <c r="B22" s="42">
        <v>4</v>
      </c>
      <c r="G22" s="9">
        <v>8</v>
      </c>
      <c r="K22" s="43"/>
      <c r="L22" s="42">
        <f t="shared" si="4"/>
        <v>0</v>
      </c>
      <c r="M22" s="42">
        <f t="shared" si="5"/>
        <v>0</v>
      </c>
      <c r="N22" s="42">
        <f t="shared" si="6"/>
        <v>0</v>
      </c>
      <c r="O22" s="43">
        <f t="shared" si="7"/>
        <v>0</v>
      </c>
      <c r="P22" s="44" t="e">
        <f>LOG((B22^(G22-1))*N22/L22,2)</f>
        <v>#DIV/0!</v>
      </c>
      <c r="Q22" s="43" t="e">
        <f>LOG((B22^(G22-1))*O22/M22,2)</f>
        <v>#DIV/0!</v>
      </c>
      <c r="R22" s="42" t="e">
        <f t="shared" si="8"/>
        <v>#DIV/0!</v>
      </c>
      <c r="S22" s="42" t="e">
        <f t="shared" si="9"/>
        <v>#DIV/0!</v>
      </c>
      <c r="T22" s="42" t="e">
        <f>IF(F22="m",R22,S22)</f>
        <v>#DIV/0!</v>
      </c>
    </row>
    <row r="23" spans="1:20" x14ac:dyDescent="0.45">
      <c r="A23" s="41" t="s">
        <v>48</v>
      </c>
      <c r="B23" s="42">
        <v>4</v>
      </c>
      <c r="G23" s="9">
        <v>8</v>
      </c>
      <c r="K23" s="43"/>
      <c r="L23" s="42">
        <f t="shared" si="4"/>
        <v>0</v>
      </c>
      <c r="M23" s="42">
        <f t="shared" si="5"/>
        <v>0</v>
      </c>
      <c r="N23" s="42">
        <f t="shared" si="6"/>
        <v>0</v>
      </c>
      <c r="O23" s="43">
        <f t="shared" si="7"/>
        <v>0</v>
      </c>
      <c r="P23" s="44" t="e">
        <f>LOG((B23^(G23-1))*N23/L23,2)</f>
        <v>#DIV/0!</v>
      </c>
      <c r="Q23" s="43" t="e">
        <f>LOG((B23^(G23-1))*O23/M23,2)</f>
        <v>#DIV/0!</v>
      </c>
      <c r="R23" s="42" t="e">
        <f t="shared" si="8"/>
        <v>#DIV/0!</v>
      </c>
      <c r="S23" s="42" t="e">
        <f t="shared" si="9"/>
        <v>#DIV/0!</v>
      </c>
      <c r="T23" s="42" t="e">
        <f>IF(F23="m",R23,S23)</f>
        <v>#DIV/0!</v>
      </c>
    </row>
    <row r="24" spans="1:20" x14ac:dyDescent="0.45">
      <c r="A24" s="41" t="s">
        <v>48</v>
      </c>
      <c r="B24" s="42">
        <v>4</v>
      </c>
      <c r="G24" s="9">
        <v>8</v>
      </c>
      <c r="K24" s="43"/>
      <c r="L24" s="42">
        <f t="shared" si="4"/>
        <v>0</v>
      </c>
      <c r="M24" s="42">
        <f t="shared" si="5"/>
        <v>0</v>
      </c>
      <c r="N24" s="42">
        <f t="shared" si="6"/>
        <v>0</v>
      </c>
      <c r="O24" s="43">
        <f t="shared" si="7"/>
        <v>0</v>
      </c>
      <c r="P24" s="44" t="e">
        <f>LOG((B24^(G24-1))*N24/L24,2)</f>
        <v>#DIV/0!</v>
      </c>
      <c r="Q24" s="43" t="e">
        <f>LOG((B24^(G24-1))*O24/M24,2)</f>
        <v>#DIV/0!</v>
      </c>
      <c r="R24" s="42" t="e">
        <f t="shared" si="8"/>
        <v>#DIV/0!</v>
      </c>
      <c r="S24" s="42" t="e">
        <f t="shared" si="9"/>
        <v>#DIV/0!</v>
      </c>
      <c r="T24" s="42" t="e">
        <f>IF(F24="m",R24,S24)</f>
        <v>#DIV/0!</v>
      </c>
    </row>
    <row r="25" spans="1:20" x14ac:dyDescent="0.45">
      <c r="A25" s="41" t="s">
        <v>48</v>
      </c>
      <c r="B25" s="42">
        <v>4</v>
      </c>
      <c r="G25" s="9">
        <v>8</v>
      </c>
      <c r="K25" s="43"/>
      <c r="L25" s="42">
        <f t="shared" si="4"/>
        <v>0</v>
      </c>
      <c r="M25" s="42">
        <f t="shared" si="5"/>
        <v>0</v>
      </c>
      <c r="N25" s="42">
        <f t="shared" si="6"/>
        <v>0</v>
      </c>
      <c r="O25" s="43">
        <f t="shared" si="7"/>
        <v>0</v>
      </c>
      <c r="P25" s="44" t="e">
        <f>LOG((B25^(G25-1))*N25/L25,2)</f>
        <v>#DIV/0!</v>
      </c>
      <c r="Q25" s="43" t="e">
        <f>LOG((B25^(G25-1))*O25/M25,2)</f>
        <v>#DIV/0!</v>
      </c>
      <c r="R25" s="42" t="e">
        <f t="shared" si="8"/>
        <v>#DIV/0!</v>
      </c>
      <c r="S25" s="42" t="e">
        <f t="shared" si="9"/>
        <v>#DIV/0!</v>
      </c>
      <c r="T25" s="42" t="e">
        <f>IF(F25="m",R25,S25)</f>
        <v>#DIV/0!</v>
      </c>
    </row>
    <row r="26" spans="1:20" x14ac:dyDescent="0.45">
      <c r="A26" s="41" t="s">
        <v>48</v>
      </c>
      <c r="B26" s="42">
        <v>4</v>
      </c>
      <c r="G26" s="9">
        <v>8</v>
      </c>
      <c r="K26" s="43"/>
      <c r="L26" s="42">
        <f t="shared" si="4"/>
        <v>0</v>
      </c>
      <c r="M26" s="42">
        <f t="shared" si="5"/>
        <v>0</v>
      </c>
      <c r="N26" s="42">
        <f t="shared" si="6"/>
        <v>0</v>
      </c>
      <c r="O26" s="43">
        <f t="shared" si="7"/>
        <v>0</v>
      </c>
      <c r="P26" s="44" t="e">
        <f>LOG((B26^(G26-1))*N26/L26,2)</f>
        <v>#DIV/0!</v>
      </c>
      <c r="Q26" s="43" t="e">
        <f>LOG((B26^(G26-1))*O26/M26,2)</f>
        <v>#DIV/0!</v>
      </c>
      <c r="R26" s="42" t="e">
        <f t="shared" si="8"/>
        <v>#DIV/0!</v>
      </c>
      <c r="S26" s="42" t="e">
        <f t="shared" si="9"/>
        <v>#DIV/0!</v>
      </c>
      <c r="T26" s="42" t="e">
        <f>IF(F26="m",R26,S26)</f>
        <v>#DIV/0!</v>
      </c>
    </row>
    <row r="27" spans="1:20" x14ac:dyDescent="0.45">
      <c r="A27" s="41" t="s">
        <v>48</v>
      </c>
      <c r="B27" s="42">
        <v>4</v>
      </c>
      <c r="G27" s="9">
        <v>8</v>
      </c>
      <c r="K27" s="43"/>
      <c r="L27" s="42">
        <f t="shared" si="4"/>
        <v>0</v>
      </c>
      <c r="M27" s="42">
        <f t="shared" si="5"/>
        <v>0</v>
      </c>
      <c r="N27" s="42">
        <f t="shared" si="6"/>
        <v>0</v>
      </c>
      <c r="O27" s="43">
        <f t="shared" si="7"/>
        <v>0</v>
      </c>
      <c r="P27" s="44" t="e">
        <f>LOG((B27^(G27-1))*N27/L27,2)</f>
        <v>#DIV/0!</v>
      </c>
      <c r="Q27" s="43" t="e">
        <f>LOG((B27^(G27-1))*O27/M27,2)</f>
        <v>#DIV/0!</v>
      </c>
      <c r="R27" s="42" t="e">
        <f t="shared" si="8"/>
        <v>#DIV/0!</v>
      </c>
      <c r="S27" s="42" t="e">
        <f t="shared" si="9"/>
        <v>#DIV/0!</v>
      </c>
      <c r="T27" s="42" t="e">
        <f>IF(F27="m",R27,S27)</f>
        <v>#DIV/0!</v>
      </c>
    </row>
    <row r="28" spans="1:20" x14ac:dyDescent="0.45">
      <c r="A28" s="41" t="s">
        <v>48</v>
      </c>
      <c r="B28" s="42">
        <v>4</v>
      </c>
      <c r="G28" s="9">
        <v>8</v>
      </c>
      <c r="K28" s="43"/>
      <c r="L28" s="42">
        <f t="shared" si="4"/>
        <v>0</v>
      </c>
      <c r="M28" s="42">
        <f t="shared" si="5"/>
        <v>0</v>
      </c>
      <c r="N28" s="42">
        <f t="shared" si="6"/>
        <v>0</v>
      </c>
      <c r="O28" s="43">
        <f t="shared" si="7"/>
        <v>0</v>
      </c>
      <c r="P28" s="44" t="e">
        <f>LOG((B28^(G28-1))*N28/L28,2)</f>
        <v>#DIV/0!</v>
      </c>
      <c r="Q28" s="43" t="e">
        <f>LOG((B28^(G28-1))*O28/M28,2)</f>
        <v>#DIV/0!</v>
      </c>
      <c r="R28" s="42" t="e">
        <f t="shared" si="8"/>
        <v>#DIV/0!</v>
      </c>
      <c r="S28" s="42" t="e">
        <f t="shared" si="9"/>
        <v>#DIV/0!</v>
      </c>
      <c r="T28" s="42" t="e">
        <f>IF(F28="m",R28,S28)</f>
        <v>#DIV/0!</v>
      </c>
    </row>
    <row r="29" spans="1:20" x14ac:dyDescent="0.45">
      <c r="A29" s="41" t="s">
        <v>48</v>
      </c>
      <c r="B29" s="42">
        <v>4</v>
      </c>
      <c r="G29" s="9">
        <v>8</v>
      </c>
      <c r="K29" s="43"/>
      <c r="L29" s="42">
        <f t="shared" si="4"/>
        <v>0</v>
      </c>
      <c r="M29" s="42">
        <f t="shared" si="5"/>
        <v>0</v>
      </c>
      <c r="N29" s="42">
        <f t="shared" si="6"/>
        <v>0</v>
      </c>
      <c r="O29" s="43">
        <f t="shared" si="7"/>
        <v>0</v>
      </c>
      <c r="P29" s="44" t="e">
        <f>LOG((B29^(G29-1))*N29/L29,2)</f>
        <v>#DIV/0!</v>
      </c>
      <c r="Q29" s="43" t="e">
        <f>LOG((B29^(G29-1))*O29/M29,2)</f>
        <v>#DIV/0!</v>
      </c>
      <c r="R29" s="42" t="e">
        <f t="shared" si="8"/>
        <v>#DIV/0!</v>
      </c>
      <c r="S29" s="42" t="e">
        <f t="shared" si="9"/>
        <v>#DIV/0!</v>
      </c>
      <c r="T29" s="42" t="e">
        <f>IF(F29="m",R29,S29)</f>
        <v>#DIV/0!</v>
      </c>
    </row>
    <row r="30" spans="1:20" x14ac:dyDescent="0.45">
      <c r="A30" s="41" t="s">
        <v>48</v>
      </c>
      <c r="B30" s="42">
        <v>4</v>
      </c>
      <c r="G30" s="9">
        <v>8</v>
      </c>
      <c r="K30" s="43"/>
      <c r="L30" s="42">
        <f t="shared" si="4"/>
        <v>0</v>
      </c>
      <c r="M30" s="42">
        <f t="shared" si="5"/>
        <v>0</v>
      </c>
      <c r="N30" s="42">
        <f t="shared" si="6"/>
        <v>0</v>
      </c>
      <c r="O30" s="43">
        <f t="shared" si="7"/>
        <v>0</v>
      </c>
      <c r="P30" s="44" t="e">
        <f>LOG((B30^(G30-1))*N30/L30,2)</f>
        <v>#DIV/0!</v>
      </c>
      <c r="Q30" s="43" t="e">
        <f>LOG((B30^(G30-1))*O30/M30,2)</f>
        <v>#DIV/0!</v>
      </c>
      <c r="R30" s="42" t="e">
        <f t="shared" si="8"/>
        <v>#DIV/0!</v>
      </c>
      <c r="S30" s="42" t="e">
        <f t="shared" si="9"/>
        <v>#DIV/0!</v>
      </c>
      <c r="T30" s="42" t="e">
        <f>IF(F30="m",R30,S30)</f>
        <v>#DIV/0!</v>
      </c>
    </row>
    <row r="31" spans="1:20" x14ac:dyDescent="0.45">
      <c r="A31" s="41" t="s">
        <v>48</v>
      </c>
      <c r="B31" s="42">
        <v>4</v>
      </c>
      <c r="G31" s="9">
        <v>8</v>
      </c>
      <c r="K31" s="43"/>
      <c r="L31" s="42">
        <f t="shared" si="4"/>
        <v>0</v>
      </c>
      <c r="M31" s="42">
        <f t="shared" si="5"/>
        <v>0</v>
      </c>
      <c r="N31" s="42">
        <f t="shared" si="6"/>
        <v>0</v>
      </c>
      <c r="O31" s="43">
        <f t="shared" si="7"/>
        <v>0</v>
      </c>
      <c r="P31" s="44" t="e">
        <f>LOG((B31^(G31-1))*N31/L31,2)</f>
        <v>#DIV/0!</v>
      </c>
      <c r="Q31" s="43" t="e">
        <f>LOG((B31^(G31-1))*O31/M31,2)</f>
        <v>#DIV/0!</v>
      </c>
      <c r="R31" s="42" t="e">
        <f t="shared" si="8"/>
        <v>#DIV/0!</v>
      </c>
      <c r="S31" s="42" t="e">
        <f t="shared" si="9"/>
        <v>#DIV/0!</v>
      </c>
      <c r="T31" s="42" t="e">
        <f>IF(F31="m",R31,S31)</f>
        <v>#DIV/0!</v>
      </c>
    </row>
    <row r="32" spans="1:20" x14ac:dyDescent="0.45">
      <c r="A32" s="41" t="s">
        <v>48</v>
      </c>
      <c r="B32" s="42">
        <v>4</v>
      </c>
      <c r="G32" s="9">
        <v>8</v>
      </c>
      <c r="K32" s="43"/>
      <c r="L32" s="42">
        <f t="shared" si="4"/>
        <v>0</v>
      </c>
      <c r="M32" s="42">
        <f t="shared" si="5"/>
        <v>0</v>
      </c>
      <c r="N32" s="42">
        <f t="shared" si="6"/>
        <v>0</v>
      </c>
      <c r="O32" s="43">
        <f t="shared" si="7"/>
        <v>0</v>
      </c>
      <c r="P32" s="44" t="e">
        <f>LOG((B32^(G32-1))*N32/L32,2)</f>
        <v>#DIV/0!</v>
      </c>
      <c r="Q32" s="43" t="e">
        <f>LOG((B32^(G32-1))*O32/M32,2)</f>
        <v>#DIV/0!</v>
      </c>
      <c r="R32" s="42" t="e">
        <f t="shared" si="8"/>
        <v>#DIV/0!</v>
      </c>
      <c r="S32" s="42" t="e">
        <f t="shared" si="9"/>
        <v>#DIV/0!</v>
      </c>
      <c r="T32" s="42" t="e">
        <f>IF(F32="m",R32,S32)</f>
        <v>#DIV/0!</v>
      </c>
    </row>
    <row r="33" spans="1:20" x14ac:dyDescent="0.45">
      <c r="A33" s="41" t="s">
        <v>48</v>
      </c>
      <c r="B33" s="42">
        <v>4</v>
      </c>
      <c r="G33" s="9">
        <v>8</v>
      </c>
      <c r="K33" s="43"/>
      <c r="L33" s="42">
        <f t="shared" si="4"/>
        <v>0</v>
      </c>
      <c r="M33" s="42">
        <f t="shared" si="5"/>
        <v>0</v>
      </c>
      <c r="N33" s="42">
        <f t="shared" si="6"/>
        <v>0</v>
      </c>
      <c r="O33" s="43">
        <f t="shared" si="7"/>
        <v>0</v>
      </c>
      <c r="P33" s="44" t="e">
        <f>LOG((B33^(G33-1))*N33/L33,2)</f>
        <v>#DIV/0!</v>
      </c>
      <c r="Q33" s="43" t="e">
        <f>LOG((B33^(G33-1))*O33/M33,2)</f>
        <v>#DIV/0!</v>
      </c>
      <c r="R33" s="42" t="e">
        <f t="shared" si="8"/>
        <v>#DIV/0!</v>
      </c>
      <c r="S33" s="42" t="e">
        <f t="shared" si="9"/>
        <v>#DIV/0!</v>
      </c>
      <c r="T33" s="42" t="e">
        <f>IF(F33="m",R33,S33)</f>
        <v>#DIV/0!</v>
      </c>
    </row>
    <row r="34" spans="1:20" x14ac:dyDescent="0.45">
      <c r="A34" s="41" t="s">
        <v>48</v>
      </c>
      <c r="B34" s="42">
        <v>4</v>
      </c>
      <c r="G34" s="9">
        <v>8</v>
      </c>
      <c r="K34" s="43"/>
      <c r="L34" s="42">
        <f t="shared" si="4"/>
        <v>0</v>
      </c>
      <c r="M34" s="42">
        <f t="shared" si="5"/>
        <v>0</v>
      </c>
      <c r="N34" s="42">
        <f t="shared" si="6"/>
        <v>0</v>
      </c>
      <c r="O34" s="43">
        <f t="shared" si="7"/>
        <v>0</v>
      </c>
      <c r="P34" s="44" t="e">
        <f>LOG((B34^(G34-1))*N34/L34,2)</f>
        <v>#DIV/0!</v>
      </c>
      <c r="Q34" s="43" t="e">
        <f>LOG((B34^(G34-1))*O34/M34,2)</f>
        <v>#DIV/0!</v>
      </c>
      <c r="R34" s="42" t="e">
        <f t="shared" si="8"/>
        <v>#DIV/0!</v>
      </c>
      <c r="S34" s="42" t="e">
        <f t="shared" si="9"/>
        <v>#DIV/0!</v>
      </c>
      <c r="T34" s="42" t="e">
        <f>IF(F34="m",R34,S34)</f>
        <v>#DIV/0!</v>
      </c>
    </row>
    <row r="35" spans="1:20" x14ac:dyDescent="0.45">
      <c r="A35" s="41"/>
      <c r="K35" s="43"/>
      <c r="L35" s="42" t="e">
        <f t="shared" si="4"/>
        <v>#DIV/0!</v>
      </c>
      <c r="M35" s="42" t="e">
        <f t="shared" si="5"/>
        <v>#DIV/0!</v>
      </c>
      <c r="O35" s="43"/>
      <c r="P35" s="44" t="e">
        <f>LOG((B35^(G35-1))*N35/L35,2)</f>
        <v>#DIV/0!</v>
      </c>
      <c r="Q35" s="43" t="e">
        <f>LOG((B35^(G35-1))*O35/M35,2)</f>
        <v>#DIV/0!</v>
      </c>
    </row>
    <row r="36" spans="1:20" x14ac:dyDescent="0.45">
      <c r="A36" s="41" t="s">
        <v>49</v>
      </c>
      <c r="B36" s="42">
        <v>8</v>
      </c>
      <c r="G36" s="9">
        <v>6</v>
      </c>
      <c r="K36" s="43"/>
      <c r="L36" s="42">
        <f t="shared" si="4"/>
        <v>0</v>
      </c>
      <c r="M36" s="42">
        <f t="shared" si="5"/>
        <v>0</v>
      </c>
      <c r="N36" s="42">
        <f t="shared" ref="N36:N48" si="10">J36/0.01/0.01/0.01</f>
        <v>0</v>
      </c>
      <c r="O36" s="43">
        <f t="shared" ref="O36:O48" si="11">K36/0.01/0.01/0.01</f>
        <v>0</v>
      </c>
      <c r="P36" s="44" t="e">
        <f>LOG((B36^(G36-1))*N36/L36,2)</f>
        <v>#DIV/0!</v>
      </c>
      <c r="Q36" s="43" t="e">
        <f>LOG((B36^(G36-1))*O36/M36,2)</f>
        <v>#DIV/0!</v>
      </c>
      <c r="R36" s="42" t="e">
        <f t="shared" ref="R36:R48" si="12">P36/Q36</f>
        <v>#DIV/0!</v>
      </c>
      <c r="S36" s="42" t="e">
        <f t="shared" ref="S36:S48" si="13">Q36/P36</f>
        <v>#DIV/0!</v>
      </c>
      <c r="T36" s="42" t="e">
        <f>IF(F36="m",R36,S36)</f>
        <v>#DIV/0!</v>
      </c>
    </row>
    <row r="37" spans="1:20" x14ac:dyDescent="0.45">
      <c r="A37" s="41" t="s">
        <v>49</v>
      </c>
      <c r="B37" s="42">
        <v>8</v>
      </c>
      <c r="G37" s="9">
        <v>6</v>
      </c>
      <c r="K37" s="43"/>
      <c r="L37" s="42">
        <f t="shared" si="4"/>
        <v>0</v>
      </c>
      <c r="M37" s="42">
        <f t="shared" si="5"/>
        <v>0</v>
      </c>
      <c r="N37" s="42">
        <f t="shared" si="10"/>
        <v>0</v>
      </c>
      <c r="O37" s="43">
        <f t="shared" si="11"/>
        <v>0</v>
      </c>
      <c r="P37" s="44" t="e">
        <f>LOG((B37^(G37-1))*N37/L37,2)</f>
        <v>#DIV/0!</v>
      </c>
      <c r="Q37" s="43" t="e">
        <f>LOG((B37^(G37-1))*O37/M37,2)</f>
        <v>#DIV/0!</v>
      </c>
      <c r="R37" s="42" t="e">
        <f t="shared" si="12"/>
        <v>#DIV/0!</v>
      </c>
      <c r="S37" s="42" t="e">
        <f t="shared" si="13"/>
        <v>#DIV/0!</v>
      </c>
      <c r="T37" s="42" t="e">
        <f>IF(F37="m",R37,S37)</f>
        <v>#DIV/0!</v>
      </c>
    </row>
    <row r="38" spans="1:20" x14ac:dyDescent="0.45">
      <c r="A38" s="41" t="s">
        <v>49</v>
      </c>
      <c r="B38" s="42">
        <v>8</v>
      </c>
      <c r="G38" s="9">
        <v>6</v>
      </c>
      <c r="K38" s="43"/>
      <c r="L38" s="42">
        <f t="shared" si="4"/>
        <v>0</v>
      </c>
      <c r="M38" s="42">
        <f t="shared" si="5"/>
        <v>0</v>
      </c>
      <c r="N38" s="42">
        <f t="shared" si="10"/>
        <v>0</v>
      </c>
      <c r="O38" s="43">
        <f t="shared" si="11"/>
        <v>0</v>
      </c>
      <c r="P38" s="44" t="e">
        <f>LOG((B38^(G38-1))*N38/L38,2)</f>
        <v>#DIV/0!</v>
      </c>
      <c r="Q38" s="43" t="e">
        <f>LOG((B38^(G38-1))*O38/M38,2)</f>
        <v>#DIV/0!</v>
      </c>
      <c r="R38" s="42" t="e">
        <f t="shared" si="12"/>
        <v>#DIV/0!</v>
      </c>
      <c r="S38" s="42" t="e">
        <f t="shared" si="13"/>
        <v>#DIV/0!</v>
      </c>
      <c r="T38" s="42" t="e">
        <f>IF(F38="m",R38,S38)</f>
        <v>#DIV/0!</v>
      </c>
    </row>
    <row r="39" spans="1:20" x14ac:dyDescent="0.45">
      <c r="A39" s="41" t="s">
        <v>49</v>
      </c>
      <c r="B39" s="42">
        <v>8</v>
      </c>
      <c r="G39" s="9">
        <v>6</v>
      </c>
      <c r="K39" s="43"/>
      <c r="L39" s="42">
        <f t="shared" si="4"/>
        <v>0</v>
      </c>
      <c r="M39" s="42">
        <f t="shared" si="5"/>
        <v>0</v>
      </c>
      <c r="N39" s="42">
        <f t="shared" si="10"/>
        <v>0</v>
      </c>
      <c r="O39" s="43">
        <f t="shared" si="11"/>
        <v>0</v>
      </c>
      <c r="P39" s="44" t="e">
        <f>LOG((B39^(G39-1))*N39/L39,2)</f>
        <v>#DIV/0!</v>
      </c>
      <c r="Q39" s="43" t="e">
        <f>LOG((B39^(G39-1))*O39/M39,2)</f>
        <v>#DIV/0!</v>
      </c>
      <c r="R39" s="42" t="e">
        <f t="shared" si="12"/>
        <v>#DIV/0!</v>
      </c>
      <c r="S39" s="42" t="e">
        <f t="shared" si="13"/>
        <v>#DIV/0!</v>
      </c>
      <c r="T39" s="42" t="e">
        <f>IF(F39="m",R39,S39)</f>
        <v>#DIV/0!</v>
      </c>
    </row>
    <row r="40" spans="1:20" x14ac:dyDescent="0.45">
      <c r="A40" s="41" t="s">
        <v>49</v>
      </c>
      <c r="B40" s="42">
        <v>8</v>
      </c>
      <c r="G40" s="9">
        <v>6</v>
      </c>
      <c r="K40" s="43"/>
      <c r="L40" s="42">
        <f t="shared" si="4"/>
        <v>0</v>
      </c>
      <c r="M40" s="42">
        <f t="shared" si="5"/>
        <v>0</v>
      </c>
      <c r="N40" s="42">
        <f t="shared" si="10"/>
        <v>0</v>
      </c>
      <c r="O40" s="43">
        <f t="shared" si="11"/>
        <v>0</v>
      </c>
      <c r="P40" s="44" t="e">
        <f>LOG((B40^(G40-1))*N40/L40,2)</f>
        <v>#DIV/0!</v>
      </c>
      <c r="Q40" s="43" t="e">
        <f>LOG((B40^(G40-1))*O40/M40,2)</f>
        <v>#DIV/0!</v>
      </c>
      <c r="R40" s="42" t="e">
        <f t="shared" si="12"/>
        <v>#DIV/0!</v>
      </c>
      <c r="S40" s="42" t="e">
        <f t="shared" si="13"/>
        <v>#DIV/0!</v>
      </c>
      <c r="T40" s="42" t="e">
        <f>IF(F40="m",R40,S40)</f>
        <v>#DIV/0!</v>
      </c>
    </row>
    <row r="41" spans="1:20" x14ac:dyDescent="0.45">
      <c r="A41" s="41" t="s">
        <v>49</v>
      </c>
      <c r="B41" s="42">
        <v>8</v>
      </c>
      <c r="G41" s="9">
        <v>6</v>
      </c>
      <c r="K41" s="43"/>
      <c r="L41" s="42">
        <f t="shared" si="4"/>
        <v>0</v>
      </c>
      <c r="M41" s="42">
        <f t="shared" si="5"/>
        <v>0</v>
      </c>
      <c r="N41" s="42">
        <f t="shared" si="10"/>
        <v>0</v>
      </c>
      <c r="O41" s="43">
        <f t="shared" si="11"/>
        <v>0</v>
      </c>
      <c r="P41" s="44" t="e">
        <f>LOG((B41^(G41-1))*N41/L41,2)</f>
        <v>#DIV/0!</v>
      </c>
      <c r="Q41" s="43" t="e">
        <f>LOG((B41^(G41-1))*O41/M41,2)</f>
        <v>#DIV/0!</v>
      </c>
      <c r="R41" s="42" t="e">
        <f t="shared" si="12"/>
        <v>#DIV/0!</v>
      </c>
      <c r="S41" s="42" t="e">
        <f t="shared" si="13"/>
        <v>#DIV/0!</v>
      </c>
      <c r="T41" s="42" t="e">
        <f>IF(F41="m",R41,S41)</f>
        <v>#DIV/0!</v>
      </c>
    </row>
    <row r="42" spans="1:20" x14ac:dyDescent="0.45">
      <c r="A42" s="41" t="s">
        <v>49</v>
      </c>
      <c r="B42" s="42">
        <v>8</v>
      </c>
      <c r="G42" s="9">
        <v>6</v>
      </c>
      <c r="K42" s="43"/>
      <c r="L42" s="42">
        <f t="shared" si="4"/>
        <v>0</v>
      </c>
      <c r="M42" s="42">
        <f t="shared" si="5"/>
        <v>0</v>
      </c>
      <c r="N42" s="42">
        <f t="shared" si="10"/>
        <v>0</v>
      </c>
      <c r="O42" s="43">
        <f t="shared" si="11"/>
        <v>0</v>
      </c>
      <c r="P42" s="44" t="e">
        <f>LOG((B42^(G42-1))*N42/L42,2)</f>
        <v>#DIV/0!</v>
      </c>
      <c r="Q42" s="43" t="e">
        <f>LOG((B42^(G42-1))*O42/M42,2)</f>
        <v>#DIV/0!</v>
      </c>
      <c r="R42" s="42" t="e">
        <f t="shared" si="12"/>
        <v>#DIV/0!</v>
      </c>
      <c r="S42" s="42" t="e">
        <f t="shared" si="13"/>
        <v>#DIV/0!</v>
      </c>
      <c r="T42" s="42" t="e">
        <f>IF(F42="m",R42,S42)</f>
        <v>#DIV/0!</v>
      </c>
    </row>
    <row r="43" spans="1:20" x14ac:dyDescent="0.45">
      <c r="A43" s="41" t="s">
        <v>49</v>
      </c>
      <c r="B43" s="42">
        <v>8</v>
      </c>
      <c r="G43" s="9">
        <v>6</v>
      </c>
      <c r="K43" s="43"/>
      <c r="L43" s="42">
        <f t="shared" si="4"/>
        <v>0</v>
      </c>
      <c r="M43" s="42">
        <f t="shared" si="5"/>
        <v>0</v>
      </c>
      <c r="N43" s="42">
        <f t="shared" si="10"/>
        <v>0</v>
      </c>
      <c r="O43" s="43">
        <f t="shared" si="11"/>
        <v>0</v>
      </c>
      <c r="P43" s="44" t="e">
        <f>LOG((B43^(G43-1))*N43/L43,2)</f>
        <v>#DIV/0!</v>
      </c>
      <c r="Q43" s="43" t="e">
        <f>LOG((B43^(G43-1))*O43/M43,2)</f>
        <v>#DIV/0!</v>
      </c>
      <c r="R43" s="42" t="e">
        <f t="shared" si="12"/>
        <v>#DIV/0!</v>
      </c>
      <c r="S43" s="42" t="e">
        <f t="shared" si="13"/>
        <v>#DIV/0!</v>
      </c>
      <c r="T43" s="42" t="e">
        <f>IF(F43="m",R43,S43)</f>
        <v>#DIV/0!</v>
      </c>
    </row>
    <row r="44" spans="1:20" x14ac:dyDescent="0.45">
      <c r="A44" s="41" t="s">
        <v>49</v>
      </c>
      <c r="B44" s="42">
        <v>8</v>
      </c>
      <c r="G44" s="9">
        <v>6</v>
      </c>
      <c r="K44" s="43"/>
      <c r="L44" s="42">
        <f t="shared" si="4"/>
        <v>0</v>
      </c>
      <c r="M44" s="42">
        <f t="shared" si="5"/>
        <v>0</v>
      </c>
      <c r="N44" s="42">
        <f t="shared" si="10"/>
        <v>0</v>
      </c>
      <c r="O44" s="43">
        <f t="shared" si="11"/>
        <v>0</v>
      </c>
      <c r="P44" s="44" t="e">
        <f>LOG((B44^(G44-1))*N44/L44,2)</f>
        <v>#DIV/0!</v>
      </c>
      <c r="Q44" s="43" t="e">
        <f>LOG((B44^(G44-1))*O44/M44,2)</f>
        <v>#DIV/0!</v>
      </c>
      <c r="R44" s="42" t="e">
        <f>P44/Q44</f>
        <v>#DIV/0!</v>
      </c>
      <c r="S44" s="42" t="e">
        <f>Q44/P44</f>
        <v>#DIV/0!</v>
      </c>
      <c r="T44" s="42" t="e">
        <f>IF(F44="m",R44,S44)</f>
        <v>#DIV/0!</v>
      </c>
    </row>
    <row r="45" spans="1:20" x14ac:dyDescent="0.45">
      <c r="A45" s="41" t="s">
        <v>49</v>
      </c>
      <c r="B45" s="42">
        <v>8</v>
      </c>
      <c r="G45" s="9">
        <v>6</v>
      </c>
      <c r="K45" s="43"/>
      <c r="L45" s="42">
        <f t="shared" si="4"/>
        <v>0</v>
      </c>
      <c r="M45" s="42">
        <f t="shared" si="5"/>
        <v>0</v>
      </c>
      <c r="N45" s="42">
        <f t="shared" si="10"/>
        <v>0</v>
      </c>
      <c r="O45" s="43">
        <f t="shared" si="11"/>
        <v>0</v>
      </c>
      <c r="P45" s="44" t="e">
        <f>LOG((B45^(G45-1))*N45/L45,2)</f>
        <v>#DIV/0!</v>
      </c>
      <c r="Q45" s="43" t="e">
        <f>LOG((B45^(G45-1))*O45/M45,2)</f>
        <v>#DIV/0!</v>
      </c>
      <c r="R45" s="42" t="e">
        <f t="shared" si="12"/>
        <v>#DIV/0!</v>
      </c>
      <c r="S45" s="42" t="e">
        <f t="shared" si="13"/>
        <v>#DIV/0!</v>
      </c>
      <c r="T45" s="42" t="e">
        <f>IF(F45="m",R45,S45)</f>
        <v>#DIV/0!</v>
      </c>
    </row>
    <row r="46" spans="1:20" x14ac:dyDescent="0.45">
      <c r="A46" s="41" t="s">
        <v>49</v>
      </c>
      <c r="B46" s="42">
        <v>8</v>
      </c>
      <c r="G46" s="9">
        <v>6</v>
      </c>
      <c r="K46" s="43"/>
      <c r="L46" s="42">
        <f t="shared" si="4"/>
        <v>0</v>
      </c>
      <c r="M46" s="42">
        <f t="shared" si="5"/>
        <v>0</v>
      </c>
      <c r="N46" s="42">
        <f t="shared" si="10"/>
        <v>0</v>
      </c>
      <c r="O46" s="43">
        <f t="shared" si="11"/>
        <v>0</v>
      </c>
      <c r="P46" s="44" t="e">
        <f>LOG((B46^(G46-1))*N46/L46,2)</f>
        <v>#DIV/0!</v>
      </c>
      <c r="Q46" s="43" t="e">
        <f>LOG((B46^(G46-1))*O46/M46,2)</f>
        <v>#DIV/0!</v>
      </c>
      <c r="R46" s="42" t="e">
        <f t="shared" si="12"/>
        <v>#DIV/0!</v>
      </c>
      <c r="S46" s="42" t="e">
        <f t="shared" si="13"/>
        <v>#DIV/0!</v>
      </c>
      <c r="T46" s="42" t="e">
        <f>IF(F46="m",R46,S46)</f>
        <v>#DIV/0!</v>
      </c>
    </row>
    <row r="47" spans="1:20" x14ac:dyDescent="0.45">
      <c r="A47" s="41" t="s">
        <v>49</v>
      </c>
      <c r="B47" s="42">
        <v>8</v>
      </c>
      <c r="G47" s="9">
        <v>6</v>
      </c>
      <c r="K47" s="43"/>
      <c r="L47" s="42">
        <f t="shared" si="4"/>
        <v>0</v>
      </c>
      <c r="M47" s="42">
        <f t="shared" si="5"/>
        <v>0</v>
      </c>
      <c r="N47" s="42">
        <f t="shared" si="10"/>
        <v>0</v>
      </c>
      <c r="O47" s="43">
        <f t="shared" si="11"/>
        <v>0</v>
      </c>
      <c r="P47" s="44" t="e">
        <f>LOG((B47^(G47-1))*N47/L47,2)</f>
        <v>#DIV/0!</v>
      </c>
      <c r="Q47" s="43" t="e">
        <f>LOG((B47^(G47-1))*O47/M47,2)</f>
        <v>#DIV/0!</v>
      </c>
      <c r="R47" s="42" t="e">
        <f t="shared" si="12"/>
        <v>#DIV/0!</v>
      </c>
      <c r="S47" s="42" t="e">
        <f t="shared" si="13"/>
        <v>#DIV/0!</v>
      </c>
      <c r="T47" s="42" t="e">
        <f>IF(F47="m",R47,S47)</f>
        <v>#DIV/0!</v>
      </c>
    </row>
    <row r="48" spans="1:20" x14ac:dyDescent="0.45">
      <c r="A48" s="41" t="s">
        <v>49</v>
      </c>
      <c r="B48" s="42">
        <v>8</v>
      </c>
      <c r="G48" s="9">
        <v>6</v>
      </c>
      <c r="K48" s="43"/>
      <c r="L48" s="42">
        <f t="shared" si="4"/>
        <v>0</v>
      </c>
      <c r="M48" s="42">
        <f t="shared" si="5"/>
        <v>0</v>
      </c>
      <c r="N48" s="42">
        <f t="shared" si="10"/>
        <v>0</v>
      </c>
      <c r="O48" s="43">
        <f t="shared" si="11"/>
        <v>0</v>
      </c>
      <c r="P48" s="44" t="e">
        <f>LOG((B48^(G48-1))*N48/L48,2)</f>
        <v>#DIV/0!</v>
      </c>
      <c r="Q48" s="43" t="e">
        <f>LOG((B48^(G48-1))*O48/M48,2)</f>
        <v>#DIV/0!</v>
      </c>
      <c r="R48" s="42" t="e">
        <f t="shared" si="12"/>
        <v>#DIV/0!</v>
      </c>
      <c r="S48" s="42" t="e">
        <f t="shared" si="13"/>
        <v>#DIV/0!</v>
      </c>
      <c r="T48" s="42" t="e">
        <f>IF(F48="m",R48,S48)</f>
        <v>#DIV/0!</v>
      </c>
    </row>
    <row r="49" spans="1:20" x14ac:dyDescent="0.45">
      <c r="A49" s="41" t="s">
        <v>49</v>
      </c>
      <c r="B49" s="42">
        <v>8</v>
      </c>
      <c r="G49" s="9">
        <v>6</v>
      </c>
      <c r="K49" s="43"/>
      <c r="L49" s="42">
        <f t="shared" si="4"/>
        <v>0</v>
      </c>
      <c r="M49" s="42">
        <f t="shared" si="5"/>
        <v>0</v>
      </c>
      <c r="O49" s="43"/>
      <c r="P49" s="44" t="e">
        <f>LOG((B49^(G49-1))*N49/L49,2)</f>
        <v>#DIV/0!</v>
      </c>
      <c r="Q49" s="43" t="e">
        <f>LOG((B49^(G49-1))*O49/M49,2)</f>
        <v>#DIV/0!</v>
      </c>
    </row>
    <row r="50" spans="1:20" x14ac:dyDescent="0.45">
      <c r="A50" s="41" t="s">
        <v>49</v>
      </c>
      <c r="B50" s="42">
        <v>8</v>
      </c>
      <c r="G50" s="9">
        <v>6</v>
      </c>
      <c r="K50" s="43"/>
      <c r="L50" s="42">
        <f t="shared" si="4"/>
        <v>0</v>
      </c>
      <c r="M50" s="42">
        <f t="shared" si="5"/>
        <v>0</v>
      </c>
      <c r="N50" s="42">
        <f>J50/0.01/0.01/0.01</f>
        <v>0</v>
      </c>
      <c r="O50" s="43">
        <f>K50/0.01/0.01/0.01</f>
        <v>0</v>
      </c>
      <c r="P50" s="44" t="e">
        <f>LOG((B50^(G50-1))*N50/L50,2)</f>
        <v>#DIV/0!</v>
      </c>
      <c r="Q50" s="43" t="e">
        <f>LOG((B50^(G50-1))*O50/M50,2)</f>
        <v>#DIV/0!</v>
      </c>
      <c r="R50" s="42" t="e">
        <f>P50/Q50</f>
        <v>#DIV/0!</v>
      </c>
      <c r="S50" s="42" t="e">
        <f>Q50/P50</f>
        <v>#DIV/0!</v>
      </c>
      <c r="T50" s="42" t="e">
        <f>IF(F50="m",R50,S50)</f>
        <v>#DIV/0!</v>
      </c>
    </row>
    <row r="51" spans="1:20" x14ac:dyDescent="0.45">
      <c r="A51" s="41" t="s">
        <v>49</v>
      </c>
      <c r="B51" s="42">
        <v>8</v>
      </c>
      <c r="G51" s="9">
        <v>6</v>
      </c>
      <c r="K51" s="43"/>
      <c r="L51" s="42">
        <f t="shared" si="4"/>
        <v>0</v>
      </c>
      <c r="M51" s="42">
        <f t="shared" si="5"/>
        <v>0</v>
      </c>
      <c r="N51" s="42">
        <f>J51/0.01/0.01/0.01</f>
        <v>0</v>
      </c>
      <c r="O51" s="43">
        <f>K51/0.01/0.01/0.01</f>
        <v>0</v>
      </c>
      <c r="P51" s="44" t="e">
        <f>LOG((B51^(G51-1))*N51/L51,2)</f>
        <v>#DIV/0!</v>
      </c>
      <c r="Q51" s="43" t="e">
        <f>LOG((B51^(G51-1))*O51/M51,2)</f>
        <v>#DIV/0!</v>
      </c>
      <c r="R51" s="42" t="e">
        <f>P51/Q51</f>
        <v>#DIV/0!</v>
      </c>
      <c r="S51" s="42" t="e">
        <f>Q51/P51</f>
        <v>#DIV/0!</v>
      </c>
      <c r="T51" s="42" t="e">
        <f>IF(F51="m",R51,S51)</f>
        <v>#DIV/0!</v>
      </c>
    </row>
    <row r="52" spans="1:20" x14ac:dyDescent="0.45">
      <c r="A52" s="41"/>
      <c r="K52" s="43"/>
      <c r="L52" s="42" t="e">
        <f t="shared" si="4"/>
        <v>#DIV/0!</v>
      </c>
      <c r="M52" s="42" t="e">
        <f t="shared" si="5"/>
        <v>#DIV/0!</v>
      </c>
      <c r="O52" s="43"/>
      <c r="P52" s="44" t="e">
        <f>LOG((B52^(G52-1))*N52/L52,2)</f>
        <v>#DIV/0!</v>
      </c>
      <c r="Q52" s="43" t="e">
        <f>LOG((B52^(G52-1))*O52/M52,2)</f>
        <v>#DIV/0!</v>
      </c>
    </row>
    <row r="53" spans="1:20" x14ac:dyDescent="0.45">
      <c r="A53" s="41" t="s">
        <v>50</v>
      </c>
      <c r="B53" s="42">
        <v>16</v>
      </c>
      <c r="G53" s="9">
        <v>4</v>
      </c>
      <c r="K53" s="43"/>
      <c r="L53" s="42">
        <f t="shared" si="4"/>
        <v>0</v>
      </c>
      <c r="M53" s="42">
        <f t="shared" si="5"/>
        <v>0</v>
      </c>
      <c r="N53" s="42">
        <f t="shared" ref="N53:N68" si="14">J53/0.01/0.01/0.01</f>
        <v>0</v>
      </c>
      <c r="O53" s="43">
        <f t="shared" ref="O53:O68" si="15">K53/0.01/0.01/0.01</f>
        <v>0</v>
      </c>
      <c r="P53" s="44" t="e">
        <f>LOG((B53^(G53-1))*N53/L53,2)</f>
        <v>#DIV/0!</v>
      </c>
      <c r="Q53" s="43" t="e">
        <f>LOG((B53^(G53-1))*O53/M53,2)</f>
        <v>#DIV/0!</v>
      </c>
      <c r="R53" s="42" t="e">
        <f t="shared" ref="R53:R68" si="16">P53/Q53</f>
        <v>#DIV/0!</v>
      </c>
      <c r="S53" s="42" t="e">
        <f t="shared" ref="S53:S68" si="17">Q53/P53</f>
        <v>#DIV/0!</v>
      </c>
      <c r="T53" s="42" t="e">
        <f>IF(F53="m",R53,S53)</f>
        <v>#DIV/0!</v>
      </c>
    </row>
    <row r="54" spans="1:20" x14ac:dyDescent="0.45">
      <c r="A54" s="41" t="s">
        <v>50</v>
      </c>
      <c r="B54" s="42">
        <v>16</v>
      </c>
      <c r="G54" s="9">
        <v>4</v>
      </c>
      <c r="K54" s="43"/>
      <c r="L54" s="42">
        <f t="shared" si="4"/>
        <v>0</v>
      </c>
      <c r="M54" s="42">
        <f t="shared" si="5"/>
        <v>0</v>
      </c>
      <c r="N54" s="42">
        <f t="shared" si="14"/>
        <v>0</v>
      </c>
      <c r="O54" s="43">
        <f t="shared" si="15"/>
        <v>0</v>
      </c>
      <c r="P54" s="44" t="e">
        <f>LOG((B54^(G54-1))*N54/L54,2)</f>
        <v>#DIV/0!</v>
      </c>
      <c r="Q54" s="43" t="e">
        <f>LOG((B54^(G54-1))*O54/M54,2)</f>
        <v>#DIV/0!</v>
      </c>
      <c r="R54" s="42" t="e">
        <f t="shared" si="16"/>
        <v>#DIV/0!</v>
      </c>
      <c r="S54" s="42" t="e">
        <f t="shared" si="17"/>
        <v>#DIV/0!</v>
      </c>
      <c r="T54" s="42" t="e">
        <f>IF(F54="m",R54,S54)</f>
        <v>#DIV/0!</v>
      </c>
    </row>
    <row r="55" spans="1:20" x14ac:dyDescent="0.45">
      <c r="A55" s="41" t="s">
        <v>50</v>
      </c>
      <c r="B55" s="42">
        <v>16</v>
      </c>
      <c r="G55" s="9">
        <v>4</v>
      </c>
      <c r="K55" s="43"/>
      <c r="L55" s="42">
        <f t="shared" si="4"/>
        <v>0</v>
      </c>
      <c r="M55" s="42">
        <f t="shared" si="5"/>
        <v>0</v>
      </c>
      <c r="N55" s="42">
        <f t="shared" si="14"/>
        <v>0</v>
      </c>
      <c r="O55" s="43">
        <f t="shared" si="15"/>
        <v>0</v>
      </c>
      <c r="P55" s="44" t="e">
        <f>LOG((B55^(G55-1))*N55/L55,2)</f>
        <v>#DIV/0!</v>
      </c>
      <c r="Q55" s="43" t="e">
        <f>LOG((B55^(G55-1))*O55/M55,2)</f>
        <v>#DIV/0!</v>
      </c>
      <c r="R55" s="42" t="e">
        <f t="shared" si="16"/>
        <v>#DIV/0!</v>
      </c>
      <c r="S55" s="42" t="e">
        <f t="shared" si="17"/>
        <v>#DIV/0!</v>
      </c>
      <c r="T55" s="42" t="e">
        <f>IF(F55="m",R55,S55)</f>
        <v>#DIV/0!</v>
      </c>
    </row>
    <row r="56" spans="1:20" x14ac:dyDescent="0.45">
      <c r="A56" s="41" t="s">
        <v>50</v>
      </c>
      <c r="B56" s="42">
        <v>16</v>
      </c>
      <c r="G56" s="9">
        <v>4</v>
      </c>
      <c r="K56" s="43"/>
      <c r="L56" s="42">
        <f t="shared" si="4"/>
        <v>0</v>
      </c>
      <c r="M56" s="42">
        <f t="shared" si="5"/>
        <v>0</v>
      </c>
      <c r="N56" s="42">
        <f t="shared" si="14"/>
        <v>0</v>
      </c>
      <c r="O56" s="43">
        <f t="shared" si="15"/>
        <v>0</v>
      </c>
      <c r="P56" s="44" t="e">
        <f>LOG((B56^(G56-1))*N56/L56,2)</f>
        <v>#DIV/0!</v>
      </c>
      <c r="Q56" s="43" t="e">
        <f>LOG((B56^(G56-1))*O56/M56,2)</f>
        <v>#DIV/0!</v>
      </c>
      <c r="R56" s="42" t="e">
        <f t="shared" si="16"/>
        <v>#DIV/0!</v>
      </c>
      <c r="S56" s="42" t="e">
        <f t="shared" si="17"/>
        <v>#DIV/0!</v>
      </c>
      <c r="T56" s="42" t="e">
        <f>IF(F56="m",R56,S56)</f>
        <v>#DIV/0!</v>
      </c>
    </row>
    <row r="57" spans="1:20" x14ac:dyDescent="0.45">
      <c r="A57" s="41" t="s">
        <v>50</v>
      </c>
      <c r="B57" s="42">
        <v>16</v>
      </c>
      <c r="G57" s="9">
        <v>4</v>
      </c>
      <c r="K57" s="43"/>
      <c r="L57" s="42">
        <f t="shared" si="4"/>
        <v>0</v>
      </c>
      <c r="M57" s="42">
        <f t="shared" si="5"/>
        <v>0</v>
      </c>
      <c r="N57" s="42">
        <f t="shared" si="14"/>
        <v>0</v>
      </c>
      <c r="O57" s="43">
        <f t="shared" si="15"/>
        <v>0</v>
      </c>
      <c r="P57" s="44" t="e">
        <f>LOG((B57^(G57-1))*N57/L57,2)</f>
        <v>#DIV/0!</v>
      </c>
      <c r="Q57" s="43" t="e">
        <f>LOG((B57^(G57-1))*O57/M57,2)</f>
        <v>#DIV/0!</v>
      </c>
      <c r="R57" s="42" t="e">
        <f t="shared" si="16"/>
        <v>#DIV/0!</v>
      </c>
      <c r="S57" s="42" t="e">
        <f t="shared" si="17"/>
        <v>#DIV/0!</v>
      </c>
      <c r="T57" s="42" t="e">
        <f>IF(F57="m",R57,S57)</f>
        <v>#DIV/0!</v>
      </c>
    </row>
    <row r="58" spans="1:20" x14ac:dyDescent="0.45">
      <c r="A58" s="41" t="s">
        <v>50</v>
      </c>
      <c r="B58" s="42">
        <v>16</v>
      </c>
      <c r="G58" s="9">
        <v>4</v>
      </c>
      <c r="K58" s="43"/>
      <c r="L58" s="42">
        <f t="shared" si="4"/>
        <v>0</v>
      </c>
      <c r="M58" s="42">
        <f t="shared" si="5"/>
        <v>0</v>
      </c>
      <c r="N58" s="42">
        <f t="shared" si="14"/>
        <v>0</v>
      </c>
      <c r="O58" s="43">
        <f t="shared" si="15"/>
        <v>0</v>
      </c>
      <c r="P58" s="44" t="e">
        <f>LOG((B58^(G58-1))*N58/L58,2)</f>
        <v>#DIV/0!</v>
      </c>
      <c r="Q58" s="43" t="e">
        <f>LOG((B58^(G58-1))*O58/M58,2)</f>
        <v>#DIV/0!</v>
      </c>
      <c r="R58" s="42" t="e">
        <f t="shared" si="16"/>
        <v>#DIV/0!</v>
      </c>
      <c r="S58" s="42" t="e">
        <f t="shared" si="17"/>
        <v>#DIV/0!</v>
      </c>
      <c r="T58" s="42" t="e">
        <f>IF(F58="m",R58,S58)</f>
        <v>#DIV/0!</v>
      </c>
    </row>
    <row r="59" spans="1:20" x14ac:dyDescent="0.45">
      <c r="A59" s="41" t="s">
        <v>50</v>
      </c>
      <c r="B59" s="42">
        <v>16</v>
      </c>
      <c r="G59" s="9">
        <v>4</v>
      </c>
      <c r="K59" s="43"/>
      <c r="L59" s="42">
        <f t="shared" si="4"/>
        <v>0</v>
      </c>
      <c r="M59" s="42">
        <f t="shared" si="5"/>
        <v>0</v>
      </c>
      <c r="N59" s="42">
        <f t="shared" si="14"/>
        <v>0</v>
      </c>
      <c r="O59" s="43">
        <f t="shared" si="15"/>
        <v>0</v>
      </c>
      <c r="P59" s="44" t="e">
        <f>LOG((B59^(G59-1))*N59/L59,2)</f>
        <v>#DIV/0!</v>
      </c>
      <c r="Q59" s="43" t="e">
        <f>LOG((B59^(G59-1))*O59/M59,2)</f>
        <v>#DIV/0!</v>
      </c>
      <c r="R59" s="42" t="e">
        <f t="shared" si="16"/>
        <v>#DIV/0!</v>
      </c>
      <c r="S59" s="42" t="e">
        <f t="shared" si="17"/>
        <v>#DIV/0!</v>
      </c>
      <c r="T59" s="42" t="e">
        <f>IF(F59="m",R59,S59)</f>
        <v>#DIV/0!</v>
      </c>
    </row>
    <row r="60" spans="1:20" x14ac:dyDescent="0.45">
      <c r="A60" s="41" t="s">
        <v>50</v>
      </c>
      <c r="B60" s="42">
        <v>16</v>
      </c>
      <c r="G60" s="9">
        <v>4</v>
      </c>
      <c r="K60" s="43"/>
      <c r="L60" s="42">
        <f t="shared" si="4"/>
        <v>0</v>
      </c>
      <c r="M60" s="42">
        <f t="shared" si="5"/>
        <v>0</v>
      </c>
      <c r="N60" s="42">
        <f t="shared" si="14"/>
        <v>0</v>
      </c>
      <c r="O60" s="43">
        <f t="shared" si="15"/>
        <v>0</v>
      </c>
      <c r="P60" s="44" t="e">
        <f>LOG((B60^(G60-1))*N60/L60,2)</f>
        <v>#DIV/0!</v>
      </c>
      <c r="Q60" s="43" t="e">
        <f>LOG((B60^(G60-1))*O60/M60,2)</f>
        <v>#DIV/0!</v>
      </c>
      <c r="R60" s="42" t="e">
        <f>P60/Q60</f>
        <v>#DIV/0!</v>
      </c>
      <c r="S60" s="42" t="e">
        <f>Q60/P60</f>
        <v>#DIV/0!</v>
      </c>
      <c r="T60" s="42" t="e">
        <f>IF(F60="m",R60,S60)</f>
        <v>#DIV/0!</v>
      </c>
    </row>
    <row r="61" spans="1:20" x14ac:dyDescent="0.45">
      <c r="A61" s="41" t="s">
        <v>50</v>
      </c>
      <c r="B61" s="42">
        <v>16</v>
      </c>
      <c r="G61" s="9">
        <v>4</v>
      </c>
      <c r="K61" s="43"/>
      <c r="L61" s="42">
        <f t="shared" si="4"/>
        <v>0</v>
      </c>
      <c r="M61" s="42">
        <f t="shared" si="5"/>
        <v>0</v>
      </c>
      <c r="N61" s="42">
        <f t="shared" si="14"/>
        <v>0</v>
      </c>
      <c r="O61" s="43">
        <f t="shared" si="15"/>
        <v>0</v>
      </c>
      <c r="P61" s="44" t="e">
        <f>LOG((B61^(G61-1))*N61/L61,2)</f>
        <v>#DIV/0!</v>
      </c>
      <c r="Q61" s="43" t="e">
        <f>LOG((B61^(G61-1))*O61/M61,2)</f>
        <v>#DIV/0!</v>
      </c>
      <c r="R61" s="42" t="e">
        <f t="shared" si="16"/>
        <v>#DIV/0!</v>
      </c>
      <c r="S61" s="42" t="e">
        <f t="shared" si="17"/>
        <v>#DIV/0!</v>
      </c>
      <c r="T61" s="42" t="e">
        <f>IF(F61="m",R61,S61)</f>
        <v>#DIV/0!</v>
      </c>
    </row>
    <row r="62" spans="1:20" x14ac:dyDescent="0.45">
      <c r="A62" s="41" t="s">
        <v>50</v>
      </c>
      <c r="B62" s="42">
        <v>16</v>
      </c>
      <c r="G62" s="9">
        <v>4</v>
      </c>
      <c r="K62" s="43"/>
      <c r="L62" s="42">
        <f t="shared" si="4"/>
        <v>0</v>
      </c>
      <c r="M62" s="42">
        <f t="shared" si="5"/>
        <v>0</v>
      </c>
      <c r="N62" s="42">
        <f t="shared" si="14"/>
        <v>0</v>
      </c>
      <c r="O62" s="43">
        <f t="shared" si="15"/>
        <v>0</v>
      </c>
      <c r="P62" s="44" t="e">
        <f>LOG((B62^(G62-1))*N62/L62,2)</f>
        <v>#DIV/0!</v>
      </c>
      <c r="Q62" s="43" t="e">
        <f>LOG((B62^(G62-1))*O62/M62,2)</f>
        <v>#DIV/0!</v>
      </c>
      <c r="R62" s="42" t="e">
        <f t="shared" si="16"/>
        <v>#DIV/0!</v>
      </c>
      <c r="S62" s="42" t="e">
        <f t="shared" si="17"/>
        <v>#DIV/0!</v>
      </c>
      <c r="T62" s="42" t="e">
        <f>IF(F62="m",R62,S62)</f>
        <v>#DIV/0!</v>
      </c>
    </row>
    <row r="63" spans="1:20" x14ac:dyDescent="0.45">
      <c r="A63" s="41" t="s">
        <v>50</v>
      </c>
      <c r="B63" s="42">
        <v>16</v>
      </c>
      <c r="G63" s="9">
        <v>4</v>
      </c>
      <c r="K63" s="43"/>
      <c r="L63" s="42">
        <f t="shared" si="4"/>
        <v>0</v>
      </c>
      <c r="M63" s="42">
        <f t="shared" si="5"/>
        <v>0</v>
      </c>
      <c r="N63" s="42">
        <f t="shared" si="14"/>
        <v>0</v>
      </c>
      <c r="O63" s="43">
        <f t="shared" si="15"/>
        <v>0</v>
      </c>
      <c r="P63" s="44" t="e">
        <f>LOG((B63^(G63-1))*N63/L63,2)</f>
        <v>#DIV/0!</v>
      </c>
      <c r="Q63" s="43" t="e">
        <f>LOG((B63^(G63-1))*O63/M63,2)</f>
        <v>#DIV/0!</v>
      </c>
      <c r="R63" s="42" t="e">
        <f t="shared" si="16"/>
        <v>#DIV/0!</v>
      </c>
      <c r="S63" s="42" t="e">
        <f t="shared" si="17"/>
        <v>#DIV/0!</v>
      </c>
      <c r="T63" s="42" t="e">
        <f>IF(F63="m",R63,S63)</f>
        <v>#DIV/0!</v>
      </c>
    </row>
    <row r="64" spans="1:20" x14ac:dyDescent="0.45">
      <c r="A64" s="41" t="s">
        <v>50</v>
      </c>
      <c r="B64" s="42">
        <v>16</v>
      </c>
      <c r="G64" s="9">
        <v>4</v>
      </c>
      <c r="K64" s="43"/>
      <c r="L64" s="42">
        <f t="shared" si="4"/>
        <v>0</v>
      </c>
      <c r="M64" s="42">
        <f t="shared" si="5"/>
        <v>0</v>
      </c>
      <c r="N64" s="42">
        <f t="shared" si="14"/>
        <v>0</v>
      </c>
      <c r="O64" s="43">
        <f t="shared" si="15"/>
        <v>0</v>
      </c>
      <c r="P64" s="44" t="e">
        <f>LOG((B64^(G64-1))*N64/L64,2)</f>
        <v>#DIV/0!</v>
      </c>
      <c r="Q64" s="43" t="e">
        <f>LOG((B64^(G64-1))*O64/M64,2)</f>
        <v>#DIV/0!</v>
      </c>
      <c r="R64" s="42" t="e">
        <f t="shared" si="16"/>
        <v>#DIV/0!</v>
      </c>
      <c r="S64" s="42" t="e">
        <f t="shared" si="17"/>
        <v>#DIV/0!</v>
      </c>
      <c r="T64" s="42" t="e">
        <f>IF(F64="m",R64,S64)</f>
        <v>#DIV/0!</v>
      </c>
    </row>
    <row r="65" spans="1:20" x14ac:dyDescent="0.45">
      <c r="A65" s="41" t="s">
        <v>50</v>
      </c>
      <c r="B65" s="42">
        <v>16</v>
      </c>
      <c r="G65" s="9">
        <v>4</v>
      </c>
      <c r="K65" s="43"/>
      <c r="L65" s="42">
        <f t="shared" si="4"/>
        <v>0</v>
      </c>
      <c r="M65" s="42">
        <f t="shared" si="5"/>
        <v>0</v>
      </c>
      <c r="N65" s="42">
        <f t="shared" si="14"/>
        <v>0</v>
      </c>
      <c r="O65" s="43">
        <f t="shared" si="15"/>
        <v>0</v>
      </c>
      <c r="P65" s="44" t="e">
        <f>LOG((B65^(G65-1))*N65/L65,2)</f>
        <v>#DIV/0!</v>
      </c>
      <c r="Q65" s="43" t="e">
        <f>LOG((B65^(G65-1))*O65/M65,2)</f>
        <v>#DIV/0!</v>
      </c>
      <c r="R65" s="42" t="e">
        <f t="shared" si="16"/>
        <v>#DIV/0!</v>
      </c>
      <c r="S65" s="42" t="e">
        <f t="shared" si="17"/>
        <v>#DIV/0!</v>
      </c>
      <c r="T65" s="42" t="e">
        <f>IF(F65="m",R65,S65)</f>
        <v>#DIV/0!</v>
      </c>
    </row>
    <row r="66" spans="1:20" x14ac:dyDescent="0.45">
      <c r="A66" s="41" t="s">
        <v>50</v>
      </c>
      <c r="B66" s="42">
        <v>16</v>
      </c>
      <c r="G66" s="9">
        <v>4</v>
      </c>
      <c r="K66" s="43"/>
      <c r="L66" s="42">
        <f t="shared" si="4"/>
        <v>0</v>
      </c>
      <c r="M66" s="42">
        <f t="shared" si="5"/>
        <v>0</v>
      </c>
      <c r="N66" s="42">
        <f t="shared" si="14"/>
        <v>0</v>
      </c>
      <c r="O66" s="43">
        <f t="shared" si="15"/>
        <v>0</v>
      </c>
      <c r="P66" s="44" t="e">
        <f>LOG((B66^(G66-1))*N66/L66,2)</f>
        <v>#DIV/0!</v>
      </c>
      <c r="Q66" s="43" t="e">
        <f>LOG((B66^(G66-1))*O66/M66,2)</f>
        <v>#DIV/0!</v>
      </c>
      <c r="R66" s="42" t="e">
        <f t="shared" si="16"/>
        <v>#DIV/0!</v>
      </c>
      <c r="S66" s="42" t="e">
        <f t="shared" si="17"/>
        <v>#DIV/0!</v>
      </c>
      <c r="T66" s="42" t="e">
        <f>IF(F66="m",R66,S66)</f>
        <v>#DIV/0!</v>
      </c>
    </row>
    <row r="67" spans="1:20" x14ac:dyDescent="0.45">
      <c r="A67" s="41" t="s">
        <v>50</v>
      </c>
      <c r="B67" s="42">
        <v>16</v>
      </c>
      <c r="G67" s="9">
        <v>4</v>
      </c>
      <c r="K67" s="43"/>
      <c r="L67" s="42">
        <f t="shared" ref="L67:L119" si="18">H67*1000000/B67</f>
        <v>0</v>
      </c>
      <c r="M67" s="42">
        <f t="shared" ref="M67:M119" si="19">I67*1000000/B67</f>
        <v>0</v>
      </c>
      <c r="N67" s="42">
        <f t="shared" si="14"/>
        <v>0</v>
      </c>
      <c r="O67" s="43">
        <f t="shared" si="15"/>
        <v>0</v>
      </c>
      <c r="P67" s="44" t="e">
        <f>LOG((B67^(G67-1))*N67/L67,2)</f>
        <v>#DIV/0!</v>
      </c>
      <c r="Q67" s="43" t="e">
        <f>LOG((B67^(G67-1))*O67/M67,2)</f>
        <v>#DIV/0!</v>
      </c>
      <c r="R67" s="42" t="e">
        <f t="shared" si="16"/>
        <v>#DIV/0!</v>
      </c>
      <c r="S67" s="42" t="e">
        <f t="shared" si="17"/>
        <v>#DIV/0!</v>
      </c>
      <c r="T67" s="42" t="e">
        <f>IF(F67="m",R67,S67)</f>
        <v>#DIV/0!</v>
      </c>
    </row>
    <row r="68" spans="1:20" x14ac:dyDescent="0.45">
      <c r="A68" s="41" t="s">
        <v>50</v>
      </c>
      <c r="B68" s="42">
        <v>16</v>
      </c>
      <c r="G68" s="9">
        <v>4</v>
      </c>
      <c r="K68" s="43"/>
      <c r="L68" s="42">
        <f t="shared" si="18"/>
        <v>0</v>
      </c>
      <c r="M68" s="42">
        <f t="shared" si="19"/>
        <v>0</v>
      </c>
      <c r="N68" s="42">
        <f t="shared" si="14"/>
        <v>0</v>
      </c>
      <c r="O68" s="43">
        <f t="shared" si="15"/>
        <v>0</v>
      </c>
      <c r="P68" s="44" t="e">
        <f>LOG((B68^(G68-1))*N68/L68,2)</f>
        <v>#DIV/0!</v>
      </c>
      <c r="Q68" s="43" t="e">
        <f>LOG((B68^(G68-1))*O68/M68,2)</f>
        <v>#DIV/0!</v>
      </c>
      <c r="R68" s="42" t="e">
        <f t="shared" si="16"/>
        <v>#DIV/0!</v>
      </c>
      <c r="S68" s="42" t="e">
        <f t="shared" si="17"/>
        <v>#DIV/0!</v>
      </c>
      <c r="T68" s="42" t="e">
        <f>IF(F68="m",R68,S68)</f>
        <v>#DIV/0!</v>
      </c>
    </row>
    <row r="69" spans="1:20" x14ac:dyDescent="0.45">
      <c r="A69" s="41"/>
      <c r="K69" s="43"/>
      <c r="L69" s="42" t="e">
        <f t="shared" si="18"/>
        <v>#DIV/0!</v>
      </c>
      <c r="M69" s="42" t="e">
        <f t="shared" si="19"/>
        <v>#DIV/0!</v>
      </c>
      <c r="O69" s="43"/>
      <c r="P69" s="44" t="e">
        <f>LOG((B69^(G69-1))*N69/L69,2)</f>
        <v>#DIV/0!</v>
      </c>
      <c r="Q69" s="43" t="e">
        <f>LOG((B69^(G69-1))*O69/M69,2)</f>
        <v>#DIV/0!</v>
      </c>
    </row>
    <row r="70" spans="1:20" x14ac:dyDescent="0.45">
      <c r="A70" s="41" t="s">
        <v>51</v>
      </c>
      <c r="B70" s="42">
        <v>32</v>
      </c>
      <c r="G70" s="9">
        <v>3</v>
      </c>
      <c r="K70" s="43"/>
      <c r="L70" s="42">
        <f t="shared" si="18"/>
        <v>0</v>
      </c>
      <c r="M70" s="42">
        <f t="shared" si="19"/>
        <v>0</v>
      </c>
      <c r="N70" s="42">
        <f t="shared" ref="N70:N85" si="20">J70/0.01/0.01/0.01</f>
        <v>0</v>
      </c>
      <c r="O70" s="43">
        <f t="shared" ref="O70:O85" si="21">K70/0.01/0.01/0.01</f>
        <v>0</v>
      </c>
      <c r="P70" s="44" t="e">
        <f>LOG((B70^(G70-1))*N70/L70,2)</f>
        <v>#DIV/0!</v>
      </c>
      <c r="Q70" s="43" t="e">
        <f>LOG((B70^(G70-1))*O70/M70,2)</f>
        <v>#DIV/0!</v>
      </c>
      <c r="R70" s="42" t="e">
        <f t="shared" ref="R70:R85" si="22">P70/Q70</f>
        <v>#DIV/0!</v>
      </c>
      <c r="S70" s="42" t="e">
        <f t="shared" ref="S70:S85" si="23">Q70/P70</f>
        <v>#DIV/0!</v>
      </c>
      <c r="T70" s="42" t="e">
        <f>IF(F70="m",R70,S70)</f>
        <v>#DIV/0!</v>
      </c>
    </row>
    <row r="71" spans="1:20" x14ac:dyDescent="0.45">
      <c r="A71" s="41" t="s">
        <v>51</v>
      </c>
      <c r="B71" s="42">
        <v>32</v>
      </c>
      <c r="G71" s="9">
        <v>3</v>
      </c>
      <c r="K71" s="43"/>
      <c r="L71" s="42">
        <f t="shared" si="18"/>
        <v>0</v>
      </c>
      <c r="M71" s="42">
        <f t="shared" si="19"/>
        <v>0</v>
      </c>
      <c r="N71" s="42">
        <f t="shared" si="20"/>
        <v>0</v>
      </c>
      <c r="O71" s="43">
        <f t="shared" si="21"/>
        <v>0</v>
      </c>
      <c r="P71" s="44" t="e">
        <f>LOG((B71^(G71-1))*N71/L71,2)</f>
        <v>#DIV/0!</v>
      </c>
      <c r="Q71" s="43" t="e">
        <f>LOG((B71^(G71-1))*O71/M71,2)</f>
        <v>#DIV/0!</v>
      </c>
      <c r="R71" s="42" t="e">
        <f t="shared" si="22"/>
        <v>#DIV/0!</v>
      </c>
      <c r="S71" s="42" t="e">
        <f t="shared" si="23"/>
        <v>#DIV/0!</v>
      </c>
      <c r="T71" s="42" t="e">
        <f>IF(F71="m",R71,S71)</f>
        <v>#DIV/0!</v>
      </c>
    </row>
    <row r="72" spans="1:20" x14ac:dyDescent="0.45">
      <c r="A72" s="41" t="s">
        <v>51</v>
      </c>
      <c r="B72" s="42">
        <v>32</v>
      </c>
      <c r="G72" s="9">
        <v>3</v>
      </c>
      <c r="K72" s="43"/>
      <c r="L72" s="42">
        <f t="shared" si="18"/>
        <v>0</v>
      </c>
      <c r="M72" s="42">
        <f t="shared" si="19"/>
        <v>0</v>
      </c>
      <c r="N72" s="42">
        <f t="shared" si="20"/>
        <v>0</v>
      </c>
      <c r="O72" s="43">
        <f t="shared" si="21"/>
        <v>0</v>
      </c>
      <c r="P72" s="44" t="e">
        <f>LOG((B72^(G72-1))*N72/L72,2)</f>
        <v>#DIV/0!</v>
      </c>
      <c r="Q72" s="43" t="e">
        <f>LOG((B72^(G72-1))*O72/M72,2)</f>
        <v>#DIV/0!</v>
      </c>
      <c r="R72" s="42" t="e">
        <f t="shared" si="22"/>
        <v>#DIV/0!</v>
      </c>
      <c r="S72" s="42" t="e">
        <f t="shared" si="23"/>
        <v>#DIV/0!</v>
      </c>
      <c r="T72" s="42" t="e">
        <f>IF(F72="m",R72,S72)</f>
        <v>#DIV/0!</v>
      </c>
    </row>
    <row r="73" spans="1:20" x14ac:dyDescent="0.45">
      <c r="A73" s="41" t="s">
        <v>51</v>
      </c>
      <c r="B73" s="42">
        <v>32</v>
      </c>
      <c r="G73" s="9">
        <v>3</v>
      </c>
      <c r="K73" s="43"/>
      <c r="L73" s="42">
        <f t="shared" si="18"/>
        <v>0</v>
      </c>
      <c r="M73" s="42">
        <f t="shared" si="19"/>
        <v>0</v>
      </c>
      <c r="N73" s="42">
        <f t="shared" si="20"/>
        <v>0</v>
      </c>
      <c r="O73" s="43">
        <f t="shared" si="21"/>
        <v>0</v>
      </c>
      <c r="P73" s="44" t="e">
        <f>LOG((B73^(G73-1))*N73/L73,2)</f>
        <v>#DIV/0!</v>
      </c>
      <c r="Q73" s="43" t="e">
        <f>LOG((B73^(G73-1))*O73/M73,2)</f>
        <v>#DIV/0!</v>
      </c>
      <c r="R73" s="42" t="e">
        <f t="shared" si="22"/>
        <v>#DIV/0!</v>
      </c>
      <c r="S73" s="42" t="e">
        <f t="shared" si="23"/>
        <v>#DIV/0!</v>
      </c>
      <c r="T73" s="42" t="e">
        <f>IF(F73="m",R73,S73)</f>
        <v>#DIV/0!</v>
      </c>
    </row>
    <row r="74" spans="1:20" x14ac:dyDescent="0.45">
      <c r="A74" s="41" t="s">
        <v>51</v>
      </c>
      <c r="B74" s="42">
        <v>32</v>
      </c>
      <c r="G74" s="9">
        <v>3</v>
      </c>
      <c r="K74" s="43"/>
      <c r="L74" s="42">
        <f t="shared" si="18"/>
        <v>0</v>
      </c>
      <c r="M74" s="42">
        <f t="shared" si="19"/>
        <v>0</v>
      </c>
      <c r="N74" s="42">
        <f t="shared" si="20"/>
        <v>0</v>
      </c>
      <c r="O74" s="43">
        <f t="shared" si="21"/>
        <v>0</v>
      </c>
      <c r="P74" s="44" t="e">
        <f>LOG((B74^(G74-1))*N74/L74,2)</f>
        <v>#DIV/0!</v>
      </c>
      <c r="Q74" s="43" t="e">
        <f>LOG((B74^(G74-1))*O74/M74,2)</f>
        <v>#DIV/0!</v>
      </c>
      <c r="R74" s="42" t="e">
        <f t="shared" si="22"/>
        <v>#DIV/0!</v>
      </c>
      <c r="S74" s="42" t="e">
        <f t="shared" si="23"/>
        <v>#DIV/0!</v>
      </c>
      <c r="T74" s="42" t="e">
        <f>IF(F74="m",R74,S74)</f>
        <v>#DIV/0!</v>
      </c>
    </row>
    <row r="75" spans="1:20" x14ac:dyDescent="0.45">
      <c r="A75" s="41" t="s">
        <v>51</v>
      </c>
      <c r="B75" s="42">
        <v>32</v>
      </c>
      <c r="G75" s="9">
        <v>3</v>
      </c>
      <c r="K75" s="43"/>
      <c r="L75" s="42">
        <f t="shared" si="18"/>
        <v>0</v>
      </c>
      <c r="M75" s="42">
        <f t="shared" si="19"/>
        <v>0</v>
      </c>
      <c r="N75" s="42">
        <f t="shared" si="20"/>
        <v>0</v>
      </c>
      <c r="O75" s="43">
        <f t="shared" si="21"/>
        <v>0</v>
      </c>
      <c r="P75" s="44" t="e">
        <f>LOG((B75^(G75-1))*N75/L75,2)</f>
        <v>#DIV/0!</v>
      </c>
      <c r="Q75" s="43" t="e">
        <f>LOG((B75^(G75-1))*O75/M75,2)</f>
        <v>#DIV/0!</v>
      </c>
      <c r="R75" s="42" t="e">
        <f t="shared" si="22"/>
        <v>#DIV/0!</v>
      </c>
      <c r="S75" s="42" t="e">
        <f t="shared" si="23"/>
        <v>#DIV/0!</v>
      </c>
      <c r="T75" s="42" t="e">
        <f>IF(F75="m",R75,S75)</f>
        <v>#DIV/0!</v>
      </c>
    </row>
    <row r="76" spans="1:20" x14ac:dyDescent="0.45">
      <c r="A76" s="41" t="s">
        <v>51</v>
      </c>
      <c r="B76" s="42">
        <v>32</v>
      </c>
      <c r="G76" s="9">
        <v>3</v>
      </c>
      <c r="K76" s="43"/>
      <c r="L76" s="42">
        <f t="shared" si="18"/>
        <v>0</v>
      </c>
      <c r="M76" s="42">
        <f t="shared" si="19"/>
        <v>0</v>
      </c>
      <c r="N76" s="42">
        <f t="shared" si="20"/>
        <v>0</v>
      </c>
      <c r="O76" s="43">
        <f t="shared" si="21"/>
        <v>0</v>
      </c>
      <c r="P76" s="44" t="e">
        <f>LOG((B76^(G76-1))*N76/L76,2)</f>
        <v>#DIV/0!</v>
      </c>
      <c r="Q76" s="43" t="e">
        <f>LOG((B76^(G76-1))*O76/M76,2)</f>
        <v>#DIV/0!</v>
      </c>
      <c r="R76" s="42" t="e">
        <f t="shared" si="22"/>
        <v>#DIV/0!</v>
      </c>
      <c r="S76" s="42" t="e">
        <f t="shared" si="23"/>
        <v>#DIV/0!</v>
      </c>
      <c r="T76" s="42" t="e">
        <f>IF(F76="m",R76,S76)</f>
        <v>#DIV/0!</v>
      </c>
    </row>
    <row r="77" spans="1:20" x14ac:dyDescent="0.45">
      <c r="A77" s="41" t="s">
        <v>51</v>
      </c>
      <c r="B77" s="42">
        <v>32</v>
      </c>
      <c r="G77" s="9">
        <v>3</v>
      </c>
      <c r="K77" s="43"/>
      <c r="L77" s="42">
        <f t="shared" si="18"/>
        <v>0</v>
      </c>
      <c r="M77" s="42">
        <f t="shared" si="19"/>
        <v>0</v>
      </c>
      <c r="N77" s="42">
        <f t="shared" si="20"/>
        <v>0</v>
      </c>
      <c r="O77" s="43">
        <f t="shared" si="21"/>
        <v>0</v>
      </c>
      <c r="P77" s="44" t="e">
        <f>LOG((B77^(G77-1))*N77/L77,2)</f>
        <v>#DIV/0!</v>
      </c>
      <c r="Q77" s="43" t="e">
        <f>LOG((B77^(G77-1))*O77/M77,2)</f>
        <v>#DIV/0!</v>
      </c>
      <c r="R77" s="42" t="e">
        <f t="shared" si="22"/>
        <v>#DIV/0!</v>
      </c>
      <c r="S77" s="42" t="e">
        <f t="shared" si="23"/>
        <v>#DIV/0!</v>
      </c>
      <c r="T77" s="42" t="e">
        <f>IF(F77="m",R77,S77)</f>
        <v>#DIV/0!</v>
      </c>
    </row>
    <row r="78" spans="1:20" x14ac:dyDescent="0.45">
      <c r="A78" s="41" t="s">
        <v>51</v>
      </c>
      <c r="B78" s="42">
        <v>32</v>
      </c>
      <c r="G78" s="9">
        <v>3</v>
      </c>
      <c r="K78" s="43"/>
      <c r="L78" s="42">
        <f t="shared" si="18"/>
        <v>0</v>
      </c>
      <c r="M78" s="42">
        <f t="shared" si="19"/>
        <v>0</v>
      </c>
      <c r="N78" s="42">
        <f t="shared" si="20"/>
        <v>0</v>
      </c>
      <c r="O78" s="43">
        <f t="shared" si="21"/>
        <v>0</v>
      </c>
      <c r="P78" s="44" t="e">
        <f>LOG((B78^(G78-1))*N78/L78,2)</f>
        <v>#DIV/0!</v>
      </c>
      <c r="Q78" s="43" t="e">
        <f>LOG((B78^(G78-1))*O78/M78,2)</f>
        <v>#DIV/0!</v>
      </c>
      <c r="R78" s="42" t="e">
        <f t="shared" si="22"/>
        <v>#DIV/0!</v>
      </c>
      <c r="S78" s="42" t="e">
        <f t="shared" si="23"/>
        <v>#DIV/0!</v>
      </c>
      <c r="T78" s="42" t="e">
        <f>IF(F78="m",R78,S78)</f>
        <v>#DIV/0!</v>
      </c>
    </row>
    <row r="79" spans="1:20" x14ac:dyDescent="0.45">
      <c r="A79" s="41" t="s">
        <v>51</v>
      </c>
      <c r="B79" s="42">
        <v>32</v>
      </c>
      <c r="G79" s="9">
        <v>3</v>
      </c>
      <c r="K79" s="43"/>
      <c r="L79" s="42">
        <f t="shared" si="18"/>
        <v>0</v>
      </c>
      <c r="M79" s="42">
        <f t="shared" si="19"/>
        <v>0</v>
      </c>
      <c r="N79" s="42">
        <f t="shared" si="20"/>
        <v>0</v>
      </c>
      <c r="O79" s="43">
        <f t="shared" si="21"/>
        <v>0</v>
      </c>
      <c r="P79" s="44" t="e">
        <f>LOG((B79^(G79-1))*N79/L79,2)</f>
        <v>#DIV/0!</v>
      </c>
      <c r="Q79" s="43" t="e">
        <f>LOG((B79^(G79-1))*O79/M79,2)</f>
        <v>#DIV/0!</v>
      </c>
      <c r="R79" s="42" t="e">
        <f t="shared" si="22"/>
        <v>#DIV/0!</v>
      </c>
      <c r="S79" s="42" t="e">
        <f t="shared" si="23"/>
        <v>#DIV/0!</v>
      </c>
      <c r="T79" s="42" t="e">
        <f>IF(F79="m",R79,S79)</f>
        <v>#DIV/0!</v>
      </c>
    </row>
    <row r="80" spans="1:20" x14ac:dyDescent="0.45">
      <c r="A80" s="41" t="s">
        <v>51</v>
      </c>
      <c r="B80" s="42">
        <v>32</v>
      </c>
      <c r="G80" s="9">
        <v>3</v>
      </c>
      <c r="K80" s="43"/>
      <c r="L80" s="42">
        <f t="shared" si="18"/>
        <v>0</v>
      </c>
      <c r="M80" s="42">
        <f t="shared" si="19"/>
        <v>0</v>
      </c>
      <c r="N80" s="42">
        <f t="shared" si="20"/>
        <v>0</v>
      </c>
      <c r="O80" s="43">
        <f t="shared" si="21"/>
        <v>0</v>
      </c>
      <c r="P80" s="44" t="e">
        <f>LOG((B80^(G80-1))*N80/L80,2)</f>
        <v>#DIV/0!</v>
      </c>
      <c r="Q80" s="43" t="e">
        <f>LOG((B80^(G80-1))*O80/M80,2)</f>
        <v>#DIV/0!</v>
      </c>
      <c r="R80" s="42" t="e">
        <f t="shared" si="22"/>
        <v>#DIV/0!</v>
      </c>
      <c r="S80" s="42" t="e">
        <f t="shared" si="23"/>
        <v>#DIV/0!</v>
      </c>
      <c r="T80" s="42" t="e">
        <f>IF(F80="m",R80,S80)</f>
        <v>#DIV/0!</v>
      </c>
    </row>
    <row r="81" spans="1:20" x14ac:dyDescent="0.45">
      <c r="A81" s="41" t="s">
        <v>51</v>
      </c>
      <c r="B81" s="42">
        <v>32</v>
      </c>
      <c r="G81" s="9">
        <v>3</v>
      </c>
      <c r="K81" s="43"/>
      <c r="L81" s="42">
        <f t="shared" si="18"/>
        <v>0</v>
      </c>
      <c r="M81" s="42">
        <f t="shared" si="19"/>
        <v>0</v>
      </c>
      <c r="N81" s="42">
        <f t="shared" si="20"/>
        <v>0</v>
      </c>
      <c r="O81" s="43">
        <f t="shared" si="21"/>
        <v>0</v>
      </c>
      <c r="P81" s="44" t="e">
        <f>LOG((B81^(G81-1))*N81/L81,2)</f>
        <v>#DIV/0!</v>
      </c>
      <c r="Q81" s="43" t="e">
        <f>LOG((B81^(G81-1))*O81/M81,2)</f>
        <v>#DIV/0!</v>
      </c>
      <c r="R81" s="42" t="e">
        <f t="shared" si="22"/>
        <v>#DIV/0!</v>
      </c>
      <c r="S81" s="42" t="e">
        <f t="shared" si="23"/>
        <v>#DIV/0!</v>
      </c>
      <c r="T81" s="42" t="e">
        <f>IF(F81="m",R81,S81)</f>
        <v>#DIV/0!</v>
      </c>
    </row>
    <row r="82" spans="1:20" x14ac:dyDescent="0.45">
      <c r="A82" s="41" t="s">
        <v>51</v>
      </c>
      <c r="B82" s="42">
        <v>32</v>
      </c>
      <c r="G82" s="9">
        <v>3</v>
      </c>
      <c r="K82" s="43"/>
      <c r="L82" s="42">
        <f t="shared" si="18"/>
        <v>0</v>
      </c>
      <c r="M82" s="42">
        <f t="shared" si="19"/>
        <v>0</v>
      </c>
      <c r="N82" s="42">
        <f t="shared" si="20"/>
        <v>0</v>
      </c>
      <c r="O82" s="43">
        <f t="shared" si="21"/>
        <v>0</v>
      </c>
      <c r="P82" s="44" t="e">
        <f>LOG((B82^(G82-1))*N82/L82,2)</f>
        <v>#DIV/0!</v>
      </c>
      <c r="Q82" s="43" t="e">
        <f>LOG((B82^(G82-1))*O82/M82,2)</f>
        <v>#DIV/0!</v>
      </c>
      <c r="R82" s="42" t="e">
        <f t="shared" si="22"/>
        <v>#DIV/0!</v>
      </c>
      <c r="S82" s="42" t="e">
        <f t="shared" si="23"/>
        <v>#DIV/0!</v>
      </c>
      <c r="T82" s="42" t="e">
        <f>IF(F82="m",R82,S82)</f>
        <v>#DIV/0!</v>
      </c>
    </row>
    <row r="83" spans="1:20" x14ac:dyDescent="0.45">
      <c r="A83" s="41" t="s">
        <v>51</v>
      </c>
      <c r="B83" s="42">
        <v>32</v>
      </c>
      <c r="G83" s="9">
        <v>3</v>
      </c>
      <c r="K83" s="43"/>
      <c r="L83" s="42">
        <f t="shared" si="18"/>
        <v>0</v>
      </c>
      <c r="M83" s="42">
        <f t="shared" si="19"/>
        <v>0</v>
      </c>
      <c r="N83" s="42">
        <f t="shared" si="20"/>
        <v>0</v>
      </c>
      <c r="O83" s="43">
        <f t="shared" si="21"/>
        <v>0</v>
      </c>
      <c r="P83" s="44" t="e">
        <f>LOG((B83^(G83-1))*N83/L83,2)</f>
        <v>#DIV/0!</v>
      </c>
      <c r="Q83" s="43" t="e">
        <f>LOG((B83^(G83-1))*O83/M83,2)</f>
        <v>#DIV/0!</v>
      </c>
      <c r="R83" s="42" t="e">
        <f t="shared" si="22"/>
        <v>#DIV/0!</v>
      </c>
      <c r="S83" s="42" t="e">
        <f t="shared" si="23"/>
        <v>#DIV/0!</v>
      </c>
      <c r="T83" s="42" t="e">
        <f>IF(F83="m",R83,S83)</f>
        <v>#DIV/0!</v>
      </c>
    </row>
    <row r="84" spans="1:20" x14ac:dyDescent="0.45">
      <c r="A84" s="41" t="s">
        <v>51</v>
      </c>
      <c r="B84" s="42">
        <v>32</v>
      </c>
      <c r="G84" s="9">
        <v>3</v>
      </c>
      <c r="K84" s="43"/>
      <c r="L84" s="42">
        <f t="shared" si="18"/>
        <v>0</v>
      </c>
      <c r="M84" s="42">
        <f t="shared" si="19"/>
        <v>0</v>
      </c>
      <c r="N84" s="42">
        <f t="shared" si="20"/>
        <v>0</v>
      </c>
      <c r="O84" s="43">
        <f t="shared" si="21"/>
        <v>0</v>
      </c>
      <c r="P84" s="44" t="e">
        <f>LOG((B84^(G84-1))*N84/L84,2)</f>
        <v>#DIV/0!</v>
      </c>
      <c r="Q84" s="43" t="e">
        <f>LOG((B84^(G84-1))*O84/M84,2)</f>
        <v>#DIV/0!</v>
      </c>
      <c r="R84" s="42" t="e">
        <f t="shared" si="22"/>
        <v>#DIV/0!</v>
      </c>
      <c r="S84" s="42" t="e">
        <f t="shared" si="23"/>
        <v>#DIV/0!</v>
      </c>
      <c r="T84" s="42" t="e">
        <f>IF(F84="m",R84,S84)</f>
        <v>#DIV/0!</v>
      </c>
    </row>
    <row r="85" spans="1:20" x14ac:dyDescent="0.45">
      <c r="A85" s="41" t="s">
        <v>51</v>
      </c>
      <c r="B85" s="42">
        <v>32</v>
      </c>
      <c r="G85" s="9">
        <v>3</v>
      </c>
      <c r="K85" s="43"/>
      <c r="L85" s="42">
        <f t="shared" si="18"/>
        <v>0</v>
      </c>
      <c r="M85" s="42">
        <f t="shared" si="19"/>
        <v>0</v>
      </c>
      <c r="N85" s="42">
        <f t="shared" si="20"/>
        <v>0</v>
      </c>
      <c r="O85" s="43">
        <f t="shared" si="21"/>
        <v>0</v>
      </c>
      <c r="P85" s="44" t="e">
        <f>LOG((B85^(G85-1))*N85/L85,2)</f>
        <v>#DIV/0!</v>
      </c>
      <c r="Q85" s="43" t="e">
        <f>LOG((B85^(G85-1))*O85/M85,2)</f>
        <v>#DIV/0!</v>
      </c>
      <c r="R85" s="42" t="e">
        <f t="shared" si="22"/>
        <v>#DIV/0!</v>
      </c>
      <c r="S85" s="42" t="e">
        <f t="shared" si="23"/>
        <v>#DIV/0!</v>
      </c>
      <c r="T85" s="42" t="e">
        <f>IF(F85="m",R85,S85)</f>
        <v>#DIV/0!</v>
      </c>
    </row>
    <row r="86" spans="1:20" x14ac:dyDescent="0.45">
      <c r="A86" s="41"/>
      <c r="K86" s="43"/>
      <c r="L86" s="42" t="e">
        <f t="shared" si="18"/>
        <v>#DIV/0!</v>
      </c>
      <c r="M86" s="42" t="e">
        <f t="shared" si="19"/>
        <v>#DIV/0!</v>
      </c>
      <c r="O86" s="43"/>
      <c r="P86" s="44" t="e">
        <f>LOG((B86^(G86-1))*N86/L86,2)</f>
        <v>#DIV/0!</v>
      </c>
      <c r="Q86" s="43" t="e">
        <f>LOG((B86^(G86-1))*O86/M86,2)</f>
        <v>#DIV/0!</v>
      </c>
    </row>
    <row r="87" spans="1:20" x14ac:dyDescent="0.45">
      <c r="A87" s="41" t="s">
        <v>52</v>
      </c>
      <c r="B87" s="42">
        <v>100</v>
      </c>
      <c r="G87" s="9">
        <v>2</v>
      </c>
      <c r="K87" s="43"/>
      <c r="L87" s="42">
        <f t="shared" si="18"/>
        <v>0</v>
      </c>
      <c r="M87" s="42">
        <f t="shared" si="19"/>
        <v>0</v>
      </c>
      <c r="N87" s="42">
        <f t="shared" ref="N87:N102" si="24">J87/0.01/0.01/0.01</f>
        <v>0</v>
      </c>
      <c r="O87" s="43">
        <f t="shared" ref="O87:O102" si="25">K87/0.01/0.01/0.01</f>
        <v>0</v>
      </c>
      <c r="P87" s="44" t="e">
        <f>LOG((B87^(G87-1))*N87/L87,2)</f>
        <v>#DIV/0!</v>
      </c>
      <c r="Q87" s="43" t="e">
        <f>LOG((B87^(G87-1))*O87/M87,2)</f>
        <v>#DIV/0!</v>
      </c>
      <c r="R87" s="42" t="e">
        <f t="shared" ref="R87:R102" si="26">P87/Q87</f>
        <v>#DIV/0!</v>
      </c>
      <c r="S87" s="42" t="e">
        <f t="shared" ref="S87:S102" si="27">Q87/P87</f>
        <v>#DIV/0!</v>
      </c>
      <c r="T87" s="42" t="e">
        <f>IF(F87="m",R87,S87)</f>
        <v>#DIV/0!</v>
      </c>
    </row>
    <row r="88" spans="1:20" x14ac:dyDescent="0.45">
      <c r="A88" s="41" t="s">
        <v>52</v>
      </c>
      <c r="B88" s="42">
        <v>100</v>
      </c>
      <c r="G88" s="9">
        <v>2</v>
      </c>
      <c r="K88" s="43"/>
      <c r="L88" s="42">
        <f t="shared" si="18"/>
        <v>0</v>
      </c>
      <c r="M88" s="42">
        <f t="shared" si="19"/>
        <v>0</v>
      </c>
      <c r="N88" s="42">
        <f t="shared" si="24"/>
        <v>0</v>
      </c>
      <c r="O88" s="43">
        <f t="shared" si="25"/>
        <v>0</v>
      </c>
      <c r="P88" s="44" t="e">
        <f>LOG((B88^(G88-1))*N88/L88,2)</f>
        <v>#DIV/0!</v>
      </c>
      <c r="Q88" s="43" t="e">
        <f>LOG((B88^(G88-1))*O88/M88,2)</f>
        <v>#DIV/0!</v>
      </c>
      <c r="R88" s="42" t="e">
        <f t="shared" si="26"/>
        <v>#DIV/0!</v>
      </c>
      <c r="S88" s="42" t="e">
        <f t="shared" si="27"/>
        <v>#DIV/0!</v>
      </c>
      <c r="T88" s="42" t="e">
        <f>IF(F88="m",R88,S88)</f>
        <v>#DIV/0!</v>
      </c>
    </row>
    <row r="89" spans="1:20" x14ac:dyDescent="0.45">
      <c r="A89" s="41" t="s">
        <v>52</v>
      </c>
      <c r="B89" s="42">
        <v>100</v>
      </c>
      <c r="G89" s="9">
        <v>2</v>
      </c>
      <c r="K89" s="43"/>
      <c r="L89" s="42">
        <f t="shared" si="18"/>
        <v>0</v>
      </c>
      <c r="M89" s="42">
        <f t="shared" si="19"/>
        <v>0</v>
      </c>
      <c r="N89" s="42">
        <f t="shared" si="24"/>
        <v>0</v>
      </c>
      <c r="O89" s="43">
        <f t="shared" si="25"/>
        <v>0</v>
      </c>
      <c r="P89" s="44" t="e">
        <f>LOG((B89^(G89-1))*N89/L89,2)</f>
        <v>#DIV/0!</v>
      </c>
      <c r="Q89" s="43" t="e">
        <f>LOG((B89^(G89-1))*O89/M89,2)</f>
        <v>#DIV/0!</v>
      </c>
      <c r="R89" s="42" t="e">
        <f t="shared" si="26"/>
        <v>#DIV/0!</v>
      </c>
      <c r="S89" s="42" t="e">
        <f t="shared" si="27"/>
        <v>#DIV/0!</v>
      </c>
      <c r="T89" s="42" t="e">
        <f>IF(F89="m",R89,S89)</f>
        <v>#DIV/0!</v>
      </c>
    </row>
    <row r="90" spans="1:20" x14ac:dyDescent="0.45">
      <c r="A90" s="41" t="s">
        <v>52</v>
      </c>
      <c r="B90" s="42">
        <v>100</v>
      </c>
      <c r="G90" s="9">
        <v>2</v>
      </c>
      <c r="K90" s="43"/>
      <c r="L90" s="42">
        <f t="shared" si="18"/>
        <v>0</v>
      </c>
      <c r="M90" s="42">
        <f t="shared" si="19"/>
        <v>0</v>
      </c>
      <c r="N90" s="42">
        <f t="shared" si="24"/>
        <v>0</v>
      </c>
      <c r="O90" s="43">
        <f t="shared" si="25"/>
        <v>0</v>
      </c>
      <c r="P90" s="44" t="e">
        <f>LOG((B90^(G90-1))*N90/L90,2)</f>
        <v>#DIV/0!</v>
      </c>
      <c r="Q90" s="43" t="e">
        <f>LOG((B90^(G90-1))*O90/M90,2)</f>
        <v>#DIV/0!</v>
      </c>
      <c r="R90" s="42" t="e">
        <f t="shared" si="26"/>
        <v>#DIV/0!</v>
      </c>
      <c r="S90" s="42" t="e">
        <f t="shared" si="27"/>
        <v>#DIV/0!</v>
      </c>
      <c r="T90" s="42" t="e">
        <f>IF(F90="m",R90,S90)</f>
        <v>#DIV/0!</v>
      </c>
    </row>
    <row r="91" spans="1:20" x14ac:dyDescent="0.45">
      <c r="A91" s="41" t="s">
        <v>52</v>
      </c>
      <c r="B91" s="42">
        <v>100</v>
      </c>
      <c r="G91" s="9">
        <v>2</v>
      </c>
      <c r="K91" s="43"/>
      <c r="L91" s="42">
        <f t="shared" si="18"/>
        <v>0</v>
      </c>
      <c r="M91" s="42">
        <f t="shared" si="19"/>
        <v>0</v>
      </c>
      <c r="N91" s="42">
        <f t="shared" si="24"/>
        <v>0</v>
      </c>
      <c r="O91" s="43">
        <f t="shared" si="25"/>
        <v>0</v>
      </c>
      <c r="P91" s="44" t="e">
        <f>LOG((B91^(G91-1))*N91/L91,2)</f>
        <v>#DIV/0!</v>
      </c>
      <c r="Q91" s="43" t="e">
        <f>LOG((B91^(G91-1))*O91/M91,2)</f>
        <v>#DIV/0!</v>
      </c>
      <c r="R91" s="42" t="e">
        <f t="shared" si="26"/>
        <v>#DIV/0!</v>
      </c>
      <c r="S91" s="42" t="e">
        <f t="shared" si="27"/>
        <v>#DIV/0!</v>
      </c>
      <c r="T91" s="42" t="e">
        <f>IF(F91="m",R91,S91)</f>
        <v>#DIV/0!</v>
      </c>
    </row>
    <row r="92" spans="1:20" x14ac:dyDescent="0.45">
      <c r="A92" s="41" t="s">
        <v>52</v>
      </c>
      <c r="B92" s="42">
        <v>100</v>
      </c>
      <c r="G92" s="9">
        <v>2</v>
      </c>
      <c r="K92" s="43"/>
      <c r="L92" s="42">
        <f t="shared" si="18"/>
        <v>0</v>
      </c>
      <c r="M92" s="42">
        <f t="shared" si="19"/>
        <v>0</v>
      </c>
      <c r="N92" s="42">
        <f t="shared" si="24"/>
        <v>0</v>
      </c>
      <c r="O92" s="43">
        <f t="shared" si="25"/>
        <v>0</v>
      </c>
      <c r="P92" s="44" t="e">
        <f>LOG((B92^(G92-1))*N92/L92,2)</f>
        <v>#DIV/0!</v>
      </c>
      <c r="Q92" s="43" t="e">
        <f>LOG((B92^(G92-1))*O92/M92,2)</f>
        <v>#DIV/0!</v>
      </c>
      <c r="R92" s="42" t="e">
        <f t="shared" si="26"/>
        <v>#DIV/0!</v>
      </c>
      <c r="S92" s="42" t="e">
        <f t="shared" si="27"/>
        <v>#DIV/0!</v>
      </c>
      <c r="T92" s="42" t="e">
        <f>IF(F92="m",R92,S92)</f>
        <v>#DIV/0!</v>
      </c>
    </row>
    <row r="93" spans="1:20" x14ac:dyDescent="0.45">
      <c r="A93" s="41" t="s">
        <v>52</v>
      </c>
      <c r="B93" s="42">
        <v>100</v>
      </c>
      <c r="G93" s="9">
        <v>2</v>
      </c>
      <c r="K93" s="43"/>
      <c r="L93" s="42">
        <f t="shared" si="18"/>
        <v>0</v>
      </c>
      <c r="M93" s="42">
        <f t="shared" si="19"/>
        <v>0</v>
      </c>
      <c r="N93" s="42">
        <f t="shared" si="24"/>
        <v>0</v>
      </c>
      <c r="O93" s="43">
        <f t="shared" si="25"/>
        <v>0</v>
      </c>
      <c r="P93" s="44" t="e">
        <f>LOG((B93^(G93-1))*N93/L93,2)</f>
        <v>#DIV/0!</v>
      </c>
      <c r="Q93" s="43" t="e">
        <f>LOG((B93^(G93-1))*O93/M93,2)</f>
        <v>#DIV/0!</v>
      </c>
      <c r="R93" s="42" t="e">
        <f t="shared" si="26"/>
        <v>#DIV/0!</v>
      </c>
      <c r="S93" s="42" t="e">
        <f t="shared" si="27"/>
        <v>#DIV/0!</v>
      </c>
      <c r="T93" s="42" t="e">
        <f>IF(F93="m",R93,S93)</f>
        <v>#DIV/0!</v>
      </c>
    </row>
    <row r="94" spans="1:20" x14ac:dyDescent="0.45">
      <c r="A94" s="41" t="s">
        <v>52</v>
      </c>
      <c r="B94" s="42">
        <v>100</v>
      </c>
      <c r="G94" s="9">
        <v>2</v>
      </c>
      <c r="K94" s="43"/>
      <c r="L94" s="42">
        <f t="shared" si="18"/>
        <v>0</v>
      </c>
      <c r="M94" s="42">
        <f t="shared" si="19"/>
        <v>0</v>
      </c>
      <c r="N94" s="42">
        <f t="shared" si="24"/>
        <v>0</v>
      </c>
      <c r="O94" s="43">
        <f t="shared" si="25"/>
        <v>0</v>
      </c>
      <c r="P94" s="44" t="e">
        <f>LOG((B94^(G94-1))*N94/L94,2)</f>
        <v>#DIV/0!</v>
      </c>
      <c r="Q94" s="43" t="e">
        <f>LOG((B94^(G94-1))*O94/M94,2)</f>
        <v>#DIV/0!</v>
      </c>
      <c r="R94" s="42" t="e">
        <f>P94/Q94</f>
        <v>#DIV/0!</v>
      </c>
      <c r="S94" s="42" t="e">
        <f>Q94/P94</f>
        <v>#DIV/0!</v>
      </c>
      <c r="T94" s="42" t="e">
        <f>IF(F94="m",R94,S94)</f>
        <v>#DIV/0!</v>
      </c>
    </row>
    <row r="95" spans="1:20" x14ac:dyDescent="0.45">
      <c r="A95" s="41" t="s">
        <v>52</v>
      </c>
      <c r="B95" s="42">
        <v>100</v>
      </c>
      <c r="G95" s="9">
        <v>2</v>
      </c>
      <c r="K95" s="43"/>
      <c r="L95" s="42">
        <f t="shared" si="18"/>
        <v>0</v>
      </c>
      <c r="M95" s="42">
        <f t="shared" si="19"/>
        <v>0</v>
      </c>
      <c r="N95" s="42">
        <f t="shared" si="24"/>
        <v>0</v>
      </c>
      <c r="O95" s="43">
        <f t="shared" si="25"/>
        <v>0</v>
      </c>
      <c r="P95" s="44" t="e">
        <f>LOG((B95^(G95-1))*N95/L95,2)</f>
        <v>#DIV/0!</v>
      </c>
      <c r="Q95" s="43" t="e">
        <f>LOG((B95^(G95-1))*O95/M95,2)</f>
        <v>#DIV/0!</v>
      </c>
      <c r="R95" s="42" t="e">
        <f t="shared" si="26"/>
        <v>#DIV/0!</v>
      </c>
      <c r="S95" s="42" t="e">
        <f t="shared" si="27"/>
        <v>#DIV/0!</v>
      </c>
      <c r="T95" s="42" t="e">
        <f>IF(F95="m",R95,S95)</f>
        <v>#DIV/0!</v>
      </c>
    </row>
    <row r="96" spans="1:20" x14ac:dyDescent="0.45">
      <c r="A96" s="41" t="s">
        <v>52</v>
      </c>
      <c r="B96" s="42">
        <v>100</v>
      </c>
      <c r="G96" s="9">
        <v>2</v>
      </c>
      <c r="K96" s="43"/>
      <c r="L96" s="42">
        <f t="shared" si="18"/>
        <v>0</v>
      </c>
      <c r="M96" s="42">
        <f t="shared" si="19"/>
        <v>0</v>
      </c>
      <c r="N96" s="42">
        <f t="shared" si="24"/>
        <v>0</v>
      </c>
      <c r="O96" s="43">
        <f t="shared" si="25"/>
        <v>0</v>
      </c>
      <c r="P96" s="44" t="e">
        <f>LOG((B96^(G96-1))*N96/L96,2)</f>
        <v>#DIV/0!</v>
      </c>
      <c r="Q96" s="43" t="e">
        <f>LOG((B96^(G96-1))*O96/M96,2)</f>
        <v>#DIV/0!</v>
      </c>
      <c r="R96" s="42" t="e">
        <f t="shared" si="26"/>
        <v>#DIV/0!</v>
      </c>
      <c r="S96" s="42" t="e">
        <f t="shared" si="27"/>
        <v>#DIV/0!</v>
      </c>
      <c r="T96" s="42" t="e">
        <f>IF(F96="m",R96,S96)</f>
        <v>#DIV/0!</v>
      </c>
    </row>
    <row r="97" spans="1:20" x14ac:dyDescent="0.45">
      <c r="A97" s="41" t="s">
        <v>52</v>
      </c>
      <c r="B97" s="42">
        <v>100</v>
      </c>
      <c r="G97" s="9">
        <v>2</v>
      </c>
      <c r="K97" s="43"/>
      <c r="L97" s="42">
        <f t="shared" si="18"/>
        <v>0</v>
      </c>
      <c r="M97" s="42">
        <f t="shared" si="19"/>
        <v>0</v>
      </c>
      <c r="N97" s="42">
        <f t="shared" si="24"/>
        <v>0</v>
      </c>
      <c r="O97" s="43">
        <f t="shared" si="25"/>
        <v>0</v>
      </c>
      <c r="P97" s="44" t="e">
        <f>LOG((B97^(G97-1))*N97/L97,2)</f>
        <v>#DIV/0!</v>
      </c>
      <c r="Q97" s="43" t="e">
        <f>LOG((B97^(G97-1))*O97/M97,2)</f>
        <v>#DIV/0!</v>
      </c>
      <c r="R97" s="42" t="e">
        <f t="shared" si="26"/>
        <v>#DIV/0!</v>
      </c>
      <c r="S97" s="42" t="e">
        <f t="shared" si="27"/>
        <v>#DIV/0!</v>
      </c>
      <c r="T97" s="42" t="e">
        <f>IF(F97="m",R97,S97)</f>
        <v>#DIV/0!</v>
      </c>
    </row>
    <row r="98" spans="1:20" x14ac:dyDescent="0.45">
      <c r="A98" s="41" t="s">
        <v>52</v>
      </c>
      <c r="B98" s="42">
        <v>100</v>
      </c>
      <c r="G98" s="9">
        <v>2</v>
      </c>
      <c r="K98" s="43"/>
      <c r="L98" s="42">
        <f t="shared" si="18"/>
        <v>0</v>
      </c>
      <c r="M98" s="42">
        <f t="shared" si="19"/>
        <v>0</v>
      </c>
      <c r="N98" s="42">
        <f t="shared" si="24"/>
        <v>0</v>
      </c>
      <c r="O98" s="43">
        <f t="shared" si="25"/>
        <v>0</v>
      </c>
      <c r="P98" s="44" t="e">
        <f>LOG((B98^(G98-1))*N98/L98,2)</f>
        <v>#DIV/0!</v>
      </c>
      <c r="Q98" s="43" t="e">
        <f>LOG((B98^(G98-1))*O98/M98,2)</f>
        <v>#DIV/0!</v>
      </c>
      <c r="R98" s="42" t="e">
        <f>P98/Q98</f>
        <v>#DIV/0!</v>
      </c>
      <c r="S98" s="42" t="e">
        <f>Q98/P98</f>
        <v>#DIV/0!</v>
      </c>
      <c r="T98" s="42" t="e">
        <f>IF(F98="m",R98,S98)</f>
        <v>#DIV/0!</v>
      </c>
    </row>
    <row r="99" spans="1:20" x14ac:dyDescent="0.45">
      <c r="A99" s="41" t="s">
        <v>52</v>
      </c>
      <c r="B99" s="42">
        <v>100</v>
      </c>
      <c r="G99" s="9">
        <v>2</v>
      </c>
      <c r="K99" s="43"/>
      <c r="L99" s="42">
        <f t="shared" si="18"/>
        <v>0</v>
      </c>
      <c r="M99" s="42">
        <f t="shared" si="19"/>
        <v>0</v>
      </c>
      <c r="N99" s="42">
        <f t="shared" si="24"/>
        <v>0</v>
      </c>
      <c r="O99" s="43">
        <f t="shared" si="25"/>
        <v>0</v>
      </c>
      <c r="P99" s="44" t="e">
        <f>LOG((B99^(G99-1))*N99/L99,2)</f>
        <v>#DIV/0!</v>
      </c>
      <c r="Q99" s="43" t="e">
        <f>LOG((B99^(G99-1))*O99/M99,2)</f>
        <v>#DIV/0!</v>
      </c>
      <c r="R99" s="42" t="e">
        <f t="shared" si="26"/>
        <v>#DIV/0!</v>
      </c>
      <c r="S99" s="42" t="e">
        <f t="shared" si="27"/>
        <v>#DIV/0!</v>
      </c>
      <c r="T99" s="42" t="e">
        <f>IF(F99="m",R99,S99)</f>
        <v>#DIV/0!</v>
      </c>
    </row>
    <row r="100" spans="1:20" x14ac:dyDescent="0.45">
      <c r="A100" s="41" t="s">
        <v>52</v>
      </c>
      <c r="B100" s="42">
        <v>100</v>
      </c>
      <c r="G100" s="9">
        <v>2</v>
      </c>
      <c r="K100" s="43"/>
      <c r="L100" s="42">
        <f t="shared" si="18"/>
        <v>0</v>
      </c>
      <c r="M100" s="42">
        <f t="shared" si="19"/>
        <v>0</v>
      </c>
      <c r="N100" s="42">
        <f t="shared" si="24"/>
        <v>0</v>
      </c>
      <c r="O100" s="43">
        <f t="shared" si="25"/>
        <v>0</v>
      </c>
      <c r="P100" s="44" t="e">
        <f>LOG((B100^(G100-1))*N100/L100,2)</f>
        <v>#DIV/0!</v>
      </c>
      <c r="Q100" s="43" t="e">
        <f>LOG((B100^(G100-1))*O100/M100,2)</f>
        <v>#DIV/0!</v>
      </c>
      <c r="R100" s="42" t="e">
        <f t="shared" si="26"/>
        <v>#DIV/0!</v>
      </c>
      <c r="S100" s="42" t="e">
        <f t="shared" si="27"/>
        <v>#DIV/0!</v>
      </c>
      <c r="T100" s="42" t="e">
        <f>IF(F100="m",R100,S100)</f>
        <v>#DIV/0!</v>
      </c>
    </row>
    <row r="101" spans="1:20" x14ac:dyDescent="0.45">
      <c r="A101" s="41" t="s">
        <v>52</v>
      </c>
      <c r="B101" s="42">
        <v>100</v>
      </c>
      <c r="G101" s="9">
        <v>2</v>
      </c>
      <c r="K101" s="43"/>
      <c r="L101" s="42">
        <f t="shared" si="18"/>
        <v>0</v>
      </c>
      <c r="M101" s="42">
        <f t="shared" si="19"/>
        <v>0</v>
      </c>
      <c r="N101" s="42">
        <f t="shared" si="24"/>
        <v>0</v>
      </c>
      <c r="O101" s="43">
        <f t="shared" si="25"/>
        <v>0</v>
      </c>
      <c r="P101" s="44" t="e">
        <f>LOG((B101^(G101-1))*N101/L101,2)</f>
        <v>#DIV/0!</v>
      </c>
      <c r="Q101" s="43" t="e">
        <f>LOG((B101^(G101-1))*O101/M101,2)</f>
        <v>#DIV/0!</v>
      </c>
      <c r="R101" s="42" t="e">
        <f t="shared" si="26"/>
        <v>#DIV/0!</v>
      </c>
      <c r="S101" s="42" t="e">
        <f t="shared" si="27"/>
        <v>#DIV/0!</v>
      </c>
      <c r="T101" s="42" t="e">
        <f>IF(F101="m",R101,S101)</f>
        <v>#DIV/0!</v>
      </c>
    </row>
    <row r="102" spans="1:20" x14ac:dyDescent="0.45">
      <c r="A102" s="41" t="s">
        <v>52</v>
      </c>
      <c r="B102" s="42">
        <v>100</v>
      </c>
      <c r="G102" s="9">
        <v>2</v>
      </c>
      <c r="K102" s="43"/>
      <c r="L102" s="42">
        <f t="shared" si="18"/>
        <v>0</v>
      </c>
      <c r="M102" s="42">
        <f t="shared" si="19"/>
        <v>0</v>
      </c>
      <c r="N102" s="42">
        <f t="shared" si="24"/>
        <v>0</v>
      </c>
      <c r="O102" s="43">
        <f t="shared" si="25"/>
        <v>0</v>
      </c>
      <c r="P102" s="44" t="e">
        <f>LOG((B102^(G102-1))*N102/L102,2)</f>
        <v>#DIV/0!</v>
      </c>
      <c r="Q102" s="43" t="e">
        <f>LOG((B102^(G102-1))*O102/M102,2)</f>
        <v>#DIV/0!</v>
      </c>
      <c r="R102" s="42" t="e">
        <f t="shared" si="26"/>
        <v>#DIV/0!</v>
      </c>
      <c r="S102" s="42" t="e">
        <f t="shared" si="27"/>
        <v>#DIV/0!</v>
      </c>
      <c r="T102" s="42" t="e">
        <f>IF(F102="m",R102,S102)</f>
        <v>#DIV/0!</v>
      </c>
    </row>
    <row r="103" spans="1:20" x14ac:dyDescent="0.45">
      <c r="A103" s="41"/>
      <c r="K103" s="43"/>
      <c r="L103" s="42" t="e">
        <f t="shared" si="18"/>
        <v>#DIV/0!</v>
      </c>
      <c r="M103" s="42" t="e">
        <f t="shared" si="19"/>
        <v>#DIV/0!</v>
      </c>
      <c r="O103" s="43"/>
      <c r="P103" s="44" t="e">
        <f>LOG((B103^(G103-1))*N103/L103,2)</f>
        <v>#DIV/0!</v>
      </c>
      <c r="Q103" s="43" t="e">
        <f>LOG((B103^(G103-1))*O103/M103,2)</f>
        <v>#DIV/0!</v>
      </c>
    </row>
    <row r="104" spans="1:20" x14ac:dyDescent="0.45">
      <c r="A104" s="41" t="s">
        <v>53</v>
      </c>
      <c r="B104" s="42">
        <v>1000</v>
      </c>
      <c r="G104" s="9">
        <v>2</v>
      </c>
      <c r="K104" s="43"/>
      <c r="L104" s="42">
        <f t="shared" si="18"/>
        <v>0</v>
      </c>
      <c r="M104" s="42">
        <f t="shared" si="19"/>
        <v>0</v>
      </c>
      <c r="N104" s="42">
        <f t="shared" ref="N104:N119" si="28">J104/0.01/0.01/0.01</f>
        <v>0</v>
      </c>
      <c r="O104" s="43">
        <f t="shared" ref="O104:O119" si="29">K104/0.01/0.01/0.01</f>
        <v>0</v>
      </c>
      <c r="P104" s="44" t="e">
        <f>LOG((B104^(G104-1))*N104/L104,2)</f>
        <v>#DIV/0!</v>
      </c>
      <c r="Q104" s="43" t="e">
        <f>LOG((B104^(G104-1))*O104/M104,2)</f>
        <v>#DIV/0!</v>
      </c>
      <c r="R104" s="42" t="e">
        <f t="shared" ref="R104:R119" si="30">P104/Q104</f>
        <v>#DIV/0!</v>
      </c>
      <c r="S104" s="42" t="e">
        <f t="shared" ref="S104:S119" si="31">Q104/P104</f>
        <v>#DIV/0!</v>
      </c>
      <c r="T104" s="42" t="e">
        <f>IF(F104="m",R104,S104)</f>
        <v>#DIV/0!</v>
      </c>
    </row>
    <row r="105" spans="1:20" ht="15.75" x14ac:dyDescent="0.5">
      <c r="A105" s="41" t="s">
        <v>53</v>
      </c>
      <c r="B105" s="42">
        <v>1000</v>
      </c>
      <c r="G105" s="9">
        <v>2</v>
      </c>
      <c r="H105" s="45"/>
      <c r="I105" s="45"/>
      <c r="J105" s="45"/>
      <c r="K105" s="46"/>
      <c r="L105" s="42">
        <f t="shared" si="18"/>
        <v>0</v>
      </c>
      <c r="M105" s="42">
        <f t="shared" si="19"/>
        <v>0</v>
      </c>
      <c r="N105" s="42">
        <f t="shared" si="28"/>
        <v>0</v>
      </c>
      <c r="O105" s="43">
        <f t="shared" si="29"/>
        <v>0</v>
      </c>
      <c r="P105" s="44" t="e">
        <f>LOG((B105^(G105-1))*N105/L105,2)</f>
        <v>#DIV/0!</v>
      </c>
      <c r="Q105" s="43" t="e">
        <f>LOG((B105^(G105-1))*O105/M105,2)</f>
        <v>#DIV/0!</v>
      </c>
      <c r="R105" s="42" t="e">
        <f t="shared" si="30"/>
        <v>#DIV/0!</v>
      </c>
      <c r="S105" s="42" t="e">
        <f t="shared" si="31"/>
        <v>#DIV/0!</v>
      </c>
      <c r="T105" s="42" t="e">
        <f>IF(F105="m",R105,S105)</f>
        <v>#DIV/0!</v>
      </c>
    </row>
    <row r="106" spans="1:20" ht="15.75" x14ac:dyDescent="0.5">
      <c r="A106" s="41" t="s">
        <v>53</v>
      </c>
      <c r="B106" s="42">
        <v>1000</v>
      </c>
      <c r="G106" s="9">
        <v>2</v>
      </c>
      <c r="H106" s="45"/>
      <c r="I106" s="45"/>
      <c r="J106" s="45"/>
      <c r="K106" s="46"/>
      <c r="L106" s="42">
        <f t="shared" si="18"/>
        <v>0</v>
      </c>
      <c r="M106" s="42">
        <f t="shared" si="19"/>
        <v>0</v>
      </c>
      <c r="N106" s="42">
        <f t="shared" si="28"/>
        <v>0</v>
      </c>
      <c r="O106" s="43">
        <f t="shared" si="29"/>
        <v>0</v>
      </c>
      <c r="P106" s="44" t="e">
        <f>LOG((B106^(G106-1))*N106/L106,2)</f>
        <v>#DIV/0!</v>
      </c>
      <c r="Q106" s="43" t="e">
        <f>LOG((B106^(G106-1))*O106/M106,2)</f>
        <v>#DIV/0!</v>
      </c>
      <c r="R106" s="42" t="e">
        <f t="shared" si="30"/>
        <v>#DIV/0!</v>
      </c>
      <c r="S106" s="42" t="e">
        <f t="shared" si="31"/>
        <v>#DIV/0!</v>
      </c>
      <c r="T106" s="42" t="e">
        <f>IF(F106="m",R106,S106)</f>
        <v>#DIV/0!</v>
      </c>
    </row>
    <row r="107" spans="1:20" ht="15.75" x14ac:dyDescent="0.5">
      <c r="A107" s="41" t="s">
        <v>53</v>
      </c>
      <c r="B107" s="42">
        <v>1000</v>
      </c>
      <c r="G107" s="9">
        <v>2</v>
      </c>
      <c r="H107" s="45"/>
      <c r="I107" s="45"/>
      <c r="J107" s="45"/>
      <c r="K107" s="46"/>
      <c r="L107" s="42">
        <f t="shared" si="18"/>
        <v>0</v>
      </c>
      <c r="M107" s="42">
        <f t="shared" si="19"/>
        <v>0</v>
      </c>
      <c r="N107" s="42">
        <f t="shared" si="28"/>
        <v>0</v>
      </c>
      <c r="O107" s="43">
        <f t="shared" si="29"/>
        <v>0</v>
      </c>
      <c r="P107" s="44" t="e">
        <f>LOG((B107^(G107-1))*N107/L107,2)</f>
        <v>#DIV/0!</v>
      </c>
      <c r="Q107" s="43" t="e">
        <f>LOG((B107^(G107-1))*O107/M107,2)</f>
        <v>#DIV/0!</v>
      </c>
      <c r="R107" s="42" t="e">
        <f t="shared" si="30"/>
        <v>#DIV/0!</v>
      </c>
      <c r="S107" s="42" t="e">
        <f t="shared" si="31"/>
        <v>#DIV/0!</v>
      </c>
      <c r="T107" s="42" t="e">
        <f>IF(F107="m",R107,S107)</f>
        <v>#DIV/0!</v>
      </c>
    </row>
    <row r="108" spans="1:20" x14ac:dyDescent="0.45">
      <c r="A108" s="41" t="s">
        <v>53</v>
      </c>
      <c r="B108" s="42">
        <v>1000</v>
      </c>
      <c r="G108" s="9">
        <v>2</v>
      </c>
      <c r="K108" s="43"/>
      <c r="L108" s="42">
        <f t="shared" si="18"/>
        <v>0</v>
      </c>
      <c r="M108" s="42">
        <f t="shared" si="19"/>
        <v>0</v>
      </c>
      <c r="N108" s="42">
        <f t="shared" si="28"/>
        <v>0</v>
      </c>
      <c r="O108" s="43">
        <f t="shared" si="29"/>
        <v>0</v>
      </c>
      <c r="P108" s="44" t="e">
        <f>LOG((B108^(G108-1))*N108/L108,2)</f>
        <v>#DIV/0!</v>
      </c>
      <c r="Q108" s="43" t="e">
        <f>LOG((B108^(G108-1))*O108/M108,2)</f>
        <v>#DIV/0!</v>
      </c>
      <c r="R108" s="42" t="e">
        <f t="shared" si="30"/>
        <v>#DIV/0!</v>
      </c>
      <c r="S108" s="42" t="e">
        <f t="shared" si="31"/>
        <v>#DIV/0!</v>
      </c>
      <c r="T108" s="42" t="e">
        <f>IF(F108="m",R108,S108)</f>
        <v>#DIV/0!</v>
      </c>
    </row>
    <row r="109" spans="1:20" x14ac:dyDescent="0.45">
      <c r="A109" s="41" t="s">
        <v>53</v>
      </c>
      <c r="B109" s="42">
        <v>1000</v>
      </c>
      <c r="G109" s="9">
        <v>2</v>
      </c>
      <c r="K109" s="43"/>
      <c r="L109" s="42">
        <f t="shared" si="18"/>
        <v>0</v>
      </c>
      <c r="M109" s="42">
        <f t="shared" si="19"/>
        <v>0</v>
      </c>
      <c r="N109" s="42">
        <f t="shared" si="28"/>
        <v>0</v>
      </c>
      <c r="O109" s="43">
        <f t="shared" si="29"/>
        <v>0</v>
      </c>
      <c r="P109" s="44" t="e">
        <f>LOG((B109^(G109-1))*N109/L109,2)</f>
        <v>#DIV/0!</v>
      </c>
      <c r="Q109" s="43" t="e">
        <f>LOG((B109^(G109-1))*O109/M109,2)</f>
        <v>#DIV/0!</v>
      </c>
      <c r="R109" s="42" t="e">
        <f t="shared" si="30"/>
        <v>#DIV/0!</v>
      </c>
      <c r="S109" s="42" t="e">
        <f t="shared" si="31"/>
        <v>#DIV/0!</v>
      </c>
      <c r="T109" s="42" t="e">
        <f>IF(F109="m",R109,S109)</f>
        <v>#DIV/0!</v>
      </c>
    </row>
    <row r="110" spans="1:20" x14ac:dyDescent="0.45">
      <c r="A110" s="41" t="s">
        <v>53</v>
      </c>
      <c r="B110" s="42">
        <v>1000</v>
      </c>
      <c r="G110" s="9">
        <v>2</v>
      </c>
      <c r="K110" s="43"/>
      <c r="L110" s="42">
        <f t="shared" si="18"/>
        <v>0</v>
      </c>
      <c r="M110" s="42">
        <f t="shared" si="19"/>
        <v>0</v>
      </c>
      <c r="N110" s="42">
        <f t="shared" si="28"/>
        <v>0</v>
      </c>
      <c r="O110" s="43">
        <f t="shared" si="29"/>
        <v>0</v>
      </c>
      <c r="P110" s="44" t="e">
        <f>LOG((B110^(G110-1))*N110/L110,2)</f>
        <v>#DIV/0!</v>
      </c>
      <c r="Q110" s="43" t="e">
        <f>LOG((B110^(G110-1))*O110/M110,2)</f>
        <v>#DIV/0!</v>
      </c>
      <c r="R110" s="42" t="e">
        <f t="shared" si="30"/>
        <v>#DIV/0!</v>
      </c>
      <c r="S110" s="42" t="e">
        <f t="shared" si="31"/>
        <v>#DIV/0!</v>
      </c>
      <c r="T110" s="42" t="e">
        <f>IF(F110="m",R110,S110)</f>
        <v>#DIV/0!</v>
      </c>
    </row>
    <row r="111" spans="1:20" x14ac:dyDescent="0.45">
      <c r="A111" s="41" t="s">
        <v>53</v>
      </c>
      <c r="B111" s="42">
        <v>1000</v>
      </c>
      <c r="G111" s="9">
        <v>2</v>
      </c>
      <c r="K111" s="43"/>
      <c r="L111" s="42">
        <f t="shared" si="18"/>
        <v>0</v>
      </c>
      <c r="M111" s="42">
        <f t="shared" si="19"/>
        <v>0</v>
      </c>
      <c r="N111" s="42">
        <f t="shared" si="28"/>
        <v>0</v>
      </c>
      <c r="O111" s="43">
        <f t="shared" si="29"/>
        <v>0</v>
      </c>
      <c r="P111" s="44" t="e">
        <f>LOG((B111^(G111-1))*N111/L111,2)</f>
        <v>#DIV/0!</v>
      </c>
      <c r="Q111" s="43" t="e">
        <f>LOG((B111^(G111-1))*O111/M111,2)</f>
        <v>#DIV/0!</v>
      </c>
      <c r="R111" s="42" t="e">
        <f t="shared" si="30"/>
        <v>#DIV/0!</v>
      </c>
      <c r="S111" s="42" t="e">
        <f t="shared" si="31"/>
        <v>#DIV/0!</v>
      </c>
      <c r="T111" s="42" t="e">
        <f>IF(F111="m",R111,S111)</f>
        <v>#DIV/0!</v>
      </c>
    </row>
    <row r="112" spans="1:20" x14ac:dyDescent="0.45">
      <c r="A112" s="41" t="s">
        <v>53</v>
      </c>
      <c r="B112" s="42">
        <v>1000</v>
      </c>
      <c r="G112" s="9">
        <v>2</v>
      </c>
      <c r="K112" s="43"/>
      <c r="L112" s="42">
        <f t="shared" si="18"/>
        <v>0</v>
      </c>
      <c r="M112" s="42">
        <f t="shared" si="19"/>
        <v>0</v>
      </c>
      <c r="N112" s="42">
        <f t="shared" si="28"/>
        <v>0</v>
      </c>
      <c r="O112" s="43">
        <f t="shared" si="29"/>
        <v>0</v>
      </c>
      <c r="P112" s="44" t="e">
        <f>LOG((B112^(G112-1))*N112/L112,2)</f>
        <v>#DIV/0!</v>
      </c>
      <c r="Q112" s="43" t="e">
        <f>LOG((B112^(G112-1))*O112/M112,2)</f>
        <v>#DIV/0!</v>
      </c>
      <c r="R112" s="42" t="e">
        <f t="shared" si="30"/>
        <v>#DIV/0!</v>
      </c>
      <c r="S112" s="42" t="e">
        <f t="shared" si="31"/>
        <v>#DIV/0!</v>
      </c>
      <c r="T112" s="42" t="e">
        <f>IF(F112="m",R112,S112)</f>
        <v>#DIV/0!</v>
      </c>
    </row>
    <row r="113" spans="1:20" x14ac:dyDescent="0.45">
      <c r="A113" s="41" t="s">
        <v>53</v>
      </c>
      <c r="B113" s="42">
        <v>1000</v>
      </c>
      <c r="G113" s="9">
        <v>2</v>
      </c>
      <c r="K113" s="43"/>
      <c r="L113" s="42">
        <f t="shared" si="18"/>
        <v>0</v>
      </c>
      <c r="M113" s="42">
        <f t="shared" si="19"/>
        <v>0</v>
      </c>
      <c r="N113" s="42">
        <f t="shared" si="28"/>
        <v>0</v>
      </c>
      <c r="O113" s="43">
        <f t="shared" si="29"/>
        <v>0</v>
      </c>
      <c r="P113" s="44" t="e">
        <f>LOG((B113^(G113-1))*N113/L113,2)</f>
        <v>#DIV/0!</v>
      </c>
      <c r="Q113" s="43" t="e">
        <f>LOG((B113^(G113-1))*O113/M113,2)</f>
        <v>#DIV/0!</v>
      </c>
      <c r="R113" s="42" t="e">
        <f t="shared" si="30"/>
        <v>#DIV/0!</v>
      </c>
      <c r="S113" s="42" t="e">
        <f t="shared" si="31"/>
        <v>#DIV/0!</v>
      </c>
      <c r="T113" s="42" t="e">
        <f>IF(F113="m",R113,S113)</f>
        <v>#DIV/0!</v>
      </c>
    </row>
    <row r="114" spans="1:20" x14ac:dyDescent="0.45">
      <c r="A114" s="41" t="s">
        <v>53</v>
      </c>
      <c r="B114" s="42">
        <v>1000</v>
      </c>
      <c r="G114" s="9">
        <v>2</v>
      </c>
      <c r="K114" s="43"/>
      <c r="L114" s="42">
        <f t="shared" si="18"/>
        <v>0</v>
      </c>
      <c r="M114" s="42">
        <f t="shared" si="19"/>
        <v>0</v>
      </c>
      <c r="N114" s="42">
        <f t="shared" si="28"/>
        <v>0</v>
      </c>
      <c r="O114" s="43">
        <f t="shared" si="29"/>
        <v>0</v>
      </c>
      <c r="P114" s="44" t="e">
        <f>LOG((B114^(G114-1))*N114/L114,2)</f>
        <v>#DIV/0!</v>
      </c>
      <c r="Q114" s="43" t="e">
        <f>LOG((B114^(G114-1))*O114/M114,2)</f>
        <v>#DIV/0!</v>
      </c>
      <c r="R114" s="42" t="e">
        <f t="shared" si="30"/>
        <v>#DIV/0!</v>
      </c>
      <c r="S114" s="42" t="e">
        <f t="shared" si="31"/>
        <v>#DIV/0!</v>
      </c>
      <c r="T114" s="42" t="e">
        <f>IF(F114="m",R114,S114)</f>
        <v>#DIV/0!</v>
      </c>
    </row>
    <row r="115" spans="1:20" x14ac:dyDescent="0.45">
      <c r="A115" s="41" t="s">
        <v>53</v>
      </c>
      <c r="B115" s="42">
        <v>1000</v>
      </c>
      <c r="G115" s="9">
        <v>2</v>
      </c>
      <c r="K115" s="43"/>
      <c r="L115" s="42">
        <f t="shared" si="18"/>
        <v>0</v>
      </c>
      <c r="M115" s="42">
        <f t="shared" si="19"/>
        <v>0</v>
      </c>
      <c r="N115" s="42">
        <f t="shared" si="28"/>
        <v>0</v>
      </c>
      <c r="O115" s="43">
        <f t="shared" si="29"/>
        <v>0</v>
      </c>
      <c r="P115" s="44" t="e">
        <f>LOG((B115^(G115-1))*N115/L115,2)</f>
        <v>#DIV/0!</v>
      </c>
      <c r="Q115" s="43" t="e">
        <f>LOG((B115^(G115-1))*O115/M115,2)</f>
        <v>#DIV/0!</v>
      </c>
      <c r="R115" s="42" t="e">
        <f t="shared" si="30"/>
        <v>#DIV/0!</v>
      </c>
      <c r="S115" s="42" t="e">
        <f t="shared" si="31"/>
        <v>#DIV/0!</v>
      </c>
      <c r="T115" s="42" t="e">
        <f>IF(F115="m",R115,S115)</f>
        <v>#DIV/0!</v>
      </c>
    </row>
    <row r="116" spans="1:20" x14ac:dyDescent="0.45">
      <c r="A116" s="41" t="s">
        <v>53</v>
      </c>
      <c r="B116" s="42">
        <v>1000</v>
      </c>
      <c r="G116" s="9">
        <v>2</v>
      </c>
      <c r="K116" s="43"/>
      <c r="L116" s="42">
        <f t="shared" si="18"/>
        <v>0</v>
      </c>
      <c r="M116" s="42">
        <f t="shared" si="19"/>
        <v>0</v>
      </c>
      <c r="N116" s="42">
        <f t="shared" si="28"/>
        <v>0</v>
      </c>
      <c r="O116" s="43">
        <f t="shared" si="29"/>
        <v>0</v>
      </c>
      <c r="P116" s="44" t="e">
        <f>LOG((B116^(G116-1))*N116/L116,2)</f>
        <v>#DIV/0!</v>
      </c>
      <c r="Q116" s="43" t="e">
        <f>LOG((B116^(G116-1))*O116/M116,2)</f>
        <v>#DIV/0!</v>
      </c>
      <c r="R116" s="42" t="e">
        <f t="shared" si="30"/>
        <v>#DIV/0!</v>
      </c>
      <c r="S116" s="42" t="e">
        <f t="shared" si="31"/>
        <v>#DIV/0!</v>
      </c>
      <c r="T116" s="42" t="e">
        <f>IF(F116="m",R116,S116)</f>
        <v>#DIV/0!</v>
      </c>
    </row>
    <row r="117" spans="1:20" x14ac:dyDescent="0.45">
      <c r="A117" s="41" t="s">
        <v>53</v>
      </c>
      <c r="B117" s="42">
        <v>1000</v>
      </c>
      <c r="G117" s="9">
        <v>2</v>
      </c>
      <c r="K117" s="43"/>
      <c r="L117" s="42">
        <f t="shared" si="18"/>
        <v>0</v>
      </c>
      <c r="M117" s="42">
        <f t="shared" si="19"/>
        <v>0</v>
      </c>
      <c r="N117" s="42">
        <f t="shared" si="28"/>
        <v>0</v>
      </c>
      <c r="O117" s="43">
        <f t="shared" si="29"/>
        <v>0</v>
      </c>
      <c r="P117" s="44" t="e">
        <f>LOG((B117^(G117-1))*N117/L117,2)</f>
        <v>#DIV/0!</v>
      </c>
      <c r="Q117" s="43" t="e">
        <f>LOG((B117^(G117-1))*O117/M117,2)</f>
        <v>#DIV/0!</v>
      </c>
      <c r="R117" s="42" t="e">
        <f t="shared" si="30"/>
        <v>#DIV/0!</v>
      </c>
      <c r="S117" s="42" t="e">
        <f t="shared" si="31"/>
        <v>#DIV/0!</v>
      </c>
      <c r="T117" s="42" t="e">
        <f>IF(F117="m",R117,S117)</f>
        <v>#DIV/0!</v>
      </c>
    </row>
    <row r="118" spans="1:20" x14ac:dyDescent="0.45">
      <c r="A118" s="41" t="s">
        <v>53</v>
      </c>
      <c r="B118" s="42">
        <v>1000</v>
      </c>
      <c r="G118" s="9">
        <v>2</v>
      </c>
      <c r="K118" s="43"/>
      <c r="L118" s="42">
        <f t="shared" si="18"/>
        <v>0</v>
      </c>
      <c r="M118" s="42">
        <f t="shared" si="19"/>
        <v>0</v>
      </c>
      <c r="N118" s="42">
        <f t="shared" si="28"/>
        <v>0</v>
      </c>
      <c r="O118" s="43">
        <f t="shared" si="29"/>
        <v>0</v>
      </c>
      <c r="P118" s="44" t="e">
        <f>LOG((B118^(G118-1))*N118/L118,2)</f>
        <v>#DIV/0!</v>
      </c>
      <c r="Q118" s="43" t="e">
        <f>LOG((B118^(G118-1))*O118/M118,2)</f>
        <v>#DIV/0!</v>
      </c>
      <c r="R118" s="42" t="e">
        <f t="shared" si="30"/>
        <v>#DIV/0!</v>
      </c>
      <c r="S118" s="42" t="e">
        <f t="shared" si="31"/>
        <v>#DIV/0!</v>
      </c>
      <c r="T118" s="42" t="e">
        <f>IF(F118="m",R118,S118)</f>
        <v>#DIV/0!</v>
      </c>
    </row>
    <row r="119" spans="1:20" ht="14.65" thickBot="1" x14ac:dyDescent="0.5">
      <c r="A119" s="47" t="s">
        <v>53</v>
      </c>
      <c r="B119" s="48">
        <v>1000</v>
      </c>
      <c r="C119" s="49"/>
      <c r="D119" s="49"/>
      <c r="E119" s="49"/>
      <c r="F119" s="49"/>
      <c r="G119" s="49">
        <v>1</v>
      </c>
      <c r="H119" s="48"/>
      <c r="I119" s="48"/>
      <c r="J119" s="48"/>
      <c r="K119" s="50"/>
      <c r="L119" s="42">
        <f t="shared" si="18"/>
        <v>0</v>
      </c>
      <c r="M119" s="42">
        <f t="shared" si="19"/>
        <v>0</v>
      </c>
      <c r="N119" s="48">
        <f t="shared" si="28"/>
        <v>0</v>
      </c>
      <c r="O119" s="50">
        <f t="shared" si="29"/>
        <v>0</v>
      </c>
      <c r="P119" s="44" t="e">
        <f>LOG((B119^(G119-1))*N119/L119,2)</f>
        <v>#DIV/0!</v>
      </c>
      <c r="Q119" s="43" t="e">
        <f>LOG((B119^(G119-1))*O119/M119,2)</f>
        <v>#DIV/0!</v>
      </c>
      <c r="R119" s="51" t="e">
        <f t="shared" si="30"/>
        <v>#DIV/0!</v>
      </c>
      <c r="S119" s="51" t="e">
        <f t="shared" si="31"/>
        <v>#DIV/0!</v>
      </c>
      <c r="T119" s="51" t="e">
        <f>IF(F119="m",R119,S119)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100-fold 1-day competition</vt:lpstr>
      <vt:lpstr>100-fold 6-day competition</vt:lpstr>
      <vt:lpstr>100-fold X-day competition</vt:lpstr>
      <vt:lpstr>Various_D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minako</dc:creator>
  <cp:lastModifiedBy>Izutsu, Minako</cp:lastModifiedBy>
  <dcterms:created xsi:type="dcterms:W3CDTF">2021-03-12T04:18:48Z</dcterms:created>
  <dcterms:modified xsi:type="dcterms:W3CDTF">2024-02-15T04:14:07Z</dcterms:modified>
</cp:coreProperties>
</file>