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assine\Desktop\Emploi\2024 01 10 - OpenClassRooms\2 - Faites une analyse de ventes pour un e-commerce\"/>
    </mc:Choice>
  </mc:AlternateContent>
  <bookViews>
    <workbookView xWindow="0" yWindow="0" windowWidth="14380" windowHeight="4520" tabRatio="749"/>
  </bookViews>
  <sheets>
    <sheet name="Tableau de bord" sheetId="1" r:id="rId1"/>
    <sheet name="Tableau Client x Catégorie" sheetId="2" r:id="rId2"/>
    <sheet name="DATA Février (clients affiliés)" sheetId="3" r:id="rId3"/>
  </sheets>
  <calcPr calcId="152511"/>
  <pivotCaches>
    <pivotCache cacheId="0" r:id="rId4"/>
    <pivotCache cacheId="1" r:id="rId5"/>
    <pivotCache cacheId="2" r:id="rId6"/>
    <pivotCache cacheId="3" r:id="rId7"/>
  </pivotCaches>
  <extLst>
    <ext uri="GoogleSheetsCustomDataVersion1">
      <go:sheetsCustomData xmlns:go="http://customooxmlschemas.google.com/" r:id="rId8" roundtripDataSignature="AMtx7mhNbJbAFHoveqHnENoPQ2UCUW0iMg=="/>
    </ext>
  </extLst>
</workbook>
</file>

<file path=xl/calcChain.xml><?xml version="1.0" encoding="utf-8"?>
<calcChain xmlns="http://schemas.openxmlformats.org/spreadsheetml/2006/main">
  <c r="H8" i="1" l="1"/>
  <c r="H9" i="1"/>
  <c r="D16" i="1"/>
  <c r="D15" i="1"/>
  <c r="H19" i="3"/>
  <c r="H18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C16" i="1"/>
  <c r="C15" i="1"/>
  <c r="H16" i="3" l="1"/>
  <c r="H15" i="3"/>
  <c r="H11" i="1"/>
  <c r="J11" i="1" s="1"/>
  <c r="J10" i="1"/>
  <c r="J9" i="1" l="1"/>
  <c r="J8" i="1"/>
</calcChain>
</file>

<file path=xl/sharedStrings.xml><?xml version="1.0" encoding="utf-8"?>
<sst xmlns="http://schemas.openxmlformats.org/spreadsheetml/2006/main" count="731" uniqueCount="48">
  <si>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</si>
  <si>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</si>
  <si>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</si>
  <si>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</si>
  <si>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</si>
  <si>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</si>
  <si>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</si>
  <si>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</si>
  <si>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</si>
  <si>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</si>
  <si>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</si>
  <si>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</si>
  <si>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</si>
  <si>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</si>
  <si>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</si>
  <si>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</si>
  <si>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</si>
  <si>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</si>
  <si>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</si>
  <si>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</si>
  <si>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</si>
  <si>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</si>
  <si>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</si>
  <si>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</si>
  <si>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</si>
  <si>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</si>
  <si>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</si>
  <si>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lignes</t>
  </si>
  <si>
    <t>Total général</t>
  </si>
  <si>
    <t>Somme de Montant</t>
  </si>
  <si>
    <t>Temps &gt; 9,30 min</t>
  </si>
  <si>
    <t>Temps &lt; 4 min</t>
  </si>
  <si>
    <t>Tps</t>
  </si>
  <si>
    <t>(vide)</t>
  </si>
  <si>
    <t>Nombre de ID client</t>
  </si>
  <si>
    <t>Étiquettes de colonnes</t>
  </si>
  <si>
    <t>Id client</t>
  </si>
  <si>
    <t>Montant panier</t>
  </si>
  <si>
    <t>Nuage (montant panier vs temps passé)</t>
  </si>
  <si>
    <t>Analyses des ventes mensuelles</t>
  </si>
  <si>
    <t>Histogramme (Top 10)</t>
  </si>
  <si>
    <t>Camambert (CA par catégorie)</t>
  </si>
  <si>
    <t>Total Nombre de vente</t>
  </si>
  <si>
    <t>Nombre de vente</t>
  </si>
  <si>
    <t>Total C.A.</t>
  </si>
  <si>
    <t>C.A.</t>
  </si>
  <si>
    <t>Bien de conso.</t>
  </si>
  <si>
    <t>Nourriture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</si>
</sst>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€&quot;"/>
    <numFmt numFmtId="165" formatCode="_-* #,##0.00\ &quot;€&quot;_-;\-* #,##0.00\ &quot;€&quot;_-;_-* &quot;-&quot;??\ &quot;€&quot;_-;_-@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sz val="12"/>
      <color theme="5"/>
      <name val="Calibri"/>
      <family val="2"/>
    </font>
    <font>
      <b/>
      <sz val="12"/>
      <color theme="5"/>
      <name val="Calibri"/>
      <family val="2"/>
    </font>
    <font>
      <b/>
      <sz val="11"/>
      <color theme="0"/>
      <name val="Calibri"/>
      <family val="2"/>
    </font>
    <font>
      <sz val="11"/>
      <color theme="5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5"/>
      <name val="Calibri"/>
      <family val="2"/>
    </font>
    <font>
      <b/>
      <i/>
      <sz val="20"/>
      <color theme="0"/>
      <name val="Calibri"/>
      <family val="2"/>
    </font>
    <font>
      <b/>
      <u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theme="0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2" borderId="1" xfId="0" applyFont="1" applyFill="1" applyBorder="1"/>
    <xf numFmtId="0" fontId="8" fillId="2" borderId="13" xfId="0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9" fillId="2" borderId="13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64" fontId="6" fillId="4" borderId="23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10" fillId="4" borderId="25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2" fillId="2" borderId="30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37" xfId="0" applyNumberFormat="1" applyBorder="1"/>
    <xf numFmtId="0" fontId="0" fillId="0" borderId="35" xfId="0" applyBorder="1" applyAlignment="1">
      <alignment horizontal="left"/>
    </xf>
    <xf numFmtId="0" fontId="0" fillId="0" borderId="38" xfId="0" applyNumberFormat="1" applyBorder="1"/>
    <xf numFmtId="0" fontId="0" fillId="0" borderId="36" xfId="0" applyBorder="1" applyAlignment="1">
      <alignment horizontal="left"/>
    </xf>
    <xf numFmtId="0" fontId="0" fillId="0" borderId="39" xfId="0" applyNumberFormat="1" applyBorder="1"/>
    <xf numFmtId="0" fontId="0" fillId="0" borderId="40" xfId="0" applyBorder="1" applyAlignment="1">
      <alignment horizontal="left"/>
    </xf>
    <xf numFmtId="0" fontId="0" fillId="6" borderId="35" xfId="0" applyFill="1" applyBorder="1"/>
    <xf numFmtId="0" fontId="0" fillId="6" borderId="38" xfId="0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" fillId="0" borderId="0" xfId="0" applyFont="1"/>
    <xf numFmtId="0" fontId="0" fillId="0" borderId="41" xfId="0" applyFont="1" applyFill="1" applyBorder="1" applyAlignment="1">
      <alignment horizontal="left"/>
    </xf>
    <xf numFmtId="0" fontId="0" fillId="0" borderId="42" xfId="0" applyBorder="1"/>
    <xf numFmtId="0" fontId="0" fillId="0" borderId="43" xfId="0" applyFont="1" applyFill="1" applyBorder="1" applyAlignment="1">
      <alignment horizontal="left"/>
    </xf>
    <xf numFmtId="0" fontId="0" fillId="0" borderId="44" xfId="0" applyBorder="1"/>
    <xf numFmtId="0" fontId="16" fillId="2" borderId="14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0" fillId="0" borderId="35" xfId="0" applyNumberFormat="1" applyBorder="1"/>
    <xf numFmtId="0" fontId="0" fillId="0" borderId="45" xfId="0" applyNumberFormat="1" applyBorder="1"/>
    <xf numFmtId="0" fontId="0" fillId="0" borderId="36" xfId="0" applyNumberFormat="1" applyBorder="1"/>
    <xf numFmtId="0" fontId="0" fillId="0" borderId="46" xfId="0" applyNumberFormat="1" applyBorder="1"/>
    <xf numFmtId="0" fontId="0" fillId="0" borderId="40" xfId="0" applyNumberFormat="1" applyBorder="1"/>
    <xf numFmtId="0" fontId="0" fillId="0" borderId="47" xfId="0" applyNumberFormat="1" applyBorder="1"/>
    <xf numFmtId="0" fontId="0" fillId="6" borderId="45" xfId="0" applyFill="1" applyBorder="1"/>
    <xf numFmtId="0" fontId="0" fillId="0" borderId="0" xfId="0" applyAlignment="1">
      <alignment horizontal="left"/>
    </xf>
    <xf numFmtId="2" fontId="0" fillId="0" borderId="0" xfId="0" applyNumberFormat="1"/>
    <xf numFmtId="0" fontId="0" fillId="8" borderId="0" xfId="0" applyFill="1"/>
    <xf numFmtId="2" fontId="0" fillId="8" borderId="0" xfId="0" applyNumberFormat="1" applyFill="1"/>
    <xf numFmtId="0" fontId="1" fillId="6" borderId="0" xfId="0" applyFont="1" applyFill="1"/>
    <xf numFmtId="2" fontId="0" fillId="6" borderId="0" xfId="0" applyNumberFormat="1" applyFill="1"/>
    <xf numFmtId="2" fontId="13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0" fontId="18" fillId="0" borderId="0" xfId="0" applyFont="1"/>
    <xf numFmtId="2" fontId="0" fillId="0" borderId="0" xfId="0" applyNumberFormat="1" applyFill="1"/>
    <xf numFmtId="2" fontId="13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17" fillId="0" borderId="1" xfId="0" applyFont="1" applyFill="1" applyBorder="1" applyAlignment="1"/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17" fillId="3" borderId="30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9" fillId="0" borderId="0" xfId="0" applyNumberFormat="1" applyFont="1" applyAlignment="1">
      <alignment horizontal="center"/>
    </xf>
    <xf numFmtId="0" fontId="19" fillId="7" borderId="0" xfId="0" applyNumberFormat="1" applyFont="1" applyFill="1" applyAlignment="1">
      <alignment horizontal="center"/>
    </xf>
    <xf numFmtId="164" fontId="9" fillId="9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0" readingOrder="0"/>
    </dxf>
    <dxf>
      <numFmt numFmtId="0" formatCode="General"/>
    </dxf>
    <dxf>
      <numFmt numFmtId="30" formatCode="@"/>
    </dxf>
    <dxf>
      <numFmt numFmtId="2" formatCode="0.00"/>
    </dxf>
    <dxf>
      <numFmt numFmtId="2" formatCode="0.00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alignment wrapTex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>
      <tableStyleElement type="headerRow" dxfId="55"/>
      <tableStyleElement type="total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7152368"/>
        <c:axId val="-1657155632"/>
      </c:lineChart>
      <c:catAx>
        <c:axId val="-165715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-1657155632"/>
        <c:crosses val="autoZero"/>
        <c:auto val="1"/>
        <c:lblAlgn val="ctr"/>
        <c:lblOffset val="100"/>
        <c:noMultiLvlLbl val="1"/>
      </c:catAx>
      <c:valAx>
        <c:axId val="-1657155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layout/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-16571523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CA</a:t>
            </a:r>
            <a:r>
              <a:rPr lang="fr-FR" b="1" baseline="0"/>
              <a:t> total par catégorie de septembre à février</a:t>
            </a:r>
            <a:r>
              <a:rPr lang="fr-FR" b="1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5"/>
          <c:order val="7"/>
          <c:tx>
            <c:strRef>
              <c:f>'Tableau de bord'!$J$6:$J$7</c:f>
              <c:strCache>
                <c:ptCount val="2"/>
                <c:pt idx="0">
                  <c:v>TOTAL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3464275738664172"/>
                  <c:y val="6.875378320469866E-2"/>
                </c:manualLayout>
              </c:layout>
              <c:tx>
                <c:rich>
                  <a:bodyPr/>
                  <a:lstStyle/>
                  <a:p>
                    <a:fld id="{B1A557C6-4B1B-4B4D-8F30-4E2FD2F6825F}" type="VALUE">
                      <a:rPr lang="en-US"/>
                      <a:pPr/>
                      <a:t>[VALEUR]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1149242644259472"/>
                  <c:y val="-0.17772883727335659"/>
                </c:manualLayout>
              </c:layout>
              <c:tx>
                <c:rich>
                  <a:bodyPr/>
                  <a:lstStyle/>
                  <a:p>
                    <a:fld id="{AFB9738E-63A6-4DBA-AB08-A2C17BCB1FF5}" type="VALUE">
                      <a:rPr lang="en-US" baseline="0"/>
                      <a:pPr/>
                      <a:t>[VALEUR]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4.0934062021017126E-2"/>
                  <c:y val="0.13744442721079844"/>
                </c:manualLayout>
              </c:layout>
              <c:tx>
                <c:rich>
                  <a:bodyPr/>
                  <a:lstStyle/>
                  <a:p>
                    <a:fld id="{B2D7484D-71E5-4DE7-A12E-6C13696B967C}" type="VALUE">
                      <a:rPr lang="en-US" baseline="0"/>
                      <a:pPr/>
                      <a:t>[VALEUR]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bord'!$B$8:$B$11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bord'!$J$8:$J$11</c15:sqref>
                  </c15:fullRef>
                </c:ext>
              </c:extLst>
              <c:f>'Tableau de bord'!$J$8:$J$10</c:f>
              <c:numCache>
                <c:formatCode>#\ 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ser>
          <c:idx val="0"/>
          <c:order val="8"/>
          <c:tx>
            <c:strRef>
              <c:f>'Tableau de bord'!$C$6:$C$7</c:f>
              <c:strCache>
                <c:ptCount val="2"/>
                <c:pt idx="0">
                  <c:v>SEPT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bord'!$B$8:$B$10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bord'!$C$8:$C$10</c15:sqref>
                  </c15:fullRef>
                </c:ext>
              </c:extLst>
              <c:f>'Tableau de bord'!$C$8:$C$10</c:f>
              <c:numCache>
                <c:formatCode>#\ ##0\ "€"</c:formatCode>
                <c:ptCount val="3"/>
                <c:pt idx="0">
                  <c:v>10543</c:v>
                </c:pt>
                <c:pt idx="1">
                  <c:v>13855</c:v>
                </c:pt>
                <c:pt idx="2">
                  <c:v>3002</c:v>
                </c:pt>
              </c:numCache>
            </c:numRef>
          </c:val>
          <c:extLst xmlns:c15="http://schemas.microsoft.com/office/drawing/2012/chart"/>
        </c:ser>
        <c:ser>
          <c:idx val="1"/>
          <c:order val="9"/>
          <c:tx>
            <c:strRef>
              <c:f>'Tableau de bord'!$D$6:$D$7</c:f>
              <c:strCache>
                <c:ptCount val="2"/>
                <c:pt idx="0">
                  <c:v>OCT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bord'!$B$8:$B$10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bord'!$D$8:$D$10</c15:sqref>
                  </c15:fullRef>
                </c:ext>
              </c:extLst>
              <c:f>'Tableau de bord'!$D$8:$D$10</c:f>
              <c:numCache>
                <c:formatCode>#\ ##0\ "€"</c:formatCode>
                <c:ptCount val="3"/>
                <c:pt idx="0">
                  <c:v>11458</c:v>
                </c:pt>
                <c:pt idx="1">
                  <c:v>16052</c:v>
                </c:pt>
                <c:pt idx="2">
                  <c:v>3769</c:v>
                </c:pt>
              </c:numCache>
            </c:numRef>
          </c:val>
          <c:extLst xmlns:c15="http://schemas.microsoft.com/office/drawing/2012/chart"/>
        </c:ser>
        <c:ser>
          <c:idx val="2"/>
          <c:order val="10"/>
          <c:tx>
            <c:strRef>
              <c:f>'Tableau de bord'!$E$6:$E$7</c:f>
              <c:strCache>
                <c:ptCount val="2"/>
                <c:pt idx="0">
                  <c:v>NOV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bord'!$B$8:$B$10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bord'!$E$8:$E$10</c15:sqref>
                  </c15:fullRef>
                </c:ext>
              </c:extLst>
              <c:f>'Tableau de bord'!$E$8:$E$10</c:f>
              <c:numCache>
                <c:formatCode>#\ ##0\ "€"</c:formatCode>
                <c:ptCount val="3"/>
                <c:pt idx="0">
                  <c:v>13520</c:v>
                </c:pt>
                <c:pt idx="1">
                  <c:v>16797</c:v>
                </c:pt>
                <c:pt idx="2">
                  <c:v>4230</c:v>
                </c:pt>
              </c:numCache>
            </c:numRef>
          </c:val>
          <c:extLst xmlns:c15="http://schemas.microsoft.com/office/drawing/2012/chart"/>
        </c:ser>
        <c:ser>
          <c:idx val="3"/>
          <c:order val="11"/>
          <c:tx>
            <c:strRef>
              <c:f>'Tableau de bord'!$F$6:$F$7</c:f>
              <c:strCache>
                <c:ptCount val="2"/>
                <c:pt idx="0">
                  <c:v>DEC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bord'!$B$8:$B$10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bord'!$F$8:$F$10</c15:sqref>
                  </c15:fullRef>
                </c:ext>
              </c:extLst>
              <c:f>'Tableau de bord'!$F$8:$F$10</c:f>
              <c:numCache>
                <c:formatCode>#\ ##0\ "€"</c:formatCode>
                <c:ptCount val="3"/>
                <c:pt idx="0">
                  <c:v>14023</c:v>
                </c:pt>
                <c:pt idx="1">
                  <c:v>17582</c:v>
                </c:pt>
                <c:pt idx="2">
                  <c:v>4341</c:v>
                </c:pt>
              </c:numCache>
            </c:numRef>
          </c:val>
          <c:extLst xmlns:c15="http://schemas.microsoft.com/office/drawing/2012/chart"/>
        </c:ser>
        <c:ser>
          <c:idx val="4"/>
          <c:order val="12"/>
          <c:tx>
            <c:strRef>
              <c:f>'Tableau de bord'!$G$6:$G$7</c:f>
              <c:strCache>
                <c:ptCount val="2"/>
                <c:pt idx="0">
                  <c:v>JAN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bord'!$B$8:$B$10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bord'!$G$8:$G$10</c15:sqref>
                  </c15:fullRef>
                </c:ext>
              </c:extLst>
              <c:f>'Tableau de bord'!$G$8:$G$10</c:f>
              <c:numCache>
                <c:formatCode>#\ ##0\ "€"</c:formatCode>
                <c:ptCount val="3"/>
                <c:pt idx="0">
                  <c:v>14983</c:v>
                </c:pt>
                <c:pt idx="1">
                  <c:v>18216</c:v>
                </c:pt>
                <c:pt idx="2">
                  <c:v>2713</c:v>
                </c:pt>
              </c:numCache>
            </c:numRef>
          </c:val>
          <c:extLst xmlns:c15="http://schemas.microsoft.com/office/drawing/2012/chart"/>
        </c:ser>
        <c:ser>
          <c:idx val="5"/>
          <c:order val="13"/>
          <c:tx>
            <c:strRef>
              <c:f>'Tableau de bord'!$H$6:$H$7</c:f>
              <c:strCache>
                <c:ptCount val="2"/>
                <c:pt idx="0">
                  <c:v>FEV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bord'!$B$8:$B$10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bord'!$H$8:$H$10</c15:sqref>
                  </c15:fullRef>
                </c:ext>
              </c:extLst>
              <c:f>'Tableau de bord'!$H$8:$H$10</c:f>
              <c:numCache>
                <c:formatCode>#\ ##0\ "€"</c:formatCode>
                <c:ptCount val="3"/>
                <c:pt idx="0">
                  <c:v>14763.899999999994</c:v>
                </c:pt>
                <c:pt idx="1">
                  <c:v>24898.819999999992</c:v>
                </c:pt>
                <c:pt idx="2">
                  <c:v>0</c:v>
                </c:pt>
              </c:numCache>
            </c:numRef>
          </c:val>
          <c:extLst xmlns:c15="http://schemas.microsoft.com/office/drawing/2012/chart"/>
        </c:ser>
        <c:ser>
          <c:idx val="6"/>
          <c:order val="14"/>
          <c:tx>
            <c:strRef>
              <c:f>'Tableau de bord'!$I$6:$I$7</c:f>
              <c:strCache>
                <c:ptCount val="2"/>
                <c:pt idx="0">
                  <c:v>FEV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bord'!$B$8:$B$10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bord'!$I$8:$I$10</c15:sqref>
                  </c15:fullRef>
                </c:ext>
              </c:extLst>
              <c:f>'Tableau de bord'!$I$8:$I$10</c:f>
              <c:numCache>
                <c:formatCode>#\ ##0\ "€"</c:formatCode>
                <c:ptCount val="3"/>
              </c:numCache>
            </c:numRef>
          </c:val>
          <c:extLst xmlns:c15="http://schemas.microsoft.com/office/drawing/2012/chart"/>
        </c:ser>
        <c:ser>
          <c:idx val="7"/>
          <c:order val="15"/>
          <c:tx>
            <c:strRef>
              <c:f>'Tableau de bord'!$J$6:$J$7</c:f>
              <c:strCache>
                <c:ptCount val="2"/>
                <c:pt idx="0">
                  <c:v>TOTAL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5833228-974D-42F7-9318-290D16EEA813}" type="VALUE">
                      <a:rPr lang="en-US" baseline="0"/>
                      <a:pPr/>
                      <a:t>[VALEUR]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12500B-231C-48D6-BB66-BCF3E7BDD1F2}" type="VALUE">
                      <a:rPr lang="en-US"/>
                      <a:pPr/>
                      <a:t>[VALEUR]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bord'!$B$8:$B$10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bord'!$J$8:$J$10</c15:sqref>
                  </c15:fullRef>
                </c:ext>
              </c:extLst>
              <c:f>'Tableau de bord'!$J$8:$J$10</c:f>
              <c:numCache>
                <c:formatCode>#\ 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/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de bord'!$C$6:$C$7</c15:sqref>
                        </c15:formulaRef>
                      </c:ext>
                    </c:extLst>
                    <c:strCache>
                      <c:ptCount val="2"/>
                      <c:pt idx="0">
                        <c:v>SEPT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'Tableau de bord'!$C$8:$C$11</c15:sqref>
                        </c15:fullRef>
                        <c15:formulaRef>
                          <c15:sqref>'Tableau de bord'!$C$8:$C$10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10543</c:v>
                      </c:pt>
                      <c:pt idx="1">
                        <c:v>13855</c:v>
                      </c:pt>
                      <c:pt idx="2">
                        <c:v>3002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9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bord'!$D$6:$D$7</c15:sqref>
                        </c15:formulaRef>
                      </c:ext>
                    </c:extLst>
                    <c:strCache>
                      <c:ptCount val="2"/>
                      <c:pt idx="0">
                        <c:v>OCT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bord'!$D$8:$D$11</c15:sqref>
                        </c15:fullRef>
                        <c15:formulaRef>
                          <c15:sqref>'Tableau de bord'!$D$8:$D$10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11458</c:v>
                      </c:pt>
                      <c:pt idx="1">
                        <c:v>16052</c:v>
                      </c:pt>
                      <c:pt idx="2">
                        <c:v>3769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bord'!$E$6:$E$7</c15:sqref>
                        </c15:formulaRef>
                      </c:ext>
                    </c:extLst>
                    <c:strCache>
                      <c:ptCount val="2"/>
                      <c:pt idx="0">
                        <c:v>NOV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bord'!$E$8:$E$11</c15:sqref>
                        </c15:fullRef>
                        <c15:formulaRef>
                          <c15:sqref>'Tableau de bord'!$E$8:$E$10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13520</c:v>
                      </c:pt>
                      <c:pt idx="1">
                        <c:v>16797</c:v>
                      </c:pt>
                      <c:pt idx="2">
                        <c:v>4230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1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bord'!$F$6:$F$7</c15:sqref>
                        </c15:formulaRef>
                      </c:ext>
                    </c:extLst>
                    <c:strCache>
                      <c:ptCount val="2"/>
                      <c:pt idx="0">
                        <c:v>DEC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bord'!$F$8:$F$11</c15:sqref>
                        </c15:fullRef>
                        <c15:formulaRef>
                          <c15:sqref>'Tableau de bord'!$F$8:$F$10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14023</c:v>
                      </c:pt>
                      <c:pt idx="1">
                        <c:v>17582</c:v>
                      </c:pt>
                      <c:pt idx="2">
                        <c:v>4341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1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bord'!$G$6:$G$7</c15:sqref>
                        </c15:formulaRef>
                      </c:ext>
                    </c:extLst>
                    <c:strCache>
                      <c:ptCount val="2"/>
                      <c:pt idx="0">
                        <c:v>JAN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bord'!$G$8:$G$11</c15:sqref>
                        </c15:fullRef>
                        <c15:formulaRef>
                          <c15:sqref>'Tableau de bord'!$G$8:$G$10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14983</c:v>
                      </c:pt>
                      <c:pt idx="1">
                        <c:v>18216</c:v>
                      </c:pt>
                      <c:pt idx="2">
                        <c:v>2713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bord'!$H$6:$H$7</c15:sqref>
                        </c15:formulaRef>
                      </c:ext>
                    </c:extLst>
                    <c:strCache>
                      <c:ptCount val="2"/>
                      <c:pt idx="0">
                        <c:v>FEV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bord'!$H$8:$H$11</c15:sqref>
                        </c15:fullRef>
                        <c15:formulaRef>
                          <c15:sqref>'Tableau de bord'!$H$8:$H$10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14763.899999999994</c:v>
                      </c:pt>
                      <c:pt idx="1">
                        <c:v>24898.819999999992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bord'!$I$6:$I$7</c15:sqref>
                        </c15:formulaRef>
                      </c:ext>
                    </c:extLst>
                    <c:strCache>
                      <c:ptCount val="2"/>
                      <c:pt idx="0">
                        <c:v>FEV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bord'!$I$8:$I$11</c15:sqref>
                        </c15:fullRef>
                        <c15:formulaRef>
                          <c15:sqref>'Tableau de bord'!$I$8:$I$10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Top</a:t>
            </a:r>
            <a:r>
              <a:rPr lang="fr-FR" b="1" baseline="0"/>
              <a:t> 10 des clients, détail par catégorie, février</a:t>
            </a:r>
            <a:endParaRPr lang="fr-F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 Février (clients affiliés)'!$L$3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Février (clients affiliés)'!$K$4:$K$13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'DATA Février (clients affiliés)'!$L$4:$L$13</c:f>
              <c:numCache>
                <c:formatCode>0.00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</c:ser>
        <c:ser>
          <c:idx val="2"/>
          <c:order val="2"/>
          <c:tx>
            <c:strRef>
              <c:f>'DATA Février (clients affiliés)'!$M$3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Février (clients affiliés)'!$K$4:$K$13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'DATA Février (clients affiliés)'!$M$4:$M$13</c:f>
              <c:numCache>
                <c:formatCode>0.00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57157808"/>
        <c:axId val="-1657165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Février (clients affiliés)'!$K$3</c15:sqref>
                        </c15:formulaRef>
                      </c:ext>
                    </c:extLst>
                    <c:strCache>
                      <c:ptCount val="1"/>
                      <c:pt idx="0">
                        <c:v>Id client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'DATA Février (clients affiliés)'!$K$4:$K$13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'DATA Février (clients affiliés)'!$K$4:$K$13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6571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57165424"/>
        <c:crosses val="autoZero"/>
        <c:auto val="1"/>
        <c:lblAlgn val="ctr"/>
        <c:lblOffset val="100"/>
        <c:noMultiLvlLbl val="0"/>
      </c:catAx>
      <c:valAx>
        <c:axId val="-16571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571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 2 - Etape 2 Tableau de bord.xlsx]DATA Février (clients affiliés)!Tableau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0"/>
              <a:t> par catégorie, février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0.1158441738397271"/>
              <c:y val="7.4012543844214518E-2"/>
            </c:manualLayout>
          </c:layout>
          <c:tx>
            <c:rich>
              <a:bodyPr/>
              <a:lstStyle/>
              <a:p>
                <a:fld id="{EEFA9952-9A44-4E26-B49D-67817C798931}" type="PERCENTAGE">
                  <a:rPr lang="en-US"/>
                  <a:pPr/>
                  <a:t>[POURCENTAGE]</a:t>
                </a:fld>
                <a:endParaRPr lang="fr-FR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dLbl>
          <c:idx val="0"/>
          <c:layout>
            <c:manualLayout>
              <c:x val="0.12340819855084142"/>
              <c:y val="-0.1191391965334952"/>
            </c:manualLayout>
          </c:layout>
          <c:tx>
            <c:rich>
              <a:bodyPr/>
              <a:lstStyle/>
              <a:p>
                <a:fld id="{BDFB27AC-28D1-4215-9B0C-9A8BD84372B2}" type="PERCENTAGE">
                  <a:rPr lang="en-US"/>
                  <a:pPr/>
                  <a:t>[POURCENTAGE]</a:t>
                </a:fld>
                <a:endParaRPr lang="fr-FR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5A650537-34F6-46FE-9594-DFF046B9395A}" type="PERCENTAGE">
                  <a:rPr lang="en-US"/>
                  <a:pPr>
                    <a:defRPr/>
                  </a:pPr>
                  <a:t>[POURCENTAGE]</a:t>
                </a:fld>
                <a:endParaRPr lang="fr-FR"/>
              </a:p>
            </c:rich>
          </c:tx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4DE796DB-F093-4077-A166-6DCCFF24458F}" type="PERCENTAGE">
                  <a:rPr lang="en-US"/>
                  <a:pPr>
                    <a:defRPr/>
                  </a:pPr>
                  <a:t>[POURCENTAGE]</a:t>
                </a:fld>
                <a:endParaRPr lang="fr-FR"/>
              </a:p>
            </c:rich>
          </c:tx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Février (clients affiliés)'!$H$2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A650537-34F6-46FE-9594-DFF046B9395A}" type="PERCENTAGE">
                      <a:rPr lang="en-US"/>
                      <a:pPr/>
                      <a:t>[POURCENTAGE]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DE796DB-F093-4077-A166-6DCCFF24458F}" type="PERCENTAGE">
                      <a:rPr lang="en-US"/>
                      <a:pPr/>
                      <a:t>[POURCENTAGE]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Février (clients affiliés)'!$G$3:$G$5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'DATA Février (clients affiliés)'!$H$3:$H$5</c:f>
              <c:numCache>
                <c:formatCode>General</c:formatCode>
                <c:ptCount val="2"/>
                <c:pt idx="0">
                  <c:v>14763.899999999994</c:v>
                </c:pt>
                <c:pt idx="1">
                  <c:v>24898.819999999992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Montant du panier en fonction du temps passé sur le site,</a:t>
            </a:r>
            <a:r>
              <a:rPr lang="fr-FR" b="1" baseline="0"/>
              <a:t> février</a:t>
            </a:r>
            <a:endParaRPr lang="fr-F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affiliés)'!$Q$2</c:f>
              <c:strCache>
                <c:ptCount val="1"/>
                <c:pt idx="0">
                  <c:v>Montant panier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affiliés)'!$P$3:$P$662</c:f>
              <c:numCache>
                <c:formatCode>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affiliés)'!$Q$3:$Q$662</c:f>
              <c:numCache>
                <c:formatCode>0.00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7161072"/>
        <c:axId val="-1657156720"/>
      </c:scatterChart>
      <c:valAx>
        <c:axId val="-16571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Temps passé sur le site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57156720"/>
        <c:crosses val="autoZero"/>
        <c:crossBetween val="midCat"/>
      </c:valAx>
      <c:valAx>
        <c:axId val="-16571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Montant du</a:t>
                </a:r>
                <a:r>
                  <a:rPr lang="fr-FR" b="1" baseline="0"/>
                  <a:t> panier</a:t>
                </a:r>
                <a:endParaRPr lang="fr-F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571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=""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1006928</xdr:colOff>
      <xdr:row>45</xdr:row>
      <xdr:rowOff>91848</xdr:rowOff>
    </xdr:from>
    <xdr:to>
      <xdr:col>8</xdr:col>
      <xdr:colOff>746125</xdr:colOff>
      <xdr:row>67</xdr:row>
      <xdr:rowOff>72571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317501</xdr:colOff>
      <xdr:row>70</xdr:row>
      <xdr:rowOff>36286</xdr:rowOff>
    </xdr:from>
    <xdr:to>
      <xdr:col>7</xdr:col>
      <xdr:colOff>1152071</xdr:colOff>
      <xdr:row>92</xdr:row>
      <xdr:rowOff>139700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1496784</xdr:colOff>
      <xdr:row>120</xdr:row>
      <xdr:rowOff>199570</xdr:rowOff>
    </xdr:from>
    <xdr:to>
      <xdr:col>7</xdr:col>
      <xdr:colOff>925284</xdr:colOff>
      <xdr:row>142</xdr:row>
      <xdr:rowOff>54428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134937</xdr:colOff>
      <xdr:row>95</xdr:row>
      <xdr:rowOff>134938</xdr:rowOff>
    </xdr:from>
    <xdr:to>
      <xdr:col>9</xdr:col>
      <xdr:colOff>1023938</xdr:colOff>
      <xdr:row>117</xdr:row>
      <xdr:rowOff>47625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sine" refreshedDate="45310.413483217591" createdVersion="5" refreshedVersion="5" minRefreshableVersion="3" recordCount="660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5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ssine" refreshedDate="45310.4556212963" createdVersion="5" refreshedVersion="5" minRefreshableVersion="3" recordCount="1000">
  <cacheSource type="worksheet">
    <worksheetSource ref="A1:E1048576" sheet="DATA Février (clients affiliés)"/>
  </cacheSource>
  <cacheFields count="5">
    <cacheField name="ID client" numFmtId="0">
      <sharedItems containsString="0" containsBlank="1" containsNumber="1" containsInteger="1" minValue="1" maxValue="74"/>
    </cacheField>
    <cacheField name="Temps d'achat" numFmtId="0">
      <sharedItems containsString="0" containsBlank="1" containsNumber="1" minValue="1.5" maxValue="13"/>
    </cacheField>
    <cacheField name="Montant" numFmtId="0">
      <sharedItems containsString="0" containsBlank="1" containsNumber="1" minValue="6.97" maxValue="132.72999999999999"/>
    </cacheField>
    <cacheField name="Categorie" numFmtId="0">
      <sharedItems containsBlank="1"/>
    </cacheField>
    <cacheField name="Tps" numFmtId="0">
      <sharedItems containsString="0" containsBlank="1" containsNumber="1" minValue="0" maxValue="9.3000000000000007" count="4">
        <n v="0"/>
        <n v="9.3000000000000007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ssine" refreshedDate="45313.395065856479" createdVersion="5" refreshedVersion="5" minRefreshableVersion="3" recordCount="660">
  <cacheSource type="worksheet">
    <worksheetSource name="Table_1[[ID client]:[Categorie]]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assine" refreshedDate="45313.479106018516" createdVersion="5" refreshedVersion="5" minRefreshableVersion="3" recordCount="1000">
  <cacheSource type="worksheet">
    <worksheetSource ref="A1:D1048576" sheet="DATA Février (clients affiliés)"/>
  </cacheSource>
  <cacheFields count="4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2">
      <sharedItems containsString="0" containsBlank="1" containsNumber="1" minValue="1.5" maxValue="13" count="411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  <m/>
      </sharedItems>
    </cacheField>
    <cacheField name="Montant" numFmtId="2">
      <sharedItems containsString="0" containsBlank="1" containsNumber="1" minValue="6.97" maxValue="132.72999999999999" count="640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  <m/>
      </sharedItems>
    </cacheField>
    <cacheField name="Categorie" numFmtId="49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6"/>
    <n v="5.22"/>
    <n v="48.26"/>
    <s v="bien de conso."/>
    <x v="0"/>
  </r>
  <r>
    <n v="52"/>
    <n v="6.17"/>
    <n v="55.46"/>
    <s v="bien de conso."/>
    <x v="0"/>
  </r>
  <r>
    <n v="58"/>
    <n v="5.36"/>
    <n v="53.2"/>
    <s v="bien de conso."/>
    <x v="0"/>
  </r>
  <r>
    <n v="11"/>
    <n v="5.46"/>
    <n v="47.61"/>
    <s v="bien de conso."/>
    <x v="0"/>
  </r>
  <r>
    <n v="25"/>
    <n v="9.77"/>
    <n v="81.569999999999993"/>
    <s v="bien de conso."/>
    <x v="1"/>
  </r>
  <r>
    <n v="40"/>
    <n v="6.96"/>
    <n v="63.5"/>
    <s v="bien de conso."/>
    <x v="0"/>
  </r>
  <r>
    <n v="8"/>
    <n v="5.64"/>
    <n v="46.17"/>
    <s v="bien de conso."/>
    <x v="0"/>
  </r>
  <r>
    <n v="1"/>
    <n v="4.5599999999999996"/>
    <n v="46.9"/>
    <s v="bien de conso."/>
    <x v="0"/>
  </r>
  <r>
    <n v="36"/>
    <n v="5.2"/>
    <n v="39.99"/>
    <s v="bien de conso."/>
    <x v="0"/>
  </r>
  <r>
    <n v="14"/>
    <n v="6.28"/>
    <n v="58.85"/>
    <s v="bien de conso."/>
    <x v="0"/>
  </r>
  <r>
    <n v="17"/>
    <n v="6.06"/>
    <n v="55.41"/>
    <s v="bien de conso."/>
    <x v="0"/>
  </r>
  <r>
    <n v="19"/>
    <n v="6.57"/>
    <n v="64.61"/>
    <s v="bien de conso."/>
    <x v="0"/>
  </r>
  <r>
    <n v="36"/>
    <n v="4.24"/>
    <n v="45.75"/>
    <s v="bien de conso."/>
    <x v="0"/>
  </r>
  <r>
    <n v="45"/>
    <n v="8.7100000000000009"/>
    <n v="73.91"/>
    <s v="bien de conso."/>
    <x v="0"/>
  </r>
  <r>
    <n v="3"/>
    <n v="6.22"/>
    <n v="51.33"/>
    <s v="bien de conso."/>
    <x v="0"/>
  </r>
  <r>
    <n v="39"/>
    <n v="5.47"/>
    <n v="49.61"/>
    <s v="bien de conso."/>
    <x v="0"/>
  </r>
  <r>
    <n v="15"/>
    <n v="9.98"/>
    <n v="83.73"/>
    <s v="bien de conso."/>
    <x v="1"/>
  </r>
  <r>
    <n v="28"/>
    <n v="5.39"/>
    <n v="44.63"/>
    <s v="bien de conso."/>
    <x v="0"/>
  </r>
  <r>
    <n v="7"/>
    <n v="9.9499999999999993"/>
    <n v="80.989999999999995"/>
    <s v="bien de conso."/>
    <x v="1"/>
  </r>
  <r>
    <n v="41"/>
    <n v="9.23"/>
    <n v="74.239999999999995"/>
    <s v="bien de conso."/>
    <x v="0"/>
  </r>
  <r>
    <n v="18"/>
    <n v="8.39"/>
    <n v="72.72"/>
    <s v="bien de conso."/>
    <x v="0"/>
  </r>
  <r>
    <n v="23"/>
    <n v="5.41"/>
    <n v="44.6"/>
    <s v="bien de conso."/>
    <x v="0"/>
  </r>
  <r>
    <n v="7"/>
    <n v="7.45"/>
    <n v="57.16"/>
    <s v="bien de conso."/>
    <x v="0"/>
  </r>
  <r>
    <n v="43"/>
    <n v="5.03"/>
    <n v="41.59"/>
    <s v="bien de conso."/>
    <x v="0"/>
  </r>
  <r>
    <n v="14"/>
    <n v="5.15"/>
    <n v="52.61"/>
    <s v="bien de conso."/>
    <x v="0"/>
  </r>
  <r>
    <n v="7"/>
    <n v="6.43"/>
    <n v="54.95"/>
    <s v="bien de conso."/>
    <x v="0"/>
  </r>
  <r>
    <n v="39"/>
    <n v="8.93"/>
    <n v="72.44"/>
    <s v="bien de conso."/>
    <x v="0"/>
  </r>
  <r>
    <n v="12"/>
    <n v="8.44"/>
    <n v="68.91"/>
    <s v="bien de conso."/>
    <x v="0"/>
  </r>
  <r>
    <n v="31"/>
    <n v="8.92"/>
    <n v="77.150000000000006"/>
    <s v="bien de conso."/>
    <x v="0"/>
  </r>
  <r>
    <n v="29"/>
    <n v="5.47"/>
    <n v="44.4"/>
    <s v="bien de conso."/>
    <x v="0"/>
  </r>
  <r>
    <n v="5"/>
    <n v="7.28"/>
    <n v="62.93"/>
    <s v="bien de conso."/>
    <x v="0"/>
  </r>
  <r>
    <n v="1"/>
    <n v="4.84"/>
    <n v="37.46"/>
    <s v="bien de conso."/>
    <x v="0"/>
  </r>
  <r>
    <n v="28"/>
    <n v="7.6"/>
    <n v="73.75"/>
    <s v="bien de conso."/>
    <x v="0"/>
  </r>
  <r>
    <n v="35"/>
    <n v="9.07"/>
    <n v="67.150000000000006"/>
    <s v="bien de conso."/>
    <x v="0"/>
  </r>
  <r>
    <n v="62"/>
    <n v="9.91"/>
    <n v="77.400000000000006"/>
    <s v="bien de conso."/>
    <x v="1"/>
  </r>
  <r>
    <n v="31"/>
    <n v="6.38"/>
    <n v="63.51"/>
    <s v="bien de conso."/>
    <x v="0"/>
  </r>
  <r>
    <n v="3"/>
    <n v="5.63"/>
    <n v="51.14"/>
    <s v="bien de conso."/>
    <x v="0"/>
  </r>
  <r>
    <n v="53"/>
    <n v="8.7200000000000006"/>
    <n v="70.61"/>
    <s v="bien de conso."/>
    <x v="0"/>
  </r>
  <r>
    <n v="31"/>
    <n v="4.55"/>
    <n v="44.23"/>
    <s v="bien de conso."/>
    <x v="0"/>
  </r>
  <r>
    <n v="31"/>
    <n v="6.55"/>
    <n v="50.83"/>
    <s v="bien de conso."/>
    <x v="0"/>
  </r>
  <r>
    <n v="22"/>
    <n v="4.1500000000000004"/>
    <n v="45.83"/>
    <s v="bien de conso."/>
    <x v="0"/>
  </r>
  <r>
    <n v="20"/>
    <n v="6.41"/>
    <n v="45.66"/>
    <s v="bien de conso."/>
    <x v="0"/>
  </r>
  <r>
    <n v="42"/>
    <n v="7.52"/>
    <n v="54.57"/>
    <s v="bien de conso."/>
    <x v="0"/>
  </r>
  <r>
    <n v="16"/>
    <n v="5.91"/>
    <n v="56.36"/>
    <s v="bien de conso."/>
    <x v="0"/>
  </r>
  <r>
    <n v="20"/>
    <n v="8.31"/>
    <n v="64.02"/>
    <s v="bien de conso."/>
    <x v="0"/>
  </r>
  <r>
    <n v="15"/>
    <n v="9.59"/>
    <n v="71.150000000000006"/>
    <s v="bien de conso."/>
    <x v="1"/>
  </r>
  <r>
    <n v="35"/>
    <n v="4.88"/>
    <n v="46.33"/>
    <s v="bien de conso."/>
    <x v="0"/>
  </r>
  <r>
    <n v="28"/>
    <n v="7.21"/>
    <n v="52.08"/>
    <s v="bien de conso."/>
    <x v="0"/>
  </r>
  <r>
    <n v="46"/>
    <n v="9.93"/>
    <n v="80.16"/>
    <s v="bien de conso."/>
    <x v="1"/>
  </r>
  <r>
    <n v="31"/>
    <n v="9.6"/>
    <n v="79.55"/>
    <s v="bien de conso."/>
    <x v="1"/>
  </r>
  <r>
    <n v="29"/>
    <n v="9.02"/>
    <n v="78.27"/>
    <s v="bien de conso."/>
    <x v="0"/>
  </r>
  <r>
    <n v="28"/>
    <n v="5.34"/>
    <n v="51.69"/>
    <s v="bien de conso."/>
    <x v="0"/>
  </r>
  <r>
    <n v="28"/>
    <n v="9.49"/>
    <n v="80.47"/>
    <s v="bien de conso."/>
    <x v="0"/>
  </r>
  <r>
    <n v="25"/>
    <n v="7.98"/>
    <n v="66.28"/>
    <s v="bien de conso."/>
    <x v="0"/>
  </r>
  <r>
    <n v="31"/>
    <n v="7.33"/>
    <n v="57"/>
    <s v="bien de conso."/>
    <x v="0"/>
  </r>
  <r>
    <n v="19"/>
    <n v="7.59"/>
    <n v="58.01"/>
    <s v="bien de conso."/>
    <x v="0"/>
  </r>
  <r>
    <n v="38"/>
    <n v="6.82"/>
    <n v="52.3"/>
    <s v="bien de conso."/>
    <x v="0"/>
  </r>
  <r>
    <n v="67"/>
    <n v="4.17"/>
    <n v="38.17"/>
    <s v="bien de conso."/>
    <x v="0"/>
  </r>
  <r>
    <n v="24"/>
    <n v="4.4800000000000004"/>
    <n v="38.24"/>
    <s v="bien de conso."/>
    <x v="0"/>
  </r>
  <r>
    <n v="18"/>
    <n v="9.1999999999999993"/>
    <n v="76.39"/>
    <s v="bien de conso."/>
    <x v="0"/>
  </r>
  <r>
    <n v="26"/>
    <n v="8.14"/>
    <n v="63.07"/>
    <s v="bien de conso."/>
    <x v="0"/>
  </r>
  <r>
    <n v="49"/>
    <n v="6.76"/>
    <n v="59.39"/>
    <s v="bien de conso."/>
    <x v="0"/>
  </r>
  <r>
    <n v="45"/>
    <n v="4.59"/>
    <n v="44.25"/>
    <s v="bien de conso."/>
    <x v="0"/>
  </r>
  <r>
    <n v="37"/>
    <n v="8.8000000000000007"/>
    <n v="68.760000000000005"/>
    <s v="bien de conso."/>
    <x v="0"/>
  </r>
  <r>
    <n v="29"/>
    <n v="6.59"/>
    <n v="52.87"/>
    <s v="bien de conso."/>
    <x v="0"/>
  </r>
  <r>
    <n v="38"/>
    <n v="4.57"/>
    <n v="40.86"/>
    <s v="bien de conso."/>
    <x v="0"/>
  </r>
  <r>
    <n v="36"/>
    <n v="6.97"/>
    <n v="58.86"/>
    <s v="bien de conso."/>
    <x v="0"/>
  </r>
  <r>
    <n v="34"/>
    <n v="6.82"/>
    <n v="55.6"/>
    <s v="bien de conso."/>
    <x v="0"/>
  </r>
  <r>
    <n v="43"/>
    <n v="5.56"/>
    <n v="43.2"/>
    <s v="bien de conso."/>
    <x v="0"/>
  </r>
  <r>
    <n v="28"/>
    <n v="5.29"/>
    <n v="46.77"/>
    <s v="bien de conso."/>
    <x v="0"/>
  </r>
  <r>
    <n v="11"/>
    <n v="6.64"/>
    <n v="52.51"/>
    <s v="bien de conso."/>
    <x v="0"/>
  </r>
  <r>
    <n v="7"/>
    <n v="7.75"/>
    <n v="54.28"/>
    <s v="bien de conso."/>
    <x v="0"/>
  </r>
  <r>
    <n v="33"/>
    <n v="6.99"/>
    <n v="54.32"/>
    <s v="bien de conso."/>
    <x v="0"/>
  </r>
  <r>
    <n v="20"/>
    <n v="7.31"/>
    <n v="57.02"/>
    <s v="bien de conso."/>
    <x v="0"/>
  </r>
  <r>
    <n v="24"/>
    <n v="8.6"/>
    <n v="68.48"/>
    <s v="bien de conso."/>
    <x v="0"/>
  </r>
  <r>
    <n v="30"/>
    <n v="4.93"/>
    <n v="43.97"/>
    <s v="bien de conso."/>
    <x v="0"/>
  </r>
  <r>
    <n v="24"/>
    <n v="4.05"/>
    <n v="47.74"/>
    <s v="bien de conso."/>
    <x v="0"/>
  </r>
  <r>
    <n v="6"/>
    <n v="9.0500000000000007"/>
    <n v="77.84"/>
    <s v="bien de conso."/>
    <x v="0"/>
  </r>
  <r>
    <n v="36"/>
    <n v="5.77"/>
    <n v="46.76"/>
    <s v="bien de conso."/>
    <x v="0"/>
  </r>
  <r>
    <n v="26"/>
    <n v="7.37"/>
    <n v="69.61"/>
    <s v="bien de conso."/>
    <x v="0"/>
  </r>
  <r>
    <n v="6"/>
    <n v="6.34"/>
    <n v="52.36"/>
    <s v="bien de conso."/>
    <x v="0"/>
  </r>
  <r>
    <n v="41"/>
    <n v="5.14"/>
    <n v="46.8"/>
    <s v="bien de conso."/>
    <x v="0"/>
  </r>
  <r>
    <n v="5"/>
    <n v="5.43"/>
    <n v="39.72"/>
    <s v="bien de conso."/>
    <x v="0"/>
  </r>
  <r>
    <n v="6"/>
    <n v="8.98"/>
    <n v="72.540000000000006"/>
    <s v="bien de conso."/>
    <x v="0"/>
  </r>
  <r>
    <n v="7"/>
    <n v="8.9600000000000009"/>
    <n v="79.349999999999994"/>
    <s v="bien de conso."/>
    <x v="0"/>
  </r>
  <r>
    <n v="38"/>
    <n v="7.34"/>
    <n v="56.7"/>
    <s v="bien de conso."/>
    <x v="0"/>
  </r>
  <r>
    <n v="1"/>
    <n v="6.81"/>
    <n v="64.599999999999994"/>
    <s v="bien de conso."/>
    <x v="0"/>
  </r>
  <r>
    <n v="24"/>
    <n v="7.9"/>
    <n v="65.95"/>
    <s v="bien de conso."/>
    <x v="0"/>
  </r>
  <r>
    <n v="10"/>
    <n v="6.69"/>
    <n v="57.47"/>
    <s v="bien de conso."/>
    <x v="0"/>
  </r>
  <r>
    <n v="10"/>
    <n v="7.21"/>
    <n v="56.66"/>
    <s v="bien de conso."/>
    <x v="0"/>
  </r>
  <r>
    <n v="16"/>
    <n v="9.15"/>
    <n v="69.040000000000006"/>
    <s v="bien de conso."/>
    <x v="0"/>
  </r>
  <r>
    <n v="23"/>
    <n v="4.17"/>
    <n v="39.58"/>
    <s v="bien de conso."/>
    <x v="0"/>
  </r>
  <r>
    <n v="35"/>
    <n v="7.37"/>
    <n v="57.9"/>
    <s v="bien de conso."/>
    <x v="0"/>
  </r>
  <r>
    <n v="6"/>
    <n v="7.52"/>
    <n v="63.74"/>
    <s v="bien de conso."/>
    <x v="0"/>
  </r>
  <r>
    <n v="24"/>
    <n v="4.66"/>
    <n v="38.69"/>
    <s v="bien de conso."/>
    <x v="0"/>
  </r>
  <r>
    <n v="34"/>
    <n v="8.64"/>
    <n v="65.87"/>
    <s v="bien de conso."/>
    <x v="0"/>
  </r>
  <r>
    <n v="26"/>
    <n v="7.31"/>
    <n v="62.13"/>
    <s v="bien de conso."/>
    <x v="0"/>
  </r>
  <r>
    <n v="34"/>
    <n v="5.38"/>
    <n v="50.46"/>
    <s v="bien de conso."/>
    <x v="0"/>
  </r>
  <r>
    <n v="18"/>
    <n v="8.1"/>
    <n v="77.16"/>
    <s v="bien de conso."/>
    <x v="0"/>
  </r>
  <r>
    <n v="18"/>
    <n v="6.06"/>
    <n v="52.84"/>
    <s v="bien de conso."/>
    <x v="0"/>
  </r>
  <r>
    <n v="22"/>
    <n v="9.8699999999999992"/>
    <n v="84.28"/>
    <s v="bien de conso."/>
    <x v="1"/>
  </r>
  <r>
    <n v="27"/>
    <n v="4.7"/>
    <n v="44.37"/>
    <s v="bien de conso."/>
    <x v="0"/>
  </r>
  <r>
    <n v="31"/>
    <n v="5.87"/>
    <n v="57.43"/>
    <s v="bien de conso."/>
    <x v="0"/>
  </r>
  <r>
    <n v="27"/>
    <n v="4.84"/>
    <n v="45.31"/>
    <s v="bien de conso."/>
    <x v="0"/>
  </r>
  <r>
    <n v="26"/>
    <n v="8.6300000000000008"/>
    <n v="68.959999999999994"/>
    <s v="bien de conso."/>
    <x v="0"/>
  </r>
  <r>
    <n v="34"/>
    <n v="9.94"/>
    <n v="81.680000000000007"/>
    <s v="bien de conso."/>
    <x v="1"/>
  </r>
  <r>
    <n v="18"/>
    <n v="9.99"/>
    <n v="75.739999999999995"/>
    <s v="bien de conso."/>
    <x v="1"/>
  </r>
  <r>
    <n v="1"/>
    <n v="5.45"/>
    <n v="52.45"/>
    <s v="bien de conso."/>
    <x v="0"/>
  </r>
  <r>
    <n v="22"/>
    <n v="8.7200000000000006"/>
    <n v="68.069999999999993"/>
    <s v="bien de conso."/>
    <x v="0"/>
  </r>
  <r>
    <n v="2"/>
    <n v="4.6399999999999997"/>
    <n v="51.67"/>
    <s v="bien de conso."/>
    <x v="0"/>
  </r>
  <r>
    <n v="18"/>
    <n v="5.66"/>
    <n v="48.8"/>
    <s v="bien de conso."/>
    <x v="0"/>
  </r>
  <r>
    <n v="36"/>
    <n v="9.0299999999999994"/>
    <n v="77.069999999999993"/>
    <s v="bien de conso."/>
    <x v="0"/>
  </r>
  <r>
    <n v="20"/>
    <n v="5.93"/>
    <n v="53.41"/>
    <s v="bien de conso."/>
    <x v="0"/>
  </r>
  <r>
    <n v="20"/>
    <n v="9.0299999999999994"/>
    <n v="68.260000000000005"/>
    <s v="bien de conso."/>
    <x v="0"/>
  </r>
  <r>
    <n v="48"/>
    <n v="9.58"/>
    <n v="77.38"/>
    <s v="bien de conso."/>
    <x v="1"/>
  </r>
  <r>
    <n v="27"/>
    <n v="6.96"/>
    <n v="65.400000000000006"/>
    <s v="bien de conso."/>
    <x v="0"/>
  </r>
  <r>
    <n v="36"/>
    <n v="8.49"/>
    <n v="62.51"/>
    <s v="bien de conso."/>
    <x v="0"/>
  </r>
  <r>
    <n v="13"/>
    <n v="7.11"/>
    <n v="55.07"/>
    <s v="bien de conso."/>
    <x v="0"/>
  </r>
  <r>
    <n v="9"/>
    <n v="5.67"/>
    <n v="50.27"/>
    <s v="bien de conso."/>
    <x v="0"/>
  </r>
  <r>
    <n v="16"/>
    <n v="4.34"/>
    <n v="35.799999999999997"/>
    <s v="bien de conso."/>
    <x v="0"/>
  </r>
  <r>
    <n v="30"/>
    <n v="6.72"/>
    <n v="64.55"/>
    <s v="bien de conso."/>
    <x v="0"/>
  </r>
  <r>
    <n v="30"/>
    <n v="9.18"/>
    <n v="73.87"/>
    <s v="bien de conso."/>
    <x v="0"/>
  </r>
  <r>
    <n v="54"/>
    <n v="4.32"/>
    <n v="41.82"/>
    <s v="bien de conso."/>
    <x v="0"/>
  </r>
  <r>
    <n v="38"/>
    <n v="4.28"/>
    <n v="43.18"/>
    <s v="bien de conso."/>
    <x v="0"/>
  </r>
  <r>
    <n v="19"/>
    <n v="5.0999999999999996"/>
    <n v="47.22"/>
    <s v="bien de conso."/>
    <x v="0"/>
  </r>
  <r>
    <n v="26"/>
    <n v="6.23"/>
    <n v="53.91"/>
    <s v="bien de conso."/>
    <x v="0"/>
  </r>
  <r>
    <n v="30"/>
    <n v="6.45"/>
    <n v="59.74"/>
    <s v="bien de conso."/>
    <x v="0"/>
  </r>
  <r>
    <n v="31"/>
    <n v="9.73"/>
    <n v="74.14"/>
    <s v="bien de conso."/>
    <x v="1"/>
  </r>
  <r>
    <n v="52"/>
    <n v="4.1399999999999997"/>
    <n v="36.58"/>
    <s v="nourriture"/>
    <x v="0"/>
  </r>
  <r>
    <n v="24"/>
    <n v="9.2799999999999994"/>
    <n v="76.55"/>
    <s v="bien de conso."/>
    <x v="0"/>
  </r>
  <r>
    <n v="10"/>
    <n v="6.76"/>
    <n v="37.07"/>
    <s v="bien de conso."/>
    <x v="0"/>
  </r>
  <r>
    <n v="25"/>
    <n v="6.16"/>
    <n v="71.33"/>
    <s v="bien de conso."/>
    <x v="0"/>
  </r>
  <r>
    <n v="38"/>
    <n v="8.2200000000000006"/>
    <n v="80.31"/>
    <s v="bien de conso."/>
    <x v="0"/>
  </r>
  <r>
    <n v="13"/>
    <n v="6.16"/>
    <n v="70.489999999999995"/>
    <s v="bien de conso."/>
    <x v="0"/>
  </r>
  <r>
    <n v="31"/>
    <n v="7.22"/>
    <n v="28.75"/>
    <s v="bien de conso."/>
    <x v="0"/>
  </r>
  <r>
    <n v="37"/>
    <n v="8.6"/>
    <n v="43.95"/>
    <s v="bien de conso."/>
    <x v="0"/>
  </r>
  <r>
    <n v="14"/>
    <n v="7.95"/>
    <n v="85.03"/>
    <s v="bien de conso."/>
    <x v="0"/>
  </r>
  <r>
    <n v="7"/>
    <n v="4.4400000000000004"/>
    <n v="76.47"/>
    <s v="bien de conso."/>
    <x v="0"/>
  </r>
  <r>
    <n v="10"/>
    <n v="9.75"/>
    <n v="51.12"/>
    <s v="bien de conso."/>
    <x v="1"/>
  </r>
  <r>
    <n v="12"/>
    <n v="9.07"/>
    <n v="68.02"/>
    <s v="bien de conso."/>
    <x v="0"/>
  </r>
  <r>
    <n v="34"/>
    <n v="4.93"/>
    <n v="65.16"/>
    <s v="bien de conso."/>
    <x v="0"/>
  </r>
  <r>
    <n v="26"/>
    <n v="4.76"/>
    <n v="58"/>
    <s v="bien de conso."/>
    <x v="0"/>
  </r>
  <r>
    <n v="29"/>
    <n v="5.96"/>
    <n v="55.1"/>
    <s v="bien de conso."/>
    <x v="0"/>
  </r>
  <r>
    <n v="23"/>
    <n v="4.54"/>
    <n v="21.1"/>
    <s v="bien de conso."/>
    <x v="0"/>
  </r>
  <r>
    <n v="34"/>
    <n v="6.12"/>
    <n v="49.54"/>
    <s v="bien de conso."/>
    <x v="0"/>
  </r>
  <r>
    <n v="17"/>
    <n v="5.35"/>
    <n v="40.880000000000003"/>
    <s v="bien de conso."/>
    <x v="0"/>
  </r>
  <r>
    <n v="38"/>
    <n v="8.39"/>
    <n v="27.64"/>
    <s v="bien de conso."/>
    <x v="0"/>
  </r>
  <r>
    <n v="36"/>
    <n v="9.35"/>
    <n v="96.31"/>
    <s v="bien de conso."/>
    <x v="0"/>
  </r>
  <r>
    <n v="24"/>
    <n v="5.0599999999999996"/>
    <n v="96.03"/>
    <s v="bien de conso."/>
    <x v="0"/>
  </r>
  <r>
    <n v="14"/>
    <n v="7.18"/>
    <n v="77.290000000000006"/>
    <s v="bien de conso."/>
    <x v="0"/>
  </r>
  <r>
    <n v="46"/>
    <n v="7.22"/>
    <n v="61.92"/>
    <s v="bien de conso."/>
    <x v="0"/>
  </r>
  <r>
    <n v="43"/>
    <n v="9.27"/>
    <n v="63.57"/>
    <s v="bien de conso."/>
    <x v="0"/>
  </r>
  <r>
    <n v="44"/>
    <n v="9.9600000000000009"/>
    <n v="78.3"/>
    <s v="bien de conso."/>
    <x v="1"/>
  </r>
  <r>
    <n v="43"/>
    <n v="4.68"/>
    <n v="50.07"/>
    <s v="bien de conso."/>
    <x v="0"/>
  </r>
  <r>
    <n v="34"/>
    <n v="5.15"/>
    <n v="51.35"/>
    <s v="bien de conso."/>
    <x v="0"/>
  </r>
  <r>
    <n v="16"/>
    <n v="9.65"/>
    <n v="53.41"/>
    <s v="bien de conso."/>
    <x v="1"/>
  </r>
  <r>
    <n v="30"/>
    <n v="8.61"/>
    <n v="52.91"/>
    <s v="bien de conso."/>
    <x v="0"/>
  </r>
  <r>
    <n v="26"/>
    <n v="6.21"/>
    <n v="65.28"/>
    <s v="bien de conso."/>
    <x v="0"/>
  </r>
  <r>
    <n v="35"/>
    <n v="8.3800000000000008"/>
    <n v="100.78"/>
    <s v="bien de conso."/>
    <x v="0"/>
  </r>
  <r>
    <n v="51"/>
    <n v="6.86"/>
    <n v="74.760000000000005"/>
    <s v="bien de conso."/>
    <x v="0"/>
  </r>
  <r>
    <n v="27"/>
    <n v="7.7"/>
    <n v="53.96"/>
    <s v="bien de conso."/>
    <x v="0"/>
  </r>
  <r>
    <n v="39"/>
    <n v="8.02"/>
    <n v="62.53"/>
    <s v="bien de conso."/>
    <x v="0"/>
  </r>
  <r>
    <n v="26"/>
    <n v="9.2100000000000009"/>
    <n v="83.15"/>
    <s v="bien de conso."/>
    <x v="0"/>
  </r>
  <r>
    <n v="13"/>
    <n v="8.24"/>
    <n v="76.959999999999994"/>
    <s v="bien de conso."/>
    <x v="0"/>
  </r>
  <r>
    <n v="27"/>
    <n v="6.63"/>
    <n v="54.57"/>
    <s v="bien de conso."/>
    <x v="0"/>
  </r>
  <r>
    <n v="16"/>
    <n v="8.2899999999999991"/>
    <n v="115.29"/>
    <s v="bien de conso."/>
    <x v="0"/>
  </r>
  <r>
    <n v="23"/>
    <n v="8.65"/>
    <n v="88.43"/>
    <s v="bien de conso."/>
    <x v="0"/>
  </r>
  <r>
    <n v="47"/>
    <n v="9.2100000000000009"/>
    <n v="62.31"/>
    <s v="bien de conso."/>
    <x v="0"/>
  </r>
  <r>
    <n v="17"/>
    <n v="9.0500000000000007"/>
    <n v="29.32"/>
    <s v="bien de conso."/>
    <x v="0"/>
  </r>
  <r>
    <n v="3"/>
    <n v="7.71"/>
    <n v="67.36"/>
    <s v="bien de conso."/>
    <x v="0"/>
  </r>
  <r>
    <n v="38"/>
    <n v="8.75"/>
    <n v="88.53"/>
    <s v="bien de conso."/>
    <x v="0"/>
  </r>
  <r>
    <n v="28"/>
    <n v="7.97"/>
    <n v="52.97"/>
    <s v="bien de conso."/>
    <x v="0"/>
  </r>
  <r>
    <n v="47"/>
    <n v="7.59"/>
    <n v="83.57"/>
    <s v="bien de conso."/>
    <x v="0"/>
  </r>
  <r>
    <n v="23"/>
    <n v="8.18"/>
    <n v="92.48"/>
    <s v="bien de conso."/>
    <x v="0"/>
  </r>
  <r>
    <n v="27"/>
    <n v="9.25"/>
    <n v="66.709999999999994"/>
    <s v="bien de conso."/>
    <x v="0"/>
  </r>
  <r>
    <n v="30"/>
    <n v="4.54"/>
    <n v="42.01"/>
    <s v="bien de conso."/>
    <x v="0"/>
  </r>
  <r>
    <n v="35"/>
    <n v="4.68"/>
    <n v="49.81"/>
    <s v="bien de conso."/>
    <x v="0"/>
  </r>
  <r>
    <n v="25"/>
    <n v="8.39"/>
    <n v="56.55"/>
    <s v="bien de conso."/>
    <x v="0"/>
  </r>
  <r>
    <n v="34"/>
    <n v="4.03"/>
    <n v="44.21"/>
    <s v="bien de conso."/>
    <x v="0"/>
  </r>
  <r>
    <n v="9"/>
    <n v="9.9600000000000009"/>
    <n v="50.61"/>
    <s v="bien de conso."/>
    <x v="1"/>
  </r>
  <r>
    <n v="30"/>
    <n v="4.1500000000000004"/>
    <n v="60.58"/>
    <s v="bien de conso."/>
    <x v="0"/>
  </r>
  <r>
    <n v="54"/>
    <n v="7.58"/>
    <n v="44.09"/>
    <s v="bien de conso."/>
    <x v="0"/>
  </r>
  <r>
    <n v="18"/>
    <n v="7.54"/>
    <n v="75.03"/>
    <s v="bien de conso."/>
    <x v="0"/>
  </r>
  <r>
    <n v="51"/>
    <n v="5.25"/>
    <n v="44.82"/>
    <s v="bien de conso."/>
    <x v="0"/>
  </r>
  <r>
    <n v="38"/>
    <n v="7.21"/>
    <n v="86.23"/>
    <s v="bien de conso."/>
    <x v="0"/>
  </r>
  <r>
    <n v="4"/>
    <n v="9.42"/>
    <n v="75.459999999999994"/>
    <s v="bien de conso."/>
    <x v="0"/>
  </r>
  <r>
    <n v="23"/>
    <n v="6.68"/>
    <n v="33.049999999999997"/>
    <s v="bien de conso."/>
    <x v="0"/>
  </r>
  <r>
    <n v="26"/>
    <n v="5.78"/>
    <n v="87.4"/>
    <s v="bien de conso."/>
    <x v="0"/>
  </r>
  <r>
    <n v="47"/>
    <n v="5.23"/>
    <n v="40.19"/>
    <s v="bien de conso."/>
    <x v="0"/>
  </r>
  <r>
    <n v="22"/>
    <n v="4.38"/>
    <n v="43.95"/>
    <s v="bien de conso."/>
    <x v="0"/>
  </r>
  <r>
    <n v="43"/>
    <n v="9.01"/>
    <n v="61.06"/>
    <s v="bien de conso."/>
    <x v="0"/>
  </r>
  <r>
    <n v="4"/>
    <n v="5.12"/>
    <n v="63.38"/>
    <s v="bien de conso."/>
    <x v="0"/>
  </r>
  <r>
    <n v="26"/>
    <n v="4.18"/>
    <n v="8"/>
    <s v="bien de conso."/>
    <x v="0"/>
  </r>
  <r>
    <n v="47"/>
    <n v="6.36"/>
    <n v="67.44"/>
    <s v="bien de conso."/>
    <x v="0"/>
  </r>
  <r>
    <n v="13"/>
    <n v="4.08"/>
    <n v="82.05"/>
    <s v="bien de conso."/>
    <x v="0"/>
  </r>
  <r>
    <n v="59"/>
    <n v="8.5399999999999991"/>
    <n v="42.33"/>
    <s v="bien de conso."/>
    <x v="0"/>
  </r>
  <r>
    <n v="39"/>
    <n v="5.38"/>
    <n v="46.56"/>
    <s v="bien de conso."/>
    <x v="0"/>
  </r>
  <r>
    <n v="38"/>
    <n v="5.5"/>
    <n v="42.01"/>
    <s v="bien de conso."/>
    <x v="0"/>
  </r>
  <r>
    <n v="47"/>
    <n v="5.03"/>
    <n v="31.21"/>
    <s v="bien de conso."/>
    <x v="0"/>
  </r>
  <r>
    <n v="60"/>
    <n v="4.6900000000000004"/>
    <n v="46.24"/>
    <s v="bien de conso."/>
    <x v="0"/>
  </r>
  <r>
    <n v="23"/>
    <n v="4.34"/>
    <n v="50.33"/>
    <s v="bien de conso."/>
    <x v="0"/>
  </r>
  <r>
    <n v="3"/>
    <n v="8.93"/>
    <n v="118.54"/>
    <s v="bien de conso."/>
    <x v="0"/>
  </r>
  <r>
    <n v="7"/>
    <n v="7.91"/>
    <n v="66.209999999999994"/>
    <s v="bien de conso."/>
    <x v="0"/>
  </r>
  <r>
    <n v="24"/>
    <n v="4.67"/>
    <n v="57.53"/>
    <s v="bien de conso."/>
    <x v="0"/>
  </r>
  <r>
    <n v="24"/>
    <n v="9.91"/>
    <n v="62.71"/>
    <s v="bien de conso."/>
    <x v="1"/>
  </r>
  <r>
    <n v="11"/>
    <n v="6.33"/>
    <n v="50.62"/>
    <s v="bien de conso."/>
    <x v="0"/>
  </r>
  <r>
    <n v="25"/>
    <n v="9.67"/>
    <n v="93.01"/>
    <s v="bien de conso."/>
    <x v="1"/>
  </r>
  <r>
    <n v="7"/>
    <n v="5.36"/>
    <n v="66.86"/>
    <s v="bien de conso."/>
    <x v="0"/>
  </r>
  <r>
    <n v="31"/>
    <n v="4.13"/>
    <n v="26.63"/>
    <s v="bien de conso."/>
    <x v="0"/>
  </r>
  <r>
    <n v="20"/>
    <n v="7.36"/>
    <n v="80.430000000000007"/>
    <s v="bien de conso."/>
    <x v="0"/>
  </r>
  <r>
    <n v="31"/>
    <n v="9.84"/>
    <n v="108.17"/>
    <s v="nourriture"/>
    <x v="1"/>
  </r>
  <r>
    <n v="44"/>
    <n v="6.44"/>
    <n v="95.27"/>
    <s v="bien de conso."/>
    <x v="0"/>
  </r>
  <r>
    <n v="15"/>
    <n v="4.1399999999999997"/>
    <n v="35.78"/>
    <s v="bien de conso."/>
    <x v="0"/>
  </r>
  <r>
    <n v="35"/>
    <n v="6.63"/>
    <n v="79.290000000000006"/>
    <s v="bien de conso."/>
    <x v="0"/>
  </r>
  <r>
    <n v="42"/>
    <n v="7.68"/>
    <n v="70.06"/>
    <s v="bien de conso."/>
    <x v="0"/>
  </r>
  <r>
    <n v="33"/>
    <n v="8.4700000000000006"/>
    <n v="69.06"/>
    <s v="bien de conso."/>
    <x v="0"/>
  </r>
  <r>
    <n v="12"/>
    <n v="4.5199999999999996"/>
    <n v="45.92"/>
    <s v="bien de conso."/>
    <x v="0"/>
  </r>
  <r>
    <n v="8"/>
    <n v="8.39"/>
    <n v="89.98"/>
    <s v="bien de conso."/>
    <x v="0"/>
  </r>
  <r>
    <n v="28"/>
    <n v="8.86"/>
    <n v="55.5"/>
    <s v="bien de conso."/>
    <x v="0"/>
  </r>
  <r>
    <n v="2"/>
    <n v="9.4600000000000009"/>
    <n v="90.99"/>
    <s v="bien de conso."/>
    <x v="0"/>
  </r>
  <r>
    <n v="9"/>
    <n v="6.5"/>
    <n v="76.010000000000005"/>
    <s v="bien de conso."/>
    <x v="0"/>
  </r>
  <r>
    <n v="27"/>
    <n v="6.63"/>
    <n v="34.28"/>
    <s v="bien de conso."/>
    <x v="0"/>
  </r>
  <r>
    <n v="38"/>
    <n v="8.56"/>
    <n v="103.65"/>
    <s v="nourriture"/>
    <x v="0"/>
  </r>
  <r>
    <n v="33"/>
    <n v="9.19"/>
    <n v="72.56"/>
    <s v="bien de conso."/>
    <x v="0"/>
  </r>
  <r>
    <n v="23"/>
    <n v="4.1500000000000004"/>
    <n v="49.27"/>
    <s v="bien de conso."/>
    <x v="0"/>
  </r>
  <r>
    <n v="48"/>
    <n v="6.09"/>
    <n v="65.209999999999994"/>
    <s v="bien de conso."/>
    <x v="0"/>
  </r>
  <r>
    <n v="28"/>
    <n v="7.41"/>
    <n v="86.46"/>
    <s v="bien de conso."/>
    <x v="0"/>
  </r>
  <r>
    <n v="9"/>
    <n v="5.47"/>
    <n v="45.76"/>
    <s v="bien de conso."/>
    <x v="0"/>
  </r>
  <r>
    <n v="31"/>
    <n v="4.6500000000000004"/>
    <n v="30.74"/>
    <s v="bien de conso."/>
    <x v="0"/>
  </r>
  <r>
    <n v="35"/>
    <n v="7.69"/>
    <n v="81.08"/>
    <s v="bien de conso."/>
    <x v="0"/>
  </r>
  <r>
    <n v="38"/>
    <n v="4.75"/>
    <n v="51"/>
    <s v="bien de conso."/>
    <x v="0"/>
  </r>
  <r>
    <n v="41"/>
    <n v="8.68"/>
    <n v="67.36"/>
    <s v="bien de conso."/>
    <x v="0"/>
  </r>
  <r>
    <n v="33"/>
    <n v="7.6"/>
    <n v="50.29"/>
    <s v="bien de conso."/>
    <x v="0"/>
  </r>
  <r>
    <n v="30"/>
    <n v="9.2200000000000006"/>
    <n v="83.76"/>
    <s v="bien de conso."/>
    <x v="0"/>
  </r>
  <r>
    <n v="10"/>
    <n v="5.46"/>
    <n v="21.46"/>
    <s v="bien de conso."/>
    <x v="0"/>
  </r>
  <r>
    <n v="18"/>
    <n v="4.3"/>
    <n v="52.51"/>
    <s v="bien de conso."/>
    <x v="0"/>
  </r>
  <r>
    <n v="40"/>
    <n v="4.4400000000000004"/>
    <n v="24.63"/>
    <s v="bien de conso."/>
    <x v="0"/>
  </r>
  <r>
    <n v="6"/>
    <n v="4.68"/>
    <n v="9.23"/>
    <s v="bien de conso."/>
    <x v="0"/>
  </r>
  <r>
    <n v="63"/>
    <n v="8.5500000000000007"/>
    <n v="39.17"/>
    <s v="bien de conso."/>
    <x v="0"/>
  </r>
  <r>
    <n v="9"/>
    <n v="4.3"/>
    <n v="50.74"/>
    <s v="bien de conso."/>
    <x v="0"/>
  </r>
  <r>
    <n v="42"/>
    <n v="7.06"/>
    <n v="86.68"/>
    <s v="bien de conso."/>
    <x v="0"/>
  </r>
  <r>
    <n v="24"/>
    <n v="8.65"/>
    <n v="79.790000000000006"/>
    <s v="bien de conso."/>
    <x v="0"/>
  </r>
  <r>
    <n v="29"/>
    <n v="7.38"/>
    <n v="26.08"/>
    <s v="bien de conso."/>
    <x v="0"/>
  </r>
  <r>
    <n v="3"/>
    <n v="8.1199999999999992"/>
    <n v="72.25"/>
    <s v="bien de conso."/>
    <x v="0"/>
  </r>
  <r>
    <n v="22"/>
    <n v="5.7"/>
    <n v="49.24"/>
    <s v="bien de conso."/>
    <x v="0"/>
  </r>
  <r>
    <n v="36"/>
    <n v="9.99"/>
    <n v="78.39"/>
    <s v="bien de conso."/>
    <x v="1"/>
  </r>
  <r>
    <n v="67"/>
    <n v="5.34"/>
    <n v="70.22"/>
    <s v="bien de conso."/>
    <x v="0"/>
  </r>
  <r>
    <n v="5"/>
    <n v="8.2200000000000006"/>
    <n v="60.49"/>
    <s v="bien de conso."/>
    <x v="0"/>
  </r>
  <r>
    <n v="6"/>
    <n v="4.78"/>
    <n v="62.92"/>
    <s v="bien de conso."/>
    <x v="0"/>
  </r>
  <r>
    <n v="41"/>
    <n v="7.05"/>
    <n v="48.83"/>
    <s v="bien de conso."/>
    <x v="0"/>
  </r>
  <r>
    <n v="31"/>
    <n v="4.83"/>
    <n v="39.82"/>
    <s v="nourriture"/>
    <x v="0"/>
  </r>
  <r>
    <n v="22"/>
    <n v="7.66"/>
    <n v="69.86"/>
    <s v="nourriture"/>
    <x v="0"/>
  </r>
  <r>
    <n v="13"/>
    <n v="7.88"/>
    <n v="67.95"/>
    <s v="nourriture"/>
    <x v="0"/>
  </r>
  <r>
    <n v="52"/>
    <n v="5.58"/>
    <n v="50.66"/>
    <s v="nourriture"/>
    <x v="0"/>
  </r>
  <r>
    <n v="25"/>
    <n v="4.32"/>
    <n v="31.48"/>
    <s v="nourriture"/>
    <x v="0"/>
  </r>
  <r>
    <n v="13"/>
    <n v="5.2"/>
    <n v="37.39"/>
    <s v="nourriture"/>
    <x v="0"/>
  </r>
  <r>
    <n v="5"/>
    <n v="4.04"/>
    <n v="51.67"/>
    <s v="nourriture"/>
    <x v="0"/>
  </r>
  <r>
    <n v="13"/>
    <n v="4.7699999999999996"/>
    <n v="43.81"/>
    <s v="nourriture"/>
    <x v="0"/>
  </r>
  <r>
    <n v="51"/>
    <n v="8.34"/>
    <n v="70.430000000000007"/>
    <s v="nourriture"/>
    <x v="0"/>
  </r>
  <r>
    <n v="14"/>
    <n v="9.3800000000000008"/>
    <n v="79.900000000000006"/>
    <s v="nourriture"/>
    <x v="0"/>
  </r>
  <r>
    <n v="8"/>
    <n v="9.66"/>
    <n v="63.34"/>
    <s v="nourriture"/>
    <x v="1"/>
  </r>
  <r>
    <n v="48"/>
    <n v="4"/>
    <n v="30.62"/>
    <s v="nourriture"/>
    <x v="0"/>
  </r>
  <r>
    <n v="38"/>
    <n v="7.31"/>
    <n v="51.36"/>
    <s v="nourriture"/>
    <x v="0"/>
  </r>
  <r>
    <n v="51"/>
    <n v="7.45"/>
    <n v="62.85"/>
    <s v="nourriture"/>
    <x v="0"/>
  </r>
  <r>
    <n v="17"/>
    <n v="9.66"/>
    <n v="55.39"/>
    <s v="nourriture"/>
    <x v="1"/>
  </r>
  <r>
    <n v="38"/>
    <n v="9.24"/>
    <n v="91.7"/>
    <s v="nourriture"/>
    <x v="0"/>
  </r>
  <r>
    <n v="47"/>
    <n v="4.5"/>
    <n v="64.67"/>
    <s v="nourriture"/>
    <x v="0"/>
  </r>
  <r>
    <n v="19"/>
    <n v="7.3"/>
    <n v="66.13"/>
    <s v="nourriture"/>
    <x v="0"/>
  </r>
  <r>
    <n v="3"/>
    <n v="5.44"/>
    <n v="47.04"/>
    <s v="nourriture"/>
    <x v="0"/>
  </r>
  <r>
    <n v="14"/>
    <n v="8.1199999999999992"/>
    <n v="35.380000000000003"/>
    <s v="nourriture"/>
    <x v="0"/>
  </r>
  <r>
    <n v="27"/>
    <n v="9.7799999999999994"/>
    <n v="109.79"/>
    <s v="nourriture"/>
    <x v="1"/>
  </r>
  <r>
    <n v="30"/>
    <n v="6.15"/>
    <n v="48.99"/>
    <s v="nourriture"/>
    <x v="0"/>
  </r>
  <r>
    <n v="42"/>
    <n v="7.33"/>
    <n v="84.13"/>
    <s v="nourriture"/>
    <x v="0"/>
  </r>
  <r>
    <n v="34"/>
    <n v="5.59"/>
    <n v="58.41"/>
    <s v="nourriture"/>
    <x v="0"/>
  </r>
  <r>
    <n v="3"/>
    <n v="5.0999999999999996"/>
    <n v="38.1"/>
    <s v="nourriture"/>
    <x v="0"/>
  </r>
  <r>
    <n v="14"/>
    <n v="7.73"/>
    <n v="66.22"/>
    <s v="nourriture"/>
    <x v="0"/>
  </r>
  <r>
    <n v="32"/>
    <n v="9.74"/>
    <n v="89.32"/>
    <s v="nourriture"/>
    <x v="1"/>
  </r>
  <r>
    <n v="6"/>
    <n v="7.33"/>
    <n v="71.599999999999994"/>
    <s v="nourriture"/>
    <x v="0"/>
  </r>
  <r>
    <n v="38"/>
    <n v="9.8800000000000008"/>
    <n v="51.89"/>
    <s v="nourriture"/>
    <x v="1"/>
  </r>
  <r>
    <n v="7"/>
    <n v="8.17"/>
    <n v="65.260000000000005"/>
    <s v="nourriture"/>
    <x v="0"/>
  </r>
  <r>
    <n v="42"/>
    <n v="6.71"/>
    <n v="70.739999999999995"/>
    <s v="nourriture"/>
    <x v="0"/>
  </r>
  <r>
    <n v="24"/>
    <n v="6.85"/>
    <n v="62.56"/>
    <s v="nourriture"/>
    <x v="0"/>
  </r>
  <r>
    <n v="12"/>
    <n v="5.61"/>
    <n v="83.08"/>
    <s v="nourriture"/>
    <x v="0"/>
  </r>
  <r>
    <n v="33"/>
    <n v="8.6199999999999992"/>
    <n v="71.040000000000006"/>
    <s v="nourriture"/>
    <x v="0"/>
  </r>
  <r>
    <n v="1"/>
    <n v="6.73"/>
    <n v="44.64"/>
    <s v="nourriture"/>
    <x v="0"/>
  </r>
  <r>
    <n v="30"/>
    <n v="8.27"/>
    <n v="46.56"/>
    <s v="nourriture"/>
    <x v="0"/>
  </r>
  <r>
    <n v="43"/>
    <n v="7"/>
    <n v="38.090000000000003"/>
    <s v="nourriture"/>
    <x v="0"/>
  </r>
  <r>
    <n v="49"/>
    <n v="6.69"/>
    <n v="66.430000000000007"/>
    <s v="nourriture"/>
    <x v="0"/>
  </r>
  <r>
    <n v="2"/>
    <n v="7.76"/>
    <n v="36.99"/>
    <s v="nourriture"/>
    <x v="0"/>
  </r>
  <r>
    <n v="53"/>
    <n v="8.0500000000000007"/>
    <n v="99.96"/>
    <s v="nourriture"/>
    <x v="0"/>
  </r>
  <r>
    <n v="9"/>
    <n v="6.81"/>
    <n v="70.040000000000006"/>
    <s v="nourriture"/>
    <x v="0"/>
  </r>
  <r>
    <n v="24"/>
    <n v="9.31"/>
    <n v="77.760000000000005"/>
    <s v="nourriture"/>
    <x v="0"/>
  </r>
  <r>
    <n v="27"/>
    <n v="4.1100000000000003"/>
    <n v="36.31"/>
    <s v="nourriture"/>
    <x v="0"/>
  </r>
  <r>
    <n v="18"/>
    <n v="7.57"/>
    <n v="73.78"/>
    <s v="nourriture"/>
    <x v="0"/>
  </r>
  <r>
    <n v="30"/>
    <n v="8.44"/>
    <n v="64.36"/>
    <s v="nourriture"/>
    <x v="0"/>
  </r>
  <r>
    <n v="20"/>
    <n v="7.69"/>
    <n v="57.42"/>
    <s v="nourriture"/>
    <x v="0"/>
  </r>
  <r>
    <n v="20"/>
    <n v="5.88"/>
    <n v="63.1"/>
    <s v="nourriture"/>
    <x v="0"/>
  </r>
  <r>
    <n v="23"/>
    <n v="7.55"/>
    <n v="92.22"/>
    <s v="nourriture"/>
    <x v="0"/>
  </r>
  <r>
    <n v="24"/>
    <n v="5.61"/>
    <n v="63.19"/>
    <s v="nourriture"/>
    <x v="0"/>
  </r>
  <r>
    <n v="26"/>
    <n v="5.3"/>
    <n v="30.67"/>
    <s v="nourriture"/>
    <x v="0"/>
  </r>
  <r>
    <n v="31"/>
    <n v="8.94"/>
    <n v="49.92"/>
    <s v="nourriture"/>
    <x v="0"/>
  </r>
  <r>
    <n v="28"/>
    <n v="4.1399999999999997"/>
    <n v="22.54"/>
    <s v="nourriture"/>
    <x v="0"/>
  </r>
  <r>
    <n v="20"/>
    <n v="6.68"/>
    <n v="74.41"/>
    <s v="nourriture"/>
    <x v="0"/>
  </r>
  <r>
    <n v="35"/>
    <n v="8.08"/>
    <n v="53.62"/>
    <s v="nourriture"/>
    <x v="0"/>
  </r>
  <r>
    <n v="35"/>
    <n v="6.33"/>
    <n v="47.69"/>
    <s v="nourriture"/>
    <x v="0"/>
  </r>
  <r>
    <n v="16"/>
    <n v="9.99"/>
    <n v="64.83"/>
    <s v="nourriture"/>
    <x v="1"/>
  </r>
  <r>
    <n v="4"/>
    <n v="5.83"/>
    <n v="56.59"/>
    <s v="nourriture"/>
    <x v="0"/>
  </r>
  <r>
    <n v="2"/>
    <n v="8.5399999999999991"/>
    <n v="86.36"/>
    <s v="nourriture"/>
    <x v="0"/>
  </r>
  <r>
    <n v="30"/>
    <n v="7.18"/>
    <n v="22.58"/>
    <s v="nourriture"/>
    <x v="0"/>
  </r>
  <r>
    <n v="32"/>
    <n v="8.8000000000000007"/>
    <n v="115.37"/>
    <s v="nourriture"/>
    <x v="0"/>
  </r>
  <r>
    <n v="35"/>
    <n v="9.33"/>
    <n v="84.48"/>
    <s v="nourriture"/>
    <x v="0"/>
  </r>
  <r>
    <n v="15"/>
    <n v="8.98"/>
    <n v="47.37"/>
    <s v="nourriture"/>
    <x v="0"/>
  </r>
  <r>
    <n v="18"/>
    <n v="6.84"/>
    <n v="81.88"/>
    <s v="nourriture"/>
    <x v="0"/>
  </r>
  <r>
    <n v="5"/>
    <n v="7.66"/>
    <n v="69.099999999999994"/>
    <s v="nourriture"/>
    <x v="0"/>
  </r>
  <r>
    <n v="1"/>
    <n v="7.93"/>
    <n v="53.17"/>
    <s v="nourriture"/>
    <x v="0"/>
  </r>
  <r>
    <n v="24"/>
    <n v="4"/>
    <n v="58.99"/>
    <s v="nourriture"/>
    <x v="0"/>
  </r>
  <r>
    <n v="25"/>
    <n v="5.97"/>
    <n v="49.48"/>
    <s v="nourriture"/>
    <x v="0"/>
  </r>
  <r>
    <n v="46"/>
    <n v="5.45"/>
    <n v="53"/>
    <s v="nourriture"/>
    <x v="0"/>
  </r>
  <r>
    <n v="20"/>
    <n v="4.78"/>
    <n v="76.27"/>
    <s v="nourriture"/>
    <x v="0"/>
  </r>
  <r>
    <n v="48"/>
    <n v="5.53"/>
    <n v="61.26"/>
    <s v="nourriture"/>
    <x v="0"/>
  </r>
  <r>
    <n v="17"/>
    <n v="9.17"/>
    <n v="59.62"/>
    <s v="nourriture"/>
    <x v="0"/>
  </r>
  <r>
    <n v="35"/>
    <n v="5.05"/>
    <n v="74.09"/>
    <s v="nourriture"/>
    <x v="0"/>
  </r>
  <r>
    <n v="30"/>
    <n v="8.6"/>
    <n v="42.69"/>
    <s v="nourriture"/>
    <x v="0"/>
  </r>
  <r>
    <n v="19"/>
    <n v="6.41"/>
    <n v="26.77"/>
    <s v="nourriture"/>
    <x v="0"/>
  </r>
  <r>
    <n v="15"/>
    <n v="9.25"/>
    <n v="82.31"/>
    <s v="nourriture"/>
    <x v="0"/>
  </r>
  <r>
    <n v="48"/>
    <n v="6.78"/>
    <n v="73.25"/>
    <s v="nourriture"/>
    <x v="0"/>
  </r>
  <r>
    <n v="13"/>
    <n v="5.42"/>
    <n v="35.58"/>
    <s v="nourriture"/>
    <x v="0"/>
  </r>
  <r>
    <n v="25"/>
    <n v="7.37"/>
    <n v="19.02"/>
    <s v="nourriture"/>
    <x v="0"/>
  </r>
  <r>
    <n v="15"/>
    <n v="4.96"/>
    <n v="76.37"/>
    <s v="nourriture"/>
    <x v="0"/>
  </r>
  <r>
    <n v="21"/>
    <n v="7.27"/>
    <n v="64.69"/>
    <s v="nourriture"/>
    <x v="0"/>
  </r>
  <r>
    <n v="32"/>
    <n v="6.31"/>
    <n v="21.73"/>
    <s v="nourriture"/>
    <x v="0"/>
  </r>
  <r>
    <n v="26"/>
    <n v="8.91"/>
    <n v="47.3"/>
    <s v="nourriture"/>
    <x v="0"/>
  </r>
  <r>
    <n v="28"/>
    <n v="9.8699999999999992"/>
    <n v="77.92"/>
    <s v="nourriture"/>
    <x v="1"/>
  </r>
  <r>
    <n v="5"/>
    <n v="4.24"/>
    <n v="57.95"/>
    <s v="nourriture"/>
    <x v="0"/>
  </r>
  <r>
    <n v="21"/>
    <n v="4.2"/>
    <n v="44.29"/>
    <s v="nourriture"/>
    <x v="0"/>
  </r>
  <r>
    <n v="35"/>
    <n v="5.58"/>
    <n v="74.44"/>
    <s v="nourriture"/>
    <x v="0"/>
  </r>
  <r>
    <n v="9"/>
    <n v="5.68"/>
    <n v="47.5"/>
    <s v="nourriture"/>
    <x v="0"/>
  </r>
  <r>
    <n v="15"/>
    <n v="9.69"/>
    <n v="100.72"/>
    <s v="nourriture"/>
    <x v="1"/>
  </r>
  <r>
    <n v="36"/>
    <n v="8.11"/>
    <n v="81.53"/>
    <s v="nourriture"/>
    <x v="0"/>
  </r>
  <r>
    <n v="20"/>
    <n v="5.0999999999999996"/>
    <n v="58.17"/>
    <s v="nourriture"/>
    <x v="0"/>
  </r>
  <r>
    <n v="20"/>
    <n v="8.35"/>
    <n v="41.23"/>
    <s v="nourriture"/>
    <x v="0"/>
  </r>
  <r>
    <n v="41"/>
    <n v="5.74"/>
    <n v="77.319999999999993"/>
    <s v="nourriture"/>
    <x v="0"/>
  </r>
  <r>
    <n v="5"/>
    <n v="6.85"/>
    <n v="54.74"/>
    <s v="nourriture"/>
    <x v="0"/>
  </r>
  <r>
    <n v="7"/>
    <n v="9.5"/>
    <n v="47.91"/>
    <s v="nourriture"/>
    <x v="0"/>
  </r>
  <r>
    <n v="48"/>
    <n v="5.86"/>
    <n v="77.989999999999995"/>
    <s v="nourriture"/>
    <x v="0"/>
  </r>
  <r>
    <n v="27"/>
    <n v="6.5"/>
    <n v="44.27"/>
    <s v="nourriture"/>
    <x v="0"/>
  </r>
  <r>
    <n v="44"/>
    <n v="8.7899999999999991"/>
    <n v="91.53"/>
    <s v="nourriture"/>
    <x v="0"/>
  </r>
  <r>
    <n v="36"/>
    <n v="6.71"/>
    <n v="40.14"/>
    <s v="nourriture"/>
    <x v="0"/>
  </r>
  <r>
    <n v="10"/>
    <n v="7.27"/>
    <n v="62.96"/>
    <s v="nourriture"/>
    <x v="0"/>
  </r>
  <r>
    <n v="29"/>
    <n v="6.91"/>
    <n v="76.37"/>
    <s v="nourriture"/>
    <x v="0"/>
  </r>
  <r>
    <n v="36"/>
    <n v="6.94"/>
    <n v="85.29"/>
    <s v="nourriture"/>
    <x v="0"/>
  </r>
  <r>
    <n v="17"/>
    <n v="5.24"/>
    <n v="42.46"/>
    <s v="nourriture"/>
    <x v="0"/>
  </r>
  <r>
    <n v="9"/>
    <n v="4.4400000000000004"/>
    <n v="34.409999999999997"/>
    <s v="nourriture"/>
    <x v="0"/>
  </r>
  <r>
    <n v="28"/>
    <n v="7.58"/>
    <n v="54.71"/>
    <s v="nourriture"/>
    <x v="0"/>
  </r>
  <r>
    <n v="16"/>
    <n v="9.0399999999999991"/>
    <n v="89.08"/>
    <s v="nourriture"/>
    <x v="0"/>
  </r>
  <r>
    <n v="20"/>
    <n v="7.84"/>
    <n v="63.91"/>
    <s v="nourriture"/>
    <x v="0"/>
  </r>
  <r>
    <n v="24"/>
    <n v="5.18"/>
    <n v="59.17"/>
    <s v="nourriture"/>
    <x v="0"/>
  </r>
  <r>
    <n v="46"/>
    <n v="8.14"/>
    <n v="74.739999999999995"/>
    <s v="nourriture"/>
    <x v="0"/>
  </r>
  <r>
    <n v="9"/>
    <n v="9.57"/>
    <n v="80.03"/>
    <s v="nourriture"/>
    <x v="1"/>
  </r>
  <r>
    <n v="56"/>
    <n v="6.51"/>
    <n v="67.02"/>
    <s v="nourriture"/>
    <x v="0"/>
  </r>
  <r>
    <n v="37"/>
    <n v="8.65"/>
    <n v="91.16"/>
    <s v="nourriture"/>
    <x v="0"/>
  </r>
  <r>
    <n v="22"/>
    <n v="6.09"/>
    <n v="55.31"/>
    <s v="nourriture"/>
    <x v="0"/>
  </r>
  <r>
    <n v="19"/>
    <n v="7.79"/>
    <n v="34.770000000000003"/>
    <s v="nourriture"/>
    <x v="0"/>
  </r>
  <r>
    <n v="50"/>
    <n v="5.58"/>
    <n v="24.34"/>
    <s v="nourriture"/>
    <x v="0"/>
  </r>
  <r>
    <n v="32"/>
    <n v="8.68"/>
    <n v="89.26"/>
    <s v="nourriture"/>
    <x v="0"/>
  </r>
  <r>
    <n v="38"/>
    <n v="7.81"/>
    <n v="44.39"/>
    <s v="nourriture"/>
    <x v="0"/>
  </r>
  <r>
    <n v="27"/>
    <n v="5.22"/>
    <n v="28.76"/>
    <s v="nourriture"/>
    <x v="0"/>
  </r>
  <r>
    <n v="14"/>
    <n v="8.6"/>
    <n v="84.49"/>
    <s v="nourriture"/>
    <x v="0"/>
  </r>
  <r>
    <n v="8"/>
    <n v="4.22"/>
    <n v="52.93"/>
    <s v="nourriture"/>
    <x v="0"/>
  </r>
  <r>
    <n v="10"/>
    <n v="6.95"/>
    <n v="87.42"/>
    <s v="nourriture"/>
    <x v="0"/>
  </r>
  <r>
    <n v="26"/>
    <n v="6.82"/>
    <n v="51.97"/>
    <s v="nourriture"/>
    <x v="0"/>
  </r>
  <r>
    <n v="1"/>
    <n v="9.06"/>
    <n v="67.66"/>
    <s v="nourriture"/>
    <x v="0"/>
  </r>
  <r>
    <n v="9"/>
    <n v="6.7"/>
    <n v="47.74"/>
    <s v="nourriture"/>
    <x v="0"/>
  </r>
  <r>
    <n v="18"/>
    <n v="4.0199999999999996"/>
    <n v="70"/>
    <s v="nourriture"/>
    <x v="0"/>
  </r>
  <r>
    <n v="15"/>
    <n v="9.5299999999999994"/>
    <n v="73.02"/>
    <s v="nourriture"/>
    <x v="1"/>
  </r>
  <r>
    <n v="16"/>
    <n v="6.49"/>
    <n v="63.52"/>
    <s v="nourriture"/>
    <x v="0"/>
  </r>
  <r>
    <n v="43"/>
    <n v="8.85"/>
    <n v="66.16"/>
    <s v="nourriture"/>
    <x v="0"/>
  </r>
  <r>
    <n v="29"/>
    <n v="6.27"/>
    <n v="59.31"/>
    <s v="nourriture"/>
    <x v="0"/>
  </r>
  <r>
    <n v="50"/>
    <n v="6.18"/>
    <n v="31.57"/>
    <s v="nourriture"/>
    <x v="0"/>
  </r>
  <r>
    <n v="32"/>
    <n v="8"/>
    <n v="62.46"/>
    <s v="nourriture"/>
    <x v="0"/>
  </r>
  <r>
    <n v="12"/>
    <n v="6.96"/>
    <n v="61.19"/>
    <s v="nourriture"/>
    <x v="0"/>
  </r>
  <r>
    <n v="35"/>
    <n v="9.56"/>
    <n v="67.12"/>
    <s v="nourriture"/>
    <x v="1"/>
  </r>
  <r>
    <n v="45"/>
    <n v="6.06"/>
    <n v="54.51"/>
    <s v="nourriture"/>
    <x v="0"/>
  </r>
  <r>
    <n v="17"/>
    <n v="7.7"/>
    <n v="61.02"/>
    <s v="nourriture"/>
    <x v="0"/>
  </r>
  <r>
    <n v="27"/>
    <n v="5.05"/>
    <n v="73.69"/>
    <s v="nourriture"/>
    <x v="0"/>
  </r>
  <r>
    <n v="32"/>
    <n v="7.38"/>
    <n v="75.75"/>
    <s v="nourriture"/>
    <x v="0"/>
  </r>
  <r>
    <n v="48"/>
    <n v="6.23"/>
    <n v="36.51"/>
    <s v="nourriture"/>
    <x v="0"/>
  </r>
  <r>
    <n v="32"/>
    <n v="7.19"/>
    <n v="48.4"/>
    <s v="nourriture"/>
    <x v="0"/>
  </r>
  <r>
    <n v="16"/>
    <n v="9.3800000000000008"/>
    <n v="90.42"/>
    <s v="nourriture"/>
    <x v="0"/>
  </r>
  <r>
    <n v="39"/>
    <n v="7.98"/>
    <n v="55.94"/>
    <s v="nourriture"/>
    <x v="0"/>
  </r>
  <r>
    <n v="16"/>
    <n v="6.66"/>
    <n v="55.42"/>
    <s v="nourriture"/>
    <x v="0"/>
  </r>
  <r>
    <n v="10"/>
    <n v="6.96"/>
    <n v="47.98"/>
    <s v="nourriture"/>
    <x v="0"/>
  </r>
  <r>
    <n v="24"/>
    <n v="7.07"/>
    <n v="92.83"/>
    <s v="nourriture"/>
    <x v="0"/>
  </r>
  <r>
    <n v="64"/>
    <n v="8.08"/>
    <n v="89.18"/>
    <s v="nourriture"/>
    <x v="0"/>
  </r>
  <r>
    <n v="34"/>
    <n v="6.25"/>
    <n v="35.03"/>
    <s v="nourriture"/>
    <x v="0"/>
  </r>
  <r>
    <n v="37"/>
    <n v="5.15"/>
    <n v="36.72"/>
    <s v="nourriture"/>
    <x v="0"/>
  </r>
  <r>
    <n v="25"/>
    <n v="8.5500000000000007"/>
    <n v="37.83"/>
    <s v="nourriture"/>
    <x v="0"/>
  </r>
  <r>
    <n v="18"/>
    <n v="7.31"/>
    <n v="53.57"/>
    <s v="nourriture"/>
    <x v="0"/>
  </r>
  <r>
    <n v="34"/>
    <n v="8.41"/>
    <n v="8.69"/>
    <s v="nourriture"/>
    <x v="0"/>
  </r>
  <r>
    <n v="10"/>
    <n v="5.65"/>
    <n v="20.309999999999999"/>
    <s v="nourriture"/>
    <x v="0"/>
  </r>
  <r>
    <n v="46"/>
    <n v="9.6199999999999992"/>
    <n v="92.89"/>
    <s v="nourriture"/>
    <x v="1"/>
  </r>
  <r>
    <n v="25"/>
    <n v="5.94"/>
    <n v="100.07"/>
    <s v="nourriture"/>
    <x v="0"/>
  </r>
  <r>
    <n v="19"/>
    <n v="6.22"/>
    <n v="33.18"/>
    <s v="nourriture"/>
    <x v="0"/>
  </r>
  <r>
    <n v="7"/>
    <n v="6.99"/>
    <n v="57.18"/>
    <s v="nourriture"/>
    <x v="0"/>
  </r>
  <r>
    <n v="17"/>
    <n v="6.05"/>
    <n v="67.25"/>
    <s v="nourriture"/>
    <x v="0"/>
  </r>
  <r>
    <n v="26"/>
    <n v="5.31"/>
    <n v="52.1"/>
    <s v="nourriture"/>
    <x v="0"/>
  </r>
  <r>
    <n v="49"/>
    <n v="5.61"/>
    <n v="71.069999999999993"/>
    <s v="nourriture"/>
    <x v="0"/>
  </r>
  <r>
    <n v="24"/>
    <n v="8.83"/>
    <n v="76.27"/>
    <s v="nourriture"/>
    <x v="0"/>
  </r>
  <r>
    <n v="25"/>
    <n v="4.57"/>
    <n v="45.88"/>
    <s v="nourriture"/>
    <x v="0"/>
  </r>
  <r>
    <n v="17"/>
    <n v="5.99"/>
    <n v="80.13"/>
    <s v="nourriture"/>
    <x v="0"/>
  </r>
  <r>
    <n v="42"/>
    <n v="7.67"/>
    <n v="58.01"/>
    <s v="nourriture"/>
    <x v="0"/>
  </r>
  <r>
    <n v="29"/>
    <n v="8.2899999999999991"/>
    <n v="50.65"/>
    <s v="nourriture"/>
    <x v="0"/>
  </r>
  <r>
    <n v="9"/>
    <n v="9.23"/>
    <n v="82.68"/>
    <s v="nourriture"/>
    <x v="0"/>
  </r>
  <r>
    <n v="36"/>
    <n v="5.98"/>
    <n v="56.8"/>
    <s v="nourriture"/>
    <x v="0"/>
  </r>
  <r>
    <n v="15"/>
    <n v="5.35"/>
    <n v="43.32"/>
    <s v="nourriture"/>
    <x v="0"/>
  </r>
  <r>
    <n v="24"/>
    <n v="9.02"/>
    <n v="68.38"/>
    <s v="nourriture"/>
    <x v="0"/>
  </r>
  <r>
    <n v="28"/>
    <n v="7.27"/>
    <n v="33.450000000000003"/>
    <s v="nourriture"/>
    <x v="0"/>
  </r>
  <r>
    <n v="26"/>
    <n v="9.3000000000000007"/>
    <n v="78.83"/>
    <s v="nourriture"/>
    <x v="0"/>
  </r>
  <r>
    <n v="20"/>
    <n v="6.75"/>
    <n v="79.989999999999995"/>
    <s v="nourriture"/>
    <x v="0"/>
  </r>
  <r>
    <n v="36"/>
    <n v="8.8800000000000008"/>
    <n v="73.25"/>
    <s v="nourriture"/>
    <x v="0"/>
  </r>
  <r>
    <n v="36"/>
    <n v="7.25"/>
    <n v="42.01"/>
    <s v="nourriture"/>
    <x v="0"/>
  </r>
  <r>
    <n v="5"/>
    <n v="6.8"/>
    <n v="61.9"/>
    <s v="nourriture"/>
    <x v="0"/>
  </r>
  <r>
    <n v="15"/>
    <n v="6.65"/>
    <n v="54.56"/>
    <s v="nourriture"/>
    <x v="0"/>
  </r>
  <r>
    <n v="28"/>
    <n v="6.93"/>
    <n v="71.62"/>
    <s v="nourriture"/>
    <x v="0"/>
  </r>
  <r>
    <n v="35"/>
    <n v="8.74"/>
    <n v="72.92"/>
    <s v="nourriture"/>
    <x v="0"/>
  </r>
  <r>
    <n v="29"/>
    <n v="7.9"/>
    <n v="41.49"/>
    <s v="nourriture"/>
    <x v="0"/>
  </r>
  <r>
    <n v="42"/>
    <n v="6.73"/>
    <n v="67.739999999999995"/>
    <s v="nourriture"/>
    <x v="0"/>
  </r>
  <r>
    <n v="14"/>
    <n v="5.79"/>
    <n v="43.41"/>
    <s v="nourriture"/>
    <x v="0"/>
  </r>
  <r>
    <n v="25"/>
    <n v="4.99"/>
    <n v="42.91"/>
    <s v="nourriture"/>
    <x v="0"/>
  </r>
  <r>
    <n v="5"/>
    <n v="8.52"/>
    <n v="66.650000000000006"/>
    <s v="nourriture"/>
    <x v="0"/>
  </r>
  <r>
    <n v="74"/>
    <n v="6.65"/>
    <n v="55.63"/>
    <s v="nourriture"/>
    <x v="0"/>
  </r>
  <r>
    <n v="2"/>
    <n v="7.12"/>
    <n v="89.46"/>
    <s v="nourriture"/>
    <x v="0"/>
  </r>
  <r>
    <n v="51"/>
    <n v="7.45"/>
    <n v="35.75"/>
    <s v="nourriture"/>
    <x v="0"/>
  </r>
  <r>
    <n v="38"/>
    <n v="6.02"/>
    <n v="45.03"/>
    <s v="nourriture"/>
    <x v="0"/>
  </r>
  <r>
    <n v="21"/>
    <n v="7.87"/>
    <n v="55.21"/>
    <s v="nourriture"/>
    <x v="0"/>
  </r>
  <r>
    <n v="48"/>
    <n v="4.6900000000000004"/>
    <n v="61.81"/>
    <s v="nourriture"/>
    <x v="0"/>
  </r>
  <r>
    <n v="14"/>
    <n v="6.74"/>
    <n v="79.67"/>
    <s v="nourriture"/>
    <x v="0"/>
  </r>
  <r>
    <n v="38"/>
    <n v="4.92"/>
    <n v="38.86"/>
    <s v="nourriture"/>
    <x v="0"/>
  </r>
  <r>
    <n v="36"/>
    <n v="7.25"/>
    <n v="91.39"/>
    <s v="nourriture"/>
    <x v="0"/>
  </r>
  <r>
    <n v="22"/>
    <n v="5.05"/>
    <n v="45.65"/>
    <s v="nourriture"/>
    <x v="0"/>
  </r>
  <r>
    <n v="24"/>
    <n v="5.65"/>
    <n v="65.02"/>
    <s v="nourriture"/>
    <x v="0"/>
  </r>
  <r>
    <n v="22"/>
    <n v="9.1999999999999993"/>
    <n v="72.510000000000005"/>
    <s v="nourriture"/>
    <x v="0"/>
  </r>
  <r>
    <n v="29"/>
    <n v="6.32"/>
    <n v="73.260000000000005"/>
    <s v="nourriture"/>
    <x v="0"/>
  </r>
  <r>
    <n v="7"/>
    <n v="4.3899999999999997"/>
    <n v="20.170000000000002"/>
    <s v="nourriture"/>
    <x v="0"/>
  </r>
  <r>
    <n v="43"/>
    <n v="9.18"/>
    <n v="65.19"/>
    <s v="nourriture"/>
    <x v="0"/>
  </r>
  <r>
    <n v="15"/>
    <n v="7.42"/>
    <n v="53.4"/>
    <s v="nourriture"/>
    <x v="0"/>
  </r>
  <r>
    <n v="14"/>
    <n v="9.69"/>
    <n v="82.07"/>
    <s v="nourriture"/>
    <x v="1"/>
  </r>
  <r>
    <n v="2"/>
    <n v="6.03"/>
    <n v="66.72"/>
    <s v="nourriture"/>
    <x v="0"/>
  </r>
  <r>
    <n v="68"/>
    <n v="4.37"/>
    <n v="23.31"/>
    <s v="nourriture"/>
    <x v="0"/>
  </r>
  <r>
    <n v="19"/>
    <n v="7.73"/>
    <n v="75.430000000000007"/>
    <s v="nourriture"/>
    <x v="0"/>
  </r>
  <r>
    <n v="10"/>
    <n v="4.8"/>
    <n v="29.99"/>
    <s v="nourriture"/>
    <x v="0"/>
  </r>
  <r>
    <n v="29"/>
    <n v="4.8499999999999996"/>
    <n v="59.93"/>
    <s v="nourriture"/>
    <x v="0"/>
  </r>
  <r>
    <n v="50"/>
    <n v="8.42"/>
    <n v="88.33"/>
    <s v="nourriture"/>
    <x v="0"/>
  </r>
  <r>
    <n v="2"/>
    <n v="9.73"/>
    <n v="94.71"/>
    <s v="nourriture"/>
    <x v="1"/>
  </r>
  <r>
    <n v="40"/>
    <n v="9.27"/>
    <n v="55.3"/>
    <s v="nourriture"/>
    <x v="0"/>
  </r>
  <r>
    <n v="23"/>
    <n v="4.6100000000000003"/>
    <n v="41.34"/>
    <s v="nourriture"/>
    <x v="0"/>
  </r>
  <r>
    <n v="35"/>
    <n v="7.46"/>
    <n v="55.88"/>
    <s v="nourriture"/>
    <x v="0"/>
  </r>
  <r>
    <n v="36"/>
    <n v="5.86"/>
    <n v="50.94"/>
    <s v="nourriture"/>
    <x v="0"/>
  </r>
  <r>
    <n v="8"/>
    <n v="9.1999999999999993"/>
    <n v="73.45"/>
    <s v="nourriture"/>
    <x v="0"/>
  </r>
  <r>
    <n v="20"/>
    <n v="4.46"/>
    <n v="34.049999999999997"/>
    <s v="nourriture"/>
    <x v="0"/>
  </r>
  <r>
    <n v="37"/>
    <n v="9.44"/>
    <n v="61.2"/>
    <s v="nourriture"/>
    <x v="0"/>
  </r>
  <r>
    <n v="46"/>
    <n v="9.4700000000000006"/>
    <n v="75.08"/>
    <s v="nourriture"/>
    <x v="0"/>
  </r>
  <r>
    <n v="26"/>
    <n v="7.81"/>
    <n v="71.47"/>
    <s v="nourriture"/>
    <x v="0"/>
  </r>
  <r>
    <n v="31"/>
    <n v="6.34"/>
    <n v="56.08"/>
    <s v="nourriture"/>
    <x v="0"/>
  </r>
  <r>
    <n v="40"/>
    <n v="5.5"/>
    <n v="70.36"/>
    <s v="nourriture"/>
    <x v="0"/>
  </r>
  <r>
    <n v="34"/>
    <n v="9.99"/>
    <n v="92.22"/>
    <s v="nourriture"/>
    <x v="1"/>
  </r>
  <r>
    <n v="34"/>
    <n v="8.89"/>
    <n v="85.79"/>
    <s v="nourriture"/>
    <x v="0"/>
  </r>
  <r>
    <n v="23"/>
    <n v="9.3000000000000007"/>
    <n v="58.26"/>
    <s v="nourriture"/>
    <x v="0"/>
  </r>
  <r>
    <n v="8"/>
    <n v="6.67"/>
    <n v="50.18"/>
    <s v="nourriture"/>
    <x v="0"/>
  </r>
  <r>
    <n v="18"/>
    <n v="6.54"/>
    <n v="60.5"/>
    <s v="nourriture"/>
    <x v="0"/>
  </r>
  <r>
    <n v="38"/>
    <n v="6.92"/>
    <n v="50.8"/>
    <s v="nourriture"/>
    <x v="0"/>
  </r>
  <r>
    <n v="33"/>
    <n v="5.91"/>
    <n v="54.85"/>
    <s v="nourriture"/>
    <x v="0"/>
  </r>
  <r>
    <n v="1"/>
    <n v="5.76"/>
    <n v="36.57"/>
    <s v="nourriture"/>
    <x v="0"/>
  </r>
  <r>
    <n v="28"/>
    <n v="9.27"/>
    <n v="81.64"/>
    <s v="nourriture"/>
    <x v="0"/>
  </r>
  <r>
    <n v="40"/>
    <n v="9.2100000000000009"/>
    <n v="67.63"/>
    <s v="nourriture"/>
    <x v="0"/>
  </r>
  <r>
    <n v="41"/>
    <n v="4.6399999999999997"/>
    <n v="38.450000000000003"/>
    <s v="nourriture"/>
    <x v="0"/>
  </r>
  <r>
    <n v="31"/>
    <n v="7.46"/>
    <n v="52.4"/>
    <s v="nourriture"/>
    <x v="0"/>
  </r>
  <r>
    <n v="57"/>
    <n v="5.85"/>
    <n v="28.16"/>
    <s v="nourriture"/>
    <x v="0"/>
  </r>
  <r>
    <n v="43"/>
    <n v="6.23"/>
    <n v="42.26"/>
    <s v="nourriture"/>
    <x v="0"/>
  </r>
  <r>
    <n v="24"/>
    <n v="6.46"/>
    <n v="50.33"/>
    <s v="nourriture"/>
    <x v="0"/>
  </r>
  <r>
    <n v="32"/>
    <n v="7.48"/>
    <n v="49.8"/>
    <s v="nourriture"/>
    <x v="0"/>
  </r>
  <r>
    <n v="48"/>
    <n v="5.93"/>
    <n v="10.96"/>
    <s v="nourriture"/>
    <x v="0"/>
  </r>
  <r>
    <n v="51"/>
    <n v="4.96"/>
    <n v="35.53"/>
    <s v="nourriture"/>
    <x v="0"/>
  </r>
  <r>
    <n v="7"/>
    <n v="4.0599999999999996"/>
    <n v="21.98"/>
    <s v="nourriture"/>
    <x v="0"/>
  </r>
  <r>
    <n v="29"/>
    <n v="4.1500000000000004"/>
    <n v="20.84"/>
    <s v="nourriture"/>
    <x v="0"/>
  </r>
  <r>
    <n v="32"/>
    <n v="4.3099999999999996"/>
    <n v="33.97"/>
    <s v="nourriture"/>
    <x v="0"/>
  </r>
  <r>
    <n v="39"/>
    <n v="7.07"/>
    <n v="48.18"/>
    <s v="nourriture"/>
    <x v="0"/>
  </r>
  <r>
    <n v="37"/>
    <n v="6.64"/>
    <n v="66.959999999999994"/>
    <s v="nourriture"/>
    <x v="0"/>
  </r>
  <r>
    <n v="15"/>
    <n v="4.62"/>
    <n v="65.36"/>
    <s v="nourriture"/>
    <x v="0"/>
  </r>
  <r>
    <n v="52"/>
    <n v="4.03"/>
    <n v="25.68"/>
    <s v="nourriture"/>
    <x v="0"/>
  </r>
  <r>
    <n v="23"/>
    <n v="8.9700000000000006"/>
    <n v="53.51"/>
    <s v="nourriture"/>
    <x v="0"/>
  </r>
  <r>
    <n v="50"/>
    <n v="5.21"/>
    <n v="92.88"/>
    <s v="nourriture"/>
    <x v="0"/>
  </r>
  <r>
    <n v="17"/>
    <n v="7.93"/>
    <n v="61.63"/>
    <s v="nourriture"/>
    <x v="0"/>
  </r>
  <r>
    <n v="19"/>
    <n v="4.12"/>
    <n v="37.869999999999997"/>
    <s v="nourriture"/>
    <x v="0"/>
  </r>
  <r>
    <n v="8"/>
    <n v="4.62"/>
    <n v="24.61"/>
    <s v="nourriture"/>
    <x v="0"/>
  </r>
  <r>
    <n v="4"/>
    <n v="7.06"/>
    <n v="40.79"/>
    <s v="nourriture"/>
    <x v="0"/>
  </r>
  <r>
    <n v="3"/>
    <n v="9.23"/>
    <n v="94.26"/>
    <s v="nourriture"/>
    <x v="0"/>
  </r>
  <r>
    <n v="57"/>
    <n v="5.96"/>
    <n v="84.26"/>
    <s v="nourriture"/>
    <x v="0"/>
  </r>
  <r>
    <n v="30"/>
    <n v="9.24"/>
    <n v="77.36"/>
    <s v="nourriture"/>
    <x v="0"/>
  </r>
  <r>
    <n v="7"/>
    <n v="5.84"/>
    <n v="40.15"/>
    <s v="nourriture"/>
    <x v="0"/>
  </r>
  <r>
    <n v="24"/>
    <n v="4.66"/>
    <n v="36.200000000000003"/>
    <s v="nourriture"/>
    <x v="0"/>
  </r>
  <r>
    <n v="27"/>
    <n v="8.41"/>
    <n v="54.49"/>
    <s v="nourriture"/>
    <x v="0"/>
  </r>
  <r>
    <n v="21"/>
    <n v="9.15"/>
    <n v="78.58"/>
    <s v="nourriture"/>
    <x v="0"/>
  </r>
  <r>
    <n v="13"/>
    <n v="5.67"/>
    <n v="61.28"/>
    <s v="nourriture"/>
    <x v="0"/>
  </r>
  <r>
    <n v="15"/>
    <n v="5.59"/>
    <n v="68.12"/>
    <s v="nourriture"/>
    <x v="0"/>
  </r>
  <r>
    <n v="17"/>
    <n v="9.1"/>
    <n v="52.07"/>
    <s v="nourriture"/>
    <x v="0"/>
  </r>
  <r>
    <n v="32"/>
    <n v="6.24"/>
    <n v="54.93"/>
    <s v="nourriture"/>
    <x v="0"/>
  </r>
  <r>
    <n v="22"/>
    <n v="8.1"/>
    <n v="65.84"/>
    <s v="nourriture"/>
    <x v="0"/>
  </r>
  <r>
    <n v="42"/>
    <n v="5.61"/>
    <n v="47.22"/>
    <s v="nourriture"/>
    <x v="0"/>
  </r>
  <r>
    <n v="25"/>
    <n v="5.48"/>
    <n v="34.47"/>
    <s v="nourriture"/>
    <x v="0"/>
  </r>
  <r>
    <n v="10"/>
    <n v="4.26"/>
    <n v="43.55"/>
    <s v="nourriture"/>
    <x v="0"/>
  </r>
  <r>
    <n v="26"/>
    <n v="9.68"/>
    <n v="132.72999999999999"/>
    <s v="nourriture"/>
    <x v="1"/>
  </r>
  <r>
    <n v="4"/>
    <n v="9.86"/>
    <n v="72.349999999999994"/>
    <s v="nourriture"/>
    <x v="1"/>
  </r>
  <r>
    <n v="25"/>
    <n v="4.88"/>
    <n v="62.64"/>
    <s v="nourriture"/>
    <x v="0"/>
  </r>
  <r>
    <n v="54"/>
    <n v="9.6199999999999992"/>
    <n v="67.069999999999993"/>
    <s v="nourriture"/>
    <x v="1"/>
  </r>
  <r>
    <n v="25"/>
    <n v="6.28"/>
    <n v="61.5"/>
    <s v="nourriture"/>
    <x v="0"/>
  </r>
  <r>
    <n v="21"/>
    <n v="9.58"/>
    <n v="57.83"/>
    <s v="nourriture"/>
    <x v="1"/>
  </r>
  <r>
    <n v="22"/>
    <n v="5.79"/>
    <n v="67.23"/>
    <s v="nourriture"/>
    <x v="0"/>
  </r>
  <r>
    <n v="25"/>
    <n v="6.25"/>
    <n v="59.23"/>
    <s v="nourriture"/>
    <x v="0"/>
  </r>
  <r>
    <n v="9"/>
    <n v="4.46"/>
    <n v="30.81"/>
    <s v="nourriture"/>
    <x v="0"/>
  </r>
  <r>
    <n v="24"/>
    <n v="6.56"/>
    <n v="76.7"/>
    <s v="nourriture"/>
    <x v="0"/>
  </r>
  <r>
    <n v="40"/>
    <n v="8.6999999999999993"/>
    <n v="66.56"/>
    <s v="nourriture"/>
    <x v="0"/>
  </r>
  <r>
    <n v="42"/>
    <n v="8.68"/>
    <n v="42.13"/>
    <s v="nourriture"/>
    <x v="0"/>
  </r>
  <r>
    <n v="25"/>
    <n v="4.78"/>
    <n v="67.87"/>
    <s v="nourriture"/>
    <x v="0"/>
  </r>
  <r>
    <n v="28"/>
    <n v="4.3899999999999997"/>
    <n v="35.26"/>
    <s v="nourriture"/>
    <x v="0"/>
  </r>
  <r>
    <n v="7"/>
    <n v="5.66"/>
    <n v="56.39"/>
    <s v="nourriture"/>
    <x v="0"/>
  </r>
  <r>
    <n v="27"/>
    <n v="6.47"/>
    <n v="36.21"/>
    <s v="nourriture"/>
    <x v="0"/>
  </r>
  <r>
    <n v="32"/>
    <n v="7.3"/>
    <n v="101.92"/>
    <s v="nourriture"/>
    <x v="0"/>
  </r>
  <r>
    <n v="21"/>
    <n v="6.16"/>
    <n v="43.75"/>
    <s v="nourriture"/>
    <x v="0"/>
  </r>
  <r>
    <n v="44"/>
    <n v="5.67"/>
    <n v="77.45"/>
    <s v="nourriture"/>
    <x v="0"/>
  </r>
  <r>
    <n v="2"/>
    <n v="5.96"/>
    <n v="80.31"/>
    <s v="nourriture"/>
    <x v="0"/>
  </r>
  <r>
    <n v="20"/>
    <n v="7.97"/>
    <n v="104.75"/>
    <s v="nourriture"/>
    <x v="0"/>
  </r>
  <r>
    <n v="10"/>
    <n v="8.02"/>
    <n v="79.25"/>
    <s v="nourriture"/>
    <x v="0"/>
  </r>
  <r>
    <n v="14"/>
    <n v="6.27"/>
    <n v="78.2"/>
    <s v="nourriture"/>
    <x v="0"/>
  </r>
  <r>
    <n v="9"/>
    <n v="8.1199999999999992"/>
    <n v="89.07"/>
    <s v="nourriture"/>
    <x v="0"/>
  </r>
  <r>
    <n v="21"/>
    <n v="6.65"/>
    <n v="62.98"/>
    <s v="nourriture"/>
    <x v="0"/>
  </r>
  <r>
    <n v="55"/>
    <n v="8.69"/>
    <n v="72.78"/>
    <s v="nourriture"/>
    <x v="0"/>
  </r>
  <r>
    <n v="25"/>
    <n v="8.0399999999999991"/>
    <n v="110.48"/>
    <s v="nourriture"/>
    <x v="0"/>
  </r>
  <r>
    <n v="2"/>
    <n v="5.0999999999999996"/>
    <n v="51"/>
    <s v="nourriture"/>
    <x v="0"/>
  </r>
  <r>
    <n v="11"/>
    <n v="8.19"/>
    <n v="77.39"/>
    <s v="nourriture"/>
    <x v="0"/>
  </r>
  <r>
    <n v="8"/>
    <n v="4.87"/>
    <n v="53.52"/>
    <s v="nourriture"/>
    <x v="0"/>
  </r>
  <r>
    <n v="51"/>
    <n v="6.46"/>
    <n v="69.069999999999993"/>
    <s v="nourriture"/>
    <x v="0"/>
  </r>
  <r>
    <n v="5"/>
    <n v="8.68"/>
    <n v="87.01"/>
    <s v="nourriture"/>
    <x v="0"/>
  </r>
  <r>
    <n v="24"/>
    <n v="7.72"/>
    <n v="31.75"/>
    <s v="nourriture"/>
    <x v="0"/>
  </r>
  <r>
    <n v="6"/>
    <n v="9.33"/>
    <n v="70.38"/>
    <s v="nourriture"/>
    <x v="0"/>
  </r>
  <r>
    <n v="8"/>
    <n v="9.25"/>
    <n v="55.73"/>
    <s v="nourriture"/>
    <x v="0"/>
  </r>
  <r>
    <n v="17"/>
    <n v="6.91"/>
    <n v="52.93"/>
    <s v="nourriture"/>
    <x v="0"/>
  </r>
  <r>
    <n v="24"/>
    <n v="8.6199999999999992"/>
    <n v="59.47"/>
    <s v="nourriture"/>
    <x v="0"/>
  </r>
  <r>
    <n v="29"/>
    <n v="5.88"/>
    <n v="51.43"/>
    <s v="nourriture"/>
    <x v="0"/>
  </r>
  <r>
    <n v="31"/>
    <n v="7.3"/>
    <n v="63.35"/>
    <s v="nourriture"/>
    <x v="0"/>
  </r>
  <r>
    <n v="10"/>
    <n v="5.93"/>
    <n v="44.95"/>
    <s v="nourriture"/>
    <x v="0"/>
  </r>
  <r>
    <n v="41"/>
    <n v="8.19"/>
    <n v="70.88"/>
    <s v="nourriture"/>
    <x v="0"/>
  </r>
  <r>
    <n v="19"/>
    <n v="8.7799999999999994"/>
    <n v="61.87"/>
    <s v="nourriture"/>
    <x v="0"/>
  </r>
  <r>
    <n v="5"/>
    <n v="7.29"/>
    <n v="36.71"/>
    <s v="nourriture"/>
    <x v="0"/>
  </r>
  <r>
    <n v="49"/>
    <n v="7.37"/>
    <n v="47.75"/>
    <s v="nourriture"/>
    <x v="0"/>
  </r>
  <r>
    <n v="31"/>
    <n v="9"/>
    <n v="60.12"/>
    <s v="nourriture"/>
    <x v="0"/>
  </r>
  <r>
    <n v="21"/>
    <n v="9.5299999999999994"/>
    <n v="57.6"/>
    <s v="nourriture"/>
    <x v="1"/>
  </r>
  <r>
    <n v="10"/>
    <n v="9.85"/>
    <n v="42.98"/>
    <s v="nourriture"/>
    <x v="1"/>
  </r>
  <r>
    <n v="16"/>
    <n v="8.74"/>
    <n v="83.38"/>
    <s v="nourriture"/>
    <x v="0"/>
  </r>
  <r>
    <n v="5"/>
    <n v="5.73"/>
    <n v="71.98"/>
    <s v="nourriture"/>
    <x v="0"/>
  </r>
  <r>
    <n v="29"/>
    <n v="2.67"/>
    <n v="25.28"/>
    <s v="nourriture"/>
    <x v="2"/>
  </r>
  <r>
    <n v="12"/>
    <n v="2.4"/>
    <n v="31.1"/>
    <s v="nourriture"/>
    <x v="2"/>
  </r>
  <r>
    <n v="34"/>
    <n v="2"/>
    <n v="19.010000000000002"/>
    <s v="nourriture"/>
    <x v="2"/>
  </r>
  <r>
    <n v="49"/>
    <n v="4"/>
    <n v="21.99"/>
    <s v="nourriture"/>
    <x v="0"/>
  </r>
  <r>
    <n v="43"/>
    <n v="4"/>
    <n v="18.28"/>
    <s v="nourriture"/>
    <x v="0"/>
  </r>
  <r>
    <n v="6"/>
    <n v="2.5"/>
    <n v="38.9"/>
    <s v="nourriture"/>
    <x v="2"/>
  </r>
  <r>
    <n v="9"/>
    <n v="3.5"/>
    <n v="51.98"/>
    <s v="nourriture"/>
    <x v="2"/>
  </r>
  <r>
    <n v="37"/>
    <n v="2.2999999999999998"/>
    <n v="39.54"/>
    <s v="nourriture"/>
    <x v="2"/>
  </r>
  <r>
    <n v="20"/>
    <n v="3"/>
    <n v="30.68"/>
    <s v="nourriture"/>
    <x v="2"/>
  </r>
  <r>
    <n v="26"/>
    <n v="2.6"/>
    <n v="43.26"/>
    <s v="nourriture"/>
    <x v="2"/>
  </r>
  <r>
    <n v="13"/>
    <n v="2.2999999999999998"/>
    <n v="14"/>
    <s v="nourriture"/>
    <x v="2"/>
  </r>
  <r>
    <n v="30"/>
    <n v="2"/>
    <n v="32.700000000000003"/>
    <s v="nourriture"/>
    <x v="2"/>
  </r>
  <r>
    <n v="2"/>
    <n v="3.3"/>
    <n v="33.03"/>
    <s v="nourriture"/>
    <x v="2"/>
  </r>
  <r>
    <n v="1"/>
    <n v="1.8"/>
    <n v="31.37"/>
    <s v="nourriture"/>
    <x v="2"/>
  </r>
  <r>
    <n v="14"/>
    <n v="1.5"/>
    <n v="34.97"/>
    <s v="nourriture"/>
    <x v="2"/>
  </r>
  <r>
    <n v="16"/>
    <n v="2.8"/>
    <n v="63"/>
    <s v="nourriture"/>
    <x v="2"/>
  </r>
  <r>
    <n v="9"/>
    <n v="2.2999999999999998"/>
    <n v="51.99"/>
    <s v="nourriture"/>
    <x v="2"/>
  </r>
  <r>
    <n v="6"/>
    <n v="1.8"/>
    <n v="67.260000000000005"/>
    <s v="nourriture"/>
    <x v="2"/>
  </r>
  <r>
    <n v="38"/>
    <n v="3.6"/>
    <n v="48.57"/>
    <s v="nourriture"/>
    <x v="2"/>
  </r>
  <r>
    <n v="25"/>
    <n v="2.4"/>
    <n v="48.14"/>
    <s v="nourriture"/>
    <x v="2"/>
  </r>
  <r>
    <n v="12"/>
    <n v="3.7"/>
    <n v="34.53"/>
    <s v="nourriture"/>
    <x v="2"/>
  </r>
  <r>
    <n v="7"/>
    <n v="3.9"/>
    <n v="11.95"/>
    <s v="nourriture"/>
    <x v="2"/>
  </r>
  <r>
    <n v="57"/>
    <n v="2.7"/>
    <n v="16.579999999999998"/>
    <s v="nourriture"/>
    <x v="2"/>
  </r>
  <r>
    <n v="19"/>
    <n v="3.8"/>
    <n v="50.34"/>
    <s v="nourriture"/>
    <x v="2"/>
  </r>
  <r>
    <n v="25"/>
    <n v="3.8"/>
    <n v="44.87"/>
    <s v="nourriture"/>
    <x v="2"/>
  </r>
  <r>
    <n v="26"/>
    <n v="3.2"/>
    <n v="6.97"/>
    <s v="nourriture"/>
    <x v="2"/>
  </r>
  <r>
    <n v="47"/>
    <n v="3.6"/>
    <n v="30.33"/>
    <s v="nourriture"/>
    <x v="2"/>
  </r>
  <r>
    <n v="18"/>
    <n v="2.6"/>
    <n v="42.51"/>
    <s v="nourriture"/>
    <x v="2"/>
  </r>
  <r>
    <n v="17"/>
    <n v="2"/>
    <n v="29.17"/>
    <s v="nourriture"/>
    <x v="2"/>
  </r>
  <r>
    <n v="19"/>
    <n v="2.9"/>
    <n v="31.65"/>
    <s v="nourriture"/>
    <x v="2"/>
  </r>
  <r>
    <n v="39"/>
    <n v="3"/>
    <n v="58.89"/>
    <s v="nourriture"/>
    <x v="2"/>
  </r>
  <r>
    <n v="11"/>
    <n v="3.5"/>
    <n v="22.47"/>
    <s v="nourriture"/>
    <x v="2"/>
  </r>
  <r>
    <n v="15"/>
    <n v="2.6"/>
    <n v="9.8000000000000007"/>
    <s v="nourriture"/>
    <x v="2"/>
  </r>
  <r>
    <n v="21"/>
    <n v="1.5"/>
    <n v="23.33"/>
    <s v="nourriture"/>
    <x v="2"/>
  </r>
  <r>
    <n v="19"/>
    <n v="3.8"/>
    <n v="23.5"/>
    <s v="nourriture"/>
    <x v="2"/>
  </r>
  <r>
    <n v="25"/>
    <n v="4"/>
    <n v="18.52"/>
    <s v="nourriture"/>
    <x v="0"/>
  </r>
  <r>
    <n v="42"/>
    <n v="3.3"/>
    <n v="41.24"/>
    <s v="nourriture"/>
    <x v="2"/>
  </r>
  <r>
    <n v="37"/>
    <n v="3.3"/>
    <n v="43.28"/>
    <s v="nourriture"/>
    <x v="2"/>
  </r>
  <r>
    <n v="36"/>
    <n v="1.9"/>
    <n v="28.32"/>
    <s v="nourriture"/>
    <x v="2"/>
  </r>
  <r>
    <n v="29"/>
    <n v="2.9"/>
    <n v="26.05"/>
    <s v="nourriture"/>
    <x v="2"/>
  </r>
  <r>
    <n v="12"/>
    <n v="3.9"/>
    <n v="50.93"/>
    <s v="nourriture"/>
    <x v="2"/>
  </r>
  <r>
    <n v="9"/>
    <n v="2.1"/>
    <n v="22.59"/>
    <s v="nourriture"/>
    <x v="2"/>
  </r>
  <r>
    <n v="44"/>
    <n v="3.3"/>
    <n v="35.11"/>
    <s v="nourriture"/>
    <x v="2"/>
  </r>
  <r>
    <n v="23"/>
    <n v="2.8"/>
    <n v="11.14"/>
    <s v="nourriture"/>
    <x v="2"/>
  </r>
  <r>
    <n v="39"/>
    <n v="2.1"/>
    <n v="43.17"/>
    <s v="nourriture"/>
    <x v="2"/>
  </r>
  <r>
    <n v="30"/>
    <n v="3.7"/>
    <n v="12.65"/>
    <s v="nourriture"/>
    <x v="2"/>
  </r>
  <r>
    <n v="14"/>
    <n v="3.9"/>
    <n v="27.84"/>
    <s v="nourriture"/>
    <x v="2"/>
  </r>
  <r>
    <n v="27"/>
    <n v="1.6"/>
    <n v="38.61"/>
    <s v="nourriture"/>
    <x v="2"/>
  </r>
  <r>
    <n v="50"/>
    <n v="1.7"/>
    <n v="17.32"/>
    <s v="nourriture"/>
    <x v="2"/>
  </r>
  <r>
    <n v="5"/>
    <n v="1.5"/>
    <n v="22.81"/>
    <s v="nourriture"/>
    <x v="2"/>
  </r>
  <r>
    <n v="36"/>
    <n v="11.3"/>
    <n v="87.75"/>
    <s v="nourriture"/>
    <x v="1"/>
  </r>
  <r>
    <n v="3"/>
    <n v="12"/>
    <n v="95.73"/>
    <s v="nourriture"/>
    <x v="1"/>
  </r>
  <r>
    <n v="25"/>
    <n v="12.5"/>
    <n v="110.81"/>
    <s v="nourriture"/>
    <x v="1"/>
  </r>
  <r>
    <n v="15"/>
    <n v="12.6"/>
    <n v="120.86"/>
    <s v="nourriture"/>
    <x v="1"/>
  </r>
  <r>
    <n v="13"/>
    <n v="10.6"/>
    <n v="51.82"/>
    <s v="nourriture"/>
    <x v="1"/>
  </r>
  <r>
    <n v="22"/>
    <n v="12.7"/>
    <n v="88.57"/>
    <s v="nourriture"/>
    <x v="1"/>
  </r>
  <r>
    <n v="22"/>
    <n v="10.7"/>
    <n v="82.02"/>
    <s v="nourriture"/>
    <x v="1"/>
  </r>
  <r>
    <n v="39"/>
    <n v="12.5"/>
    <n v="105.61"/>
    <s v="nourriture"/>
    <x v="1"/>
  </r>
  <r>
    <n v="23"/>
    <n v="12.1"/>
    <n v="83.86"/>
    <s v="nourriture"/>
    <x v="1"/>
  </r>
  <r>
    <n v="46"/>
    <n v="12.2"/>
    <n v="90.89"/>
    <s v="nourriture"/>
    <x v="1"/>
  </r>
  <r>
    <n v="19"/>
    <n v="12.7"/>
    <n v="89.68"/>
    <s v="nourriture"/>
    <x v="1"/>
  </r>
  <r>
    <n v="4"/>
    <n v="10.4"/>
    <n v="103.09"/>
    <s v="nourriture"/>
    <x v="1"/>
  </r>
  <r>
    <n v="26"/>
    <n v="11.8"/>
    <n v="105.6"/>
    <s v="nourriture"/>
    <x v="1"/>
  </r>
  <r>
    <n v="22"/>
    <n v="11.3"/>
    <n v="99.6"/>
    <s v="nourriture"/>
    <x v="1"/>
  </r>
  <r>
    <n v="20"/>
    <n v="11.9"/>
    <n v="95.17"/>
    <s v="nourriture"/>
    <x v="1"/>
  </r>
  <r>
    <n v="29"/>
    <n v="12.2"/>
    <n v="57.01"/>
    <s v="nourriture"/>
    <x v="1"/>
  </r>
  <r>
    <n v="45"/>
    <n v="11.8"/>
    <n v="78.2"/>
    <s v="nourriture"/>
    <x v="1"/>
  </r>
  <r>
    <n v="28"/>
    <n v="12.3"/>
    <n v="103.88"/>
    <s v="nourriture"/>
    <x v="1"/>
  </r>
  <r>
    <n v="25"/>
    <n v="12"/>
    <n v="83.21"/>
    <s v="nourriture"/>
    <x v="1"/>
  </r>
  <r>
    <n v="33"/>
    <n v="11.9"/>
    <n v="114.96"/>
    <s v="nourriture"/>
    <x v="1"/>
  </r>
  <r>
    <n v="16"/>
    <n v="11.9"/>
    <n v="79.23"/>
    <s v="nourriture"/>
    <x v="1"/>
  </r>
  <r>
    <n v="17"/>
    <n v="10.199999999999999"/>
    <n v="45.79"/>
    <s v="nourriture"/>
    <x v="1"/>
  </r>
  <r>
    <n v="27"/>
    <n v="11.4"/>
    <n v="56.37"/>
    <s v="nourriture"/>
    <x v="1"/>
  </r>
  <r>
    <n v="36"/>
    <n v="12.8"/>
    <n v="91.79"/>
    <s v="nourriture"/>
    <x v="1"/>
  </r>
  <r>
    <n v="21"/>
    <n v="10.6"/>
    <n v="85.37"/>
    <s v="nourriture"/>
    <x v="1"/>
  </r>
  <r>
    <n v="22"/>
    <n v="12.4"/>
    <n v="96.74"/>
    <s v="nourriture"/>
    <x v="1"/>
  </r>
  <r>
    <n v="17"/>
    <n v="10"/>
    <n v="88.16"/>
    <s v="nourriture"/>
    <x v="1"/>
  </r>
  <r>
    <n v="35"/>
    <n v="12.4"/>
    <n v="109.42"/>
    <s v="nourriture"/>
    <x v="1"/>
  </r>
  <r>
    <n v="23"/>
    <n v="11.8"/>
    <n v="74.97"/>
    <s v="nourriture"/>
    <x v="1"/>
  </r>
  <r>
    <n v="18"/>
    <n v="11.1"/>
    <n v="100.82"/>
    <s v="nourriture"/>
    <x v="1"/>
  </r>
  <r>
    <n v="33"/>
    <n v="11"/>
    <n v="63.32"/>
    <s v="nourriture"/>
    <x v="1"/>
  </r>
  <r>
    <n v="27"/>
    <n v="11.3"/>
    <n v="92.43"/>
    <s v="nourriture"/>
    <x v="1"/>
  </r>
  <r>
    <n v="30"/>
    <n v="12.1"/>
    <n v="92.08"/>
    <s v="nourriture"/>
    <x v="1"/>
  </r>
  <r>
    <n v="41"/>
    <n v="11.7"/>
    <n v="93.63"/>
    <s v="nourriture"/>
    <x v="1"/>
  </r>
  <r>
    <n v="26"/>
    <n v="10"/>
    <n v="98.34"/>
    <s v="nourriture"/>
    <x v="1"/>
  </r>
  <r>
    <n v="17"/>
    <n v="10.1"/>
    <n v="87.63"/>
    <s v="nourriture"/>
    <x v="1"/>
  </r>
  <r>
    <n v="10"/>
    <n v="11.6"/>
    <n v="64.5"/>
    <s v="nourriture"/>
    <x v="1"/>
  </r>
  <r>
    <n v="40"/>
    <n v="10.6"/>
    <n v="80"/>
    <s v="nourriture"/>
    <x v="1"/>
  </r>
  <r>
    <n v="2"/>
    <n v="10.7"/>
    <n v="99.73"/>
    <s v="nourriture"/>
    <x v="1"/>
  </r>
  <r>
    <n v="44"/>
    <n v="10.3"/>
    <n v="89.49"/>
    <s v="nourriture"/>
    <x v="1"/>
  </r>
  <r>
    <n v="31"/>
    <n v="11.6"/>
    <n v="95.39"/>
    <s v="nourriture"/>
    <x v="1"/>
  </r>
  <r>
    <n v="40"/>
    <n v="12.1"/>
    <n v="94.07"/>
    <s v="nourriture"/>
    <x v="1"/>
  </r>
  <r>
    <n v="41"/>
    <n v="12.5"/>
    <n v="99.72"/>
    <s v="nourriture"/>
    <x v="1"/>
  </r>
  <r>
    <n v="15"/>
    <n v="10.9"/>
    <n v="77.13"/>
    <s v="nourriture"/>
    <x v="1"/>
  </r>
  <r>
    <n v="57"/>
    <n v="13"/>
    <n v="67.31"/>
    <s v="nourriture"/>
    <x v="1"/>
  </r>
  <r>
    <n v="51"/>
    <n v="11.5"/>
    <n v="118.49"/>
    <s v="nourriture"/>
    <x v="1"/>
  </r>
  <r>
    <n v="41"/>
    <n v="11.1"/>
    <n v="67.2"/>
    <s v="nourriture"/>
    <x v="1"/>
  </r>
  <r>
    <n v="41"/>
    <n v="12.5"/>
    <n v="100.55"/>
    <s v="nourriture"/>
    <x v="1"/>
  </r>
  <r>
    <n v="30"/>
    <n v="12.2"/>
    <n v="79.36"/>
    <s v="nourriture"/>
    <x v="1"/>
  </r>
  <r>
    <n v="2"/>
    <n v="12.4"/>
    <n v="90.66"/>
    <s v="nourriture"/>
    <x v="1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  <r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60">
  <r>
    <x v="0"/>
    <n v="5.22"/>
    <x v="0"/>
    <x v="0"/>
  </r>
  <r>
    <x v="1"/>
    <n v="6.17"/>
    <x v="1"/>
    <x v="0"/>
  </r>
  <r>
    <x v="2"/>
    <n v="5.36"/>
    <x v="2"/>
    <x v="0"/>
  </r>
  <r>
    <x v="3"/>
    <n v="5.46"/>
    <x v="3"/>
    <x v="0"/>
  </r>
  <r>
    <x v="4"/>
    <n v="9.77"/>
    <x v="4"/>
    <x v="0"/>
  </r>
  <r>
    <x v="5"/>
    <n v="6.96"/>
    <x v="5"/>
    <x v="0"/>
  </r>
  <r>
    <x v="6"/>
    <n v="5.64"/>
    <x v="6"/>
    <x v="0"/>
  </r>
  <r>
    <x v="7"/>
    <n v="4.5599999999999996"/>
    <x v="7"/>
    <x v="0"/>
  </r>
  <r>
    <x v="8"/>
    <n v="5.2"/>
    <x v="8"/>
    <x v="0"/>
  </r>
  <r>
    <x v="9"/>
    <n v="6.28"/>
    <x v="9"/>
    <x v="0"/>
  </r>
  <r>
    <x v="10"/>
    <n v="6.06"/>
    <x v="10"/>
    <x v="0"/>
  </r>
  <r>
    <x v="11"/>
    <n v="6.57"/>
    <x v="11"/>
    <x v="0"/>
  </r>
  <r>
    <x v="8"/>
    <n v="4.24"/>
    <x v="12"/>
    <x v="0"/>
  </r>
  <r>
    <x v="12"/>
    <n v="8.7100000000000009"/>
    <x v="13"/>
    <x v="0"/>
  </r>
  <r>
    <x v="13"/>
    <n v="6.22"/>
    <x v="14"/>
    <x v="0"/>
  </r>
  <r>
    <x v="14"/>
    <n v="5.47"/>
    <x v="15"/>
    <x v="0"/>
  </r>
  <r>
    <x v="15"/>
    <n v="9.98"/>
    <x v="16"/>
    <x v="0"/>
  </r>
  <r>
    <x v="16"/>
    <n v="5.39"/>
    <x v="17"/>
    <x v="0"/>
  </r>
  <r>
    <x v="17"/>
    <n v="9.9499999999999993"/>
    <x v="18"/>
    <x v="0"/>
  </r>
  <r>
    <x v="18"/>
    <n v="9.23"/>
    <x v="19"/>
    <x v="0"/>
  </r>
  <r>
    <x v="19"/>
    <n v="8.39"/>
    <x v="20"/>
    <x v="0"/>
  </r>
  <r>
    <x v="20"/>
    <n v="5.41"/>
    <x v="21"/>
    <x v="0"/>
  </r>
  <r>
    <x v="17"/>
    <n v="7.45"/>
    <x v="22"/>
    <x v="0"/>
  </r>
  <r>
    <x v="21"/>
    <n v="5.03"/>
    <x v="23"/>
    <x v="0"/>
  </r>
  <r>
    <x v="9"/>
    <n v="5.15"/>
    <x v="24"/>
    <x v="0"/>
  </r>
  <r>
    <x v="17"/>
    <n v="6.43"/>
    <x v="25"/>
    <x v="0"/>
  </r>
  <r>
    <x v="14"/>
    <n v="8.93"/>
    <x v="26"/>
    <x v="0"/>
  </r>
  <r>
    <x v="22"/>
    <n v="8.44"/>
    <x v="27"/>
    <x v="0"/>
  </r>
  <r>
    <x v="23"/>
    <n v="8.92"/>
    <x v="28"/>
    <x v="0"/>
  </r>
  <r>
    <x v="24"/>
    <n v="5.47"/>
    <x v="29"/>
    <x v="0"/>
  </r>
  <r>
    <x v="25"/>
    <n v="7.28"/>
    <x v="30"/>
    <x v="0"/>
  </r>
  <r>
    <x v="7"/>
    <n v="4.84"/>
    <x v="31"/>
    <x v="0"/>
  </r>
  <r>
    <x v="16"/>
    <n v="7.6"/>
    <x v="32"/>
    <x v="0"/>
  </r>
  <r>
    <x v="26"/>
    <n v="9.07"/>
    <x v="33"/>
    <x v="0"/>
  </r>
  <r>
    <x v="27"/>
    <n v="9.91"/>
    <x v="34"/>
    <x v="0"/>
  </r>
  <r>
    <x v="23"/>
    <n v="6.38"/>
    <x v="35"/>
    <x v="0"/>
  </r>
  <r>
    <x v="13"/>
    <n v="5.63"/>
    <x v="36"/>
    <x v="0"/>
  </r>
  <r>
    <x v="28"/>
    <n v="8.7200000000000006"/>
    <x v="37"/>
    <x v="0"/>
  </r>
  <r>
    <x v="23"/>
    <n v="4.55"/>
    <x v="38"/>
    <x v="0"/>
  </r>
  <r>
    <x v="23"/>
    <n v="6.55"/>
    <x v="39"/>
    <x v="0"/>
  </r>
  <r>
    <x v="29"/>
    <n v="4.1500000000000004"/>
    <x v="40"/>
    <x v="0"/>
  </r>
  <r>
    <x v="30"/>
    <n v="6.41"/>
    <x v="41"/>
    <x v="0"/>
  </r>
  <r>
    <x v="31"/>
    <n v="7.52"/>
    <x v="42"/>
    <x v="0"/>
  </r>
  <r>
    <x v="0"/>
    <n v="5.91"/>
    <x v="43"/>
    <x v="0"/>
  </r>
  <r>
    <x v="30"/>
    <n v="8.31"/>
    <x v="44"/>
    <x v="0"/>
  </r>
  <r>
    <x v="15"/>
    <n v="9.59"/>
    <x v="45"/>
    <x v="0"/>
  </r>
  <r>
    <x v="26"/>
    <n v="4.88"/>
    <x v="46"/>
    <x v="0"/>
  </r>
  <r>
    <x v="16"/>
    <n v="7.21"/>
    <x v="47"/>
    <x v="0"/>
  </r>
  <r>
    <x v="32"/>
    <n v="9.93"/>
    <x v="48"/>
    <x v="0"/>
  </r>
  <r>
    <x v="23"/>
    <n v="9.6"/>
    <x v="49"/>
    <x v="0"/>
  </r>
  <r>
    <x v="24"/>
    <n v="9.02"/>
    <x v="50"/>
    <x v="0"/>
  </r>
  <r>
    <x v="16"/>
    <n v="5.34"/>
    <x v="51"/>
    <x v="0"/>
  </r>
  <r>
    <x v="16"/>
    <n v="9.49"/>
    <x v="52"/>
    <x v="0"/>
  </r>
  <r>
    <x v="4"/>
    <n v="7.98"/>
    <x v="53"/>
    <x v="0"/>
  </r>
  <r>
    <x v="23"/>
    <n v="7.33"/>
    <x v="54"/>
    <x v="0"/>
  </r>
  <r>
    <x v="11"/>
    <n v="7.59"/>
    <x v="55"/>
    <x v="0"/>
  </r>
  <r>
    <x v="33"/>
    <n v="6.82"/>
    <x v="56"/>
    <x v="0"/>
  </r>
  <r>
    <x v="34"/>
    <n v="4.17"/>
    <x v="57"/>
    <x v="0"/>
  </r>
  <r>
    <x v="35"/>
    <n v="4.4800000000000004"/>
    <x v="58"/>
    <x v="0"/>
  </r>
  <r>
    <x v="19"/>
    <n v="9.1999999999999993"/>
    <x v="59"/>
    <x v="0"/>
  </r>
  <r>
    <x v="36"/>
    <n v="8.14"/>
    <x v="60"/>
    <x v="0"/>
  </r>
  <r>
    <x v="37"/>
    <n v="6.76"/>
    <x v="61"/>
    <x v="0"/>
  </r>
  <r>
    <x v="12"/>
    <n v="4.59"/>
    <x v="62"/>
    <x v="0"/>
  </r>
  <r>
    <x v="38"/>
    <n v="8.8000000000000007"/>
    <x v="63"/>
    <x v="0"/>
  </r>
  <r>
    <x v="24"/>
    <n v="6.59"/>
    <x v="64"/>
    <x v="0"/>
  </r>
  <r>
    <x v="33"/>
    <n v="4.57"/>
    <x v="65"/>
    <x v="0"/>
  </r>
  <r>
    <x v="8"/>
    <n v="6.97"/>
    <x v="66"/>
    <x v="0"/>
  </r>
  <r>
    <x v="39"/>
    <n v="6.82"/>
    <x v="67"/>
    <x v="0"/>
  </r>
  <r>
    <x v="21"/>
    <n v="5.56"/>
    <x v="68"/>
    <x v="0"/>
  </r>
  <r>
    <x v="16"/>
    <n v="5.29"/>
    <x v="69"/>
    <x v="0"/>
  </r>
  <r>
    <x v="3"/>
    <n v="6.64"/>
    <x v="70"/>
    <x v="0"/>
  </r>
  <r>
    <x v="17"/>
    <n v="7.75"/>
    <x v="71"/>
    <x v="0"/>
  </r>
  <r>
    <x v="40"/>
    <n v="6.99"/>
    <x v="72"/>
    <x v="0"/>
  </r>
  <r>
    <x v="30"/>
    <n v="7.31"/>
    <x v="73"/>
    <x v="0"/>
  </r>
  <r>
    <x v="35"/>
    <n v="8.6"/>
    <x v="74"/>
    <x v="0"/>
  </r>
  <r>
    <x v="41"/>
    <n v="4.93"/>
    <x v="75"/>
    <x v="0"/>
  </r>
  <r>
    <x v="35"/>
    <n v="4.05"/>
    <x v="76"/>
    <x v="0"/>
  </r>
  <r>
    <x v="42"/>
    <n v="9.0500000000000007"/>
    <x v="77"/>
    <x v="0"/>
  </r>
  <r>
    <x v="8"/>
    <n v="5.77"/>
    <x v="78"/>
    <x v="0"/>
  </r>
  <r>
    <x v="36"/>
    <n v="7.37"/>
    <x v="79"/>
    <x v="0"/>
  </r>
  <r>
    <x v="42"/>
    <n v="6.34"/>
    <x v="80"/>
    <x v="0"/>
  </r>
  <r>
    <x v="18"/>
    <n v="5.14"/>
    <x v="81"/>
    <x v="0"/>
  </r>
  <r>
    <x v="25"/>
    <n v="5.43"/>
    <x v="82"/>
    <x v="0"/>
  </r>
  <r>
    <x v="42"/>
    <n v="8.98"/>
    <x v="83"/>
    <x v="0"/>
  </r>
  <r>
    <x v="17"/>
    <n v="8.9600000000000009"/>
    <x v="84"/>
    <x v="0"/>
  </r>
  <r>
    <x v="33"/>
    <n v="7.34"/>
    <x v="85"/>
    <x v="0"/>
  </r>
  <r>
    <x v="7"/>
    <n v="6.81"/>
    <x v="86"/>
    <x v="0"/>
  </r>
  <r>
    <x v="35"/>
    <n v="7.9"/>
    <x v="87"/>
    <x v="0"/>
  </r>
  <r>
    <x v="43"/>
    <n v="6.69"/>
    <x v="88"/>
    <x v="0"/>
  </r>
  <r>
    <x v="43"/>
    <n v="7.21"/>
    <x v="89"/>
    <x v="0"/>
  </r>
  <r>
    <x v="0"/>
    <n v="9.15"/>
    <x v="90"/>
    <x v="0"/>
  </r>
  <r>
    <x v="20"/>
    <n v="4.17"/>
    <x v="91"/>
    <x v="0"/>
  </r>
  <r>
    <x v="26"/>
    <n v="7.37"/>
    <x v="92"/>
    <x v="0"/>
  </r>
  <r>
    <x v="42"/>
    <n v="7.52"/>
    <x v="93"/>
    <x v="0"/>
  </r>
  <r>
    <x v="35"/>
    <n v="4.66"/>
    <x v="94"/>
    <x v="0"/>
  </r>
  <r>
    <x v="39"/>
    <n v="8.64"/>
    <x v="95"/>
    <x v="0"/>
  </r>
  <r>
    <x v="36"/>
    <n v="7.31"/>
    <x v="96"/>
    <x v="0"/>
  </r>
  <r>
    <x v="39"/>
    <n v="5.38"/>
    <x v="97"/>
    <x v="0"/>
  </r>
  <r>
    <x v="19"/>
    <n v="8.1"/>
    <x v="98"/>
    <x v="0"/>
  </r>
  <r>
    <x v="19"/>
    <n v="6.06"/>
    <x v="99"/>
    <x v="0"/>
  </r>
  <r>
    <x v="29"/>
    <n v="9.8699999999999992"/>
    <x v="100"/>
    <x v="0"/>
  </r>
  <r>
    <x v="44"/>
    <n v="4.7"/>
    <x v="101"/>
    <x v="0"/>
  </r>
  <r>
    <x v="23"/>
    <n v="5.87"/>
    <x v="102"/>
    <x v="0"/>
  </r>
  <r>
    <x v="44"/>
    <n v="4.84"/>
    <x v="103"/>
    <x v="0"/>
  </r>
  <r>
    <x v="36"/>
    <n v="8.6300000000000008"/>
    <x v="104"/>
    <x v="0"/>
  </r>
  <r>
    <x v="39"/>
    <n v="9.94"/>
    <x v="105"/>
    <x v="0"/>
  </r>
  <r>
    <x v="19"/>
    <n v="9.99"/>
    <x v="106"/>
    <x v="0"/>
  </r>
  <r>
    <x v="7"/>
    <n v="5.45"/>
    <x v="107"/>
    <x v="0"/>
  </r>
  <r>
    <x v="29"/>
    <n v="8.7200000000000006"/>
    <x v="108"/>
    <x v="0"/>
  </r>
  <r>
    <x v="45"/>
    <n v="4.6399999999999997"/>
    <x v="109"/>
    <x v="0"/>
  </r>
  <r>
    <x v="19"/>
    <n v="5.66"/>
    <x v="110"/>
    <x v="0"/>
  </r>
  <r>
    <x v="8"/>
    <n v="9.0299999999999994"/>
    <x v="111"/>
    <x v="0"/>
  </r>
  <r>
    <x v="30"/>
    <n v="5.93"/>
    <x v="112"/>
    <x v="0"/>
  </r>
  <r>
    <x v="30"/>
    <n v="9.0299999999999994"/>
    <x v="113"/>
    <x v="0"/>
  </r>
  <r>
    <x v="46"/>
    <n v="9.58"/>
    <x v="114"/>
    <x v="0"/>
  </r>
  <r>
    <x v="44"/>
    <n v="6.96"/>
    <x v="115"/>
    <x v="0"/>
  </r>
  <r>
    <x v="8"/>
    <n v="8.49"/>
    <x v="116"/>
    <x v="0"/>
  </r>
  <r>
    <x v="47"/>
    <n v="7.11"/>
    <x v="117"/>
    <x v="0"/>
  </r>
  <r>
    <x v="48"/>
    <n v="5.67"/>
    <x v="118"/>
    <x v="0"/>
  </r>
  <r>
    <x v="0"/>
    <n v="4.34"/>
    <x v="119"/>
    <x v="0"/>
  </r>
  <r>
    <x v="41"/>
    <n v="6.72"/>
    <x v="120"/>
    <x v="0"/>
  </r>
  <r>
    <x v="41"/>
    <n v="9.18"/>
    <x v="121"/>
    <x v="0"/>
  </r>
  <r>
    <x v="49"/>
    <n v="4.32"/>
    <x v="122"/>
    <x v="0"/>
  </r>
  <r>
    <x v="33"/>
    <n v="4.28"/>
    <x v="123"/>
    <x v="0"/>
  </r>
  <r>
    <x v="11"/>
    <n v="5.0999999999999996"/>
    <x v="124"/>
    <x v="0"/>
  </r>
  <r>
    <x v="36"/>
    <n v="6.23"/>
    <x v="125"/>
    <x v="0"/>
  </r>
  <r>
    <x v="41"/>
    <n v="6.45"/>
    <x v="126"/>
    <x v="0"/>
  </r>
  <r>
    <x v="23"/>
    <n v="9.73"/>
    <x v="127"/>
    <x v="0"/>
  </r>
  <r>
    <x v="1"/>
    <n v="4.1399999999999997"/>
    <x v="128"/>
    <x v="1"/>
  </r>
  <r>
    <x v="35"/>
    <n v="9.2799999999999994"/>
    <x v="129"/>
    <x v="0"/>
  </r>
  <r>
    <x v="43"/>
    <n v="6.76"/>
    <x v="130"/>
    <x v="0"/>
  </r>
  <r>
    <x v="4"/>
    <n v="6.16"/>
    <x v="131"/>
    <x v="0"/>
  </r>
  <r>
    <x v="33"/>
    <n v="8.2200000000000006"/>
    <x v="132"/>
    <x v="0"/>
  </r>
  <r>
    <x v="47"/>
    <n v="6.16"/>
    <x v="133"/>
    <x v="0"/>
  </r>
  <r>
    <x v="23"/>
    <n v="7.22"/>
    <x v="134"/>
    <x v="0"/>
  </r>
  <r>
    <x v="38"/>
    <n v="8.6"/>
    <x v="135"/>
    <x v="0"/>
  </r>
  <r>
    <x v="9"/>
    <n v="7.95"/>
    <x v="136"/>
    <x v="0"/>
  </r>
  <r>
    <x v="17"/>
    <n v="4.4400000000000004"/>
    <x v="137"/>
    <x v="0"/>
  </r>
  <r>
    <x v="43"/>
    <n v="9.75"/>
    <x v="138"/>
    <x v="0"/>
  </r>
  <r>
    <x v="22"/>
    <n v="9.07"/>
    <x v="139"/>
    <x v="0"/>
  </r>
  <r>
    <x v="39"/>
    <n v="4.93"/>
    <x v="140"/>
    <x v="0"/>
  </r>
  <r>
    <x v="36"/>
    <n v="4.76"/>
    <x v="141"/>
    <x v="0"/>
  </r>
  <r>
    <x v="24"/>
    <n v="5.96"/>
    <x v="142"/>
    <x v="0"/>
  </r>
  <r>
    <x v="20"/>
    <n v="4.54"/>
    <x v="143"/>
    <x v="0"/>
  </r>
  <r>
    <x v="39"/>
    <n v="6.12"/>
    <x v="144"/>
    <x v="0"/>
  </r>
  <r>
    <x v="10"/>
    <n v="5.35"/>
    <x v="145"/>
    <x v="0"/>
  </r>
  <r>
    <x v="33"/>
    <n v="8.39"/>
    <x v="146"/>
    <x v="0"/>
  </r>
  <r>
    <x v="8"/>
    <n v="9.35"/>
    <x v="147"/>
    <x v="0"/>
  </r>
  <r>
    <x v="35"/>
    <n v="5.0599999999999996"/>
    <x v="148"/>
    <x v="0"/>
  </r>
  <r>
    <x v="9"/>
    <n v="7.18"/>
    <x v="149"/>
    <x v="0"/>
  </r>
  <r>
    <x v="32"/>
    <n v="7.22"/>
    <x v="150"/>
    <x v="0"/>
  </r>
  <r>
    <x v="21"/>
    <n v="9.27"/>
    <x v="151"/>
    <x v="0"/>
  </r>
  <r>
    <x v="50"/>
    <n v="9.9600000000000009"/>
    <x v="152"/>
    <x v="0"/>
  </r>
  <r>
    <x v="21"/>
    <n v="4.68"/>
    <x v="153"/>
    <x v="0"/>
  </r>
  <r>
    <x v="39"/>
    <n v="5.15"/>
    <x v="154"/>
    <x v="0"/>
  </r>
  <r>
    <x v="0"/>
    <n v="9.65"/>
    <x v="112"/>
    <x v="0"/>
  </r>
  <r>
    <x v="41"/>
    <n v="8.61"/>
    <x v="155"/>
    <x v="0"/>
  </r>
  <r>
    <x v="36"/>
    <n v="6.21"/>
    <x v="156"/>
    <x v="0"/>
  </r>
  <r>
    <x v="26"/>
    <n v="8.3800000000000008"/>
    <x v="157"/>
    <x v="0"/>
  </r>
  <r>
    <x v="51"/>
    <n v="6.86"/>
    <x v="158"/>
    <x v="0"/>
  </r>
  <r>
    <x v="44"/>
    <n v="7.7"/>
    <x v="159"/>
    <x v="0"/>
  </r>
  <r>
    <x v="14"/>
    <n v="8.02"/>
    <x v="160"/>
    <x v="0"/>
  </r>
  <r>
    <x v="36"/>
    <n v="9.2100000000000009"/>
    <x v="161"/>
    <x v="0"/>
  </r>
  <r>
    <x v="47"/>
    <n v="8.24"/>
    <x v="162"/>
    <x v="0"/>
  </r>
  <r>
    <x v="44"/>
    <n v="6.63"/>
    <x v="42"/>
    <x v="0"/>
  </r>
  <r>
    <x v="0"/>
    <n v="8.2899999999999991"/>
    <x v="163"/>
    <x v="0"/>
  </r>
  <r>
    <x v="20"/>
    <n v="8.65"/>
    <x v="164"/>
    <x v="0"/>
  </r>
  <r>
    <x v="52"/>
    <n v="9.2100000000000009"/>
    <x v="165"/>
    <x v="0"/>
  </r>
  <r>
    <x v="10"/>
    <n v="9.0500000000000007"/>
    <x v="166"/>
    <x v="0"/>
  </r>
  <r>
    <x v="13"/>
    <n v="7.71"/>
    <x v="167"/>
    <x v="0"/>
  </r>
  <r>
    <x v="33"/>
    <n v="8.75"/>
    <x v="168"/>
    <x v="0"/>
  </r>
  <r>
    <x v="16"/>
    <n v="7.97"/>
    <x v="169"/>
    <x v="0"/>
  </r>
  <r>
    <x v="52"/>
    <n v="7.59"/>
    <x v="170"/>
    <x v="0"/>
  </r>
  <r>
    <x v="20"/>
    <n v="8.18"/>
    <x v="171"/>
    <x v="0"/>
  </r>
  <r>
    <x v="44"/>
    <n v="9.25"/>
    <x v="172"/>
    <x v="0"/>
  </r>
  <r>
    <x v="41"/>
    <n v="4.54"/>
    <x v="173"/>
    <x v="0"/>
  </r>
  <r>
    <x v="26"/>
    <n v="4.68"/>
    <x v="174"/>
    <x v="0"/>
  </r>
  <r>
    <x v="4"/>
    <n v="8.39"/>
    <x v="175"/>
    <x v="0"/>
  </r>
  <r>
    <x v="39"/>
    <n v="4.03"/>
    <x v="176"/>
    <x v="0"/>
  </r>
  <r>
    <x v="48"/>
    <n v="9.9600000000000009"/>
    <x v="177"/>
    <x v="0"/>
  </r>
  <r>
    <x v="41"/>
    <n v="4.1500000000000004"/>
    <x v="178"/>
    <x v="0"/>
  </r>
  <r>
    <x v="49"/>
    <n v="7.58"/>
    <x v="179"/>
    <x v="0"/>
  </r>
  <r>
    <x v="19"/>
    <n v="7.54"/>
    <x v="180"/>
    <x v="0"/>
  </r>
  <r>
    <x v="51"/>
    <n v="5.25"/>
    <x v="181"/>
    <x v="0"/>
  </r>
  <r>
    <x v="33"/>
    <n v="7.21"/>
    <x v="182"/>
    <x v="0"/>
  </r>
  <r>
    <x v="53"/>
    <n v="9.42"/>
    <x v="183"/>
    <x v="0"/>
  </r>
  <r>
    <x v="20"/>
    <n v="6.68"/>
    <x v="184"/>
    <x v="0"/>
  </r>
  <r>
    <x v="36"/>
    <n v="5.78"/>
    <x v="185"/>
    <x v="0"/>
  </r>
  <r>
    <x v="52"/>
    <n v="5.23"/>
    <x v="186"/>
    <x v="0"/>
  </r>
  <r>
    <x v="29"/>
    <n v="4.38"/>
    <x v="135"/>
    <x v="0"/>
  </r>
  <r>
    <x v="21"/>
    <n v="9.01"/>
    <x v="187"/>
    <x v="0"/>
  </r>
  <r>
    <x v="53"/>
    <n v="5.12"/>
    <x v="188"/>
    <x v="0"/>
  </r>
  <r>
    <x v="36"/>
    <n v="4.18"/>
    <x v="189"/>
    <x v="0"/>
  </r>
  <r>
    <x v="52"/>
    <n v="6.36"/>
    <x v="190"/>
    <x v="0"/>
  </r>
  <r>
    <x v="47"/>
    <n v="4.08"/>
    <x v="191"/>
    <x v="0"/>
  </r>
  <r>
    <x v="54"/>
    <n v="8.5399999999999991"/>
    <x v="192"/>
    <x v="0"/>
  </r>
  <r>
    <x v="14"/>
    <n v="5.38"/>
    <x v="193"/>
    <x v="0"/>
  </r>
  <r>
    <x v="33"/>
    <n v="5.5"/>
    <x v="173"/>
    <x v="0"/>
  </r>
  <r>
    <x v="52"/>
    <n v="5.03"/>
    <x v="194"/>
    <x v="0"/>
  </r>
  <r>
    <x v="55"/>
    <n v="4.6900000000000004"/>
    <x v="195"/>
    <x v="0"/>
  </r>
  <r>
    <x v="20"/>
    <n v="4.34"/>
    <x v="196"/>
    <x v="0"/>
  </r>
  <r>
    <x v="13"/>
    <n v="8.93"/>
    <x v="197"/>
    <x v="0"/>
  </r>
  <r>
    <x v="17"/>
    <n v="7.91"/>
    <x v="198"/>
    <x v="0"/>
  </r>
  <r>
    <x v="35"/>
    <n v="4.67"/>
    <x v="199"/>
    <x v="0"/>
  </r>
  <r>
    <x v="35"/>
    <n v="9.91"/>
    <x v="200"/>
    <x v="0"/>
  </r>
  <r>
    <x v="3"/>
    <n v="6.33"/>
    <x v="201"/>
    <x v="0"/>
  </r>
  <r>
    <x v="4"/>
    <n v="9.67"/>
    <x v="202"/>
    <x v="0"/>
  </r>
  <r>
    <x v="17"/>
    <n v="5.36"/>
    <x v="203"/>
    <x v="0"/>
  </r>
  <r>
    <x v="23"/>
    <n v="4.13"/>
    <x v="204"/>
    <x v="0"/>
  </r>
  <r>
    <x v="30"/>
    <n v="7.36"/>
    <x v="205"/>
    <x v="0"/>
  </r>
  <r>
    <x v="23"/>
    <n v="9.84"/>
    <x v="206"/>
    <x v="1"/>
  </r>
  <r>
    <x v="50"/>
    <n v="6.44"/>
    <x v="207"/>
    <x v="0"/>
  </r>
  <r>
    <x v="15"/>
    <n v="4.1399999999999997"/>
    <x v="208"/>
    <x v="0"/>
  </r>
  <r>
    <x v="26"/>
    <n v="6.63"/>
    <x v="209"/>
    <x v="0"/>
  </r>
  <r>
    <x v="31"/>
    <n v="7.68"/>
    <x v="210"/>
    <x v="0"/>
  </r>
  <r>
    <x v="40"/>
    <n v="8.4700000000000006"/>
    <x v="211"/>
    <x v="0"/>
  </r>
  <r>
    <x v="22"/>
    <n v="4.5199999999999996"/>
    <x v="212"/>
    <x v="0"/>
  </r>
  <r>
    <x v="6"/>
    <n v="8.39"/>
    <x v="213"/>
    <x v="0"/>
  </r>
  <r>
    <x v="16"/>
    <n v="8.86"/>
    <x v="214"/>
    <x v="0"/>
  </r>
  <r>
    <x v="45"/>
    <n v="9.4600000000000009"/>
    <x v="215"/>
    <x v="0"/>
  </r>
  <r>
    <x v="48"/>
    <n v="6.5"/>
    <x v="216"/>
    <x v="0"/>
  </r>
  <r>
    <x v="44"/>
    <n v="6.63"/>
    <x v="217"/>
    <x v="0"/>
  </r>
  <r>
    <x v="33"/>
    <n v="8.56"/>
    <x v="218"/>
    <x v="1"/>
  </r>
  <r>
    <x v="40"/>
    <n v="9.19"/>
    <x v="219"/>
    <x v="0"/>
  </r>
  <r>
    <x v="20"/>
    <n v="4.1500000000000004"/>
    <x v="220"/>
    <x v="0"/>
  </r>
  <r>
    <x v="46"/>
    <n v="6.09"/>
    <x v="221"/>
    <x v="0"/>
  </r>
  <r>
    <x v="16"/>
    <n v="7.41"/>
    <x v="222"/>
    <x v="0"/>
  </r>
  <r>
    <x v="48"/>
    <n v="5.47"/>
    <x v="223"/>
    <x v="0"/>
  </r>
  <r>
    <x v="23"/>
    <n v="4.6500000000000004"/>
    <x v="224"/>
    <x v="0"/>
  </r>
  <r>
    <x v="26"/>
    <n v="7.69"/>
    <x v="225"/>
    <x v="0"/>
  </r>
  <r>
    <x v="33"/>
    <n v="4.75"/>
    <x v="226"/>
    <x v="0"/>
  </r>
  <r>
    <x v="18"/>
    <n v="8.68"/>
    <x v="167"/>
    <x v="0"/>
  </r>
  <r>
    <x v="40"/>
    <n v="7.6"/>
    <x v="227"/>
    <x v="0"/>
  </r>
  <r>
    <x v="41"/>
    <n v="9.2200000000000006"/>
    <x v="228"/>
    <x v="0"/>
  </r>
  <r>
    <x v="43"/>
    <n v="5.46"/>
    <x v="229"/>
    <x v="0"/>
  </r>
  <r>
    <x v="19"/>
    <n v="4.3"/>
    <x v="70"/>
    <x v="0"/>
  </r>
  <r>
    <x v="5"/>
    <n v="4.4400000000000004"/>
    <x v="230"/>
    <x v="0"/>
  </r>
  <r>
    <x v="42"/>
    <n v="4.68"/>
    <x v="231"/>
    <x v="0"/>
  </r>
  <r>
    <x v="56"/>
    <n v="8.5500000000000007"/>
    <x v="232"/>
    <x v="0"/>
  </r>
  <r>
    <x v="48"/>
    <n v="4.3"/>
    <x v="233"/>
    <x v="0"/>
  </r>
  <r>
    <x v="31"/>
    <n v="7.06"/>
    <x v="234"/>
    <x v="0"/>
  </r>
  <r>
    <x v="35"/>
    <n v="8.65"/>
    <x v="235"/>
    <x v="0"/>
  </r>
  <r>
    <x v="24"/>
    <n v="7.38"/>
    <x v="236"/>
    <x v="0"/>
  </r>
  <r>
    <x v="13"/>
    <n v="8.1199999999999992"/>
    <x v="237"/>
    <x v="0"/>
  </r>
  <r>
    <x v="29"/>
    <n v="5.7"/>
    <x v="238"/>
    <x v="0"/>
  </r>
  <r>
    <x v="8"/>
    <n v="9.99"/>
    <x v="239"/>
    <x v="0"/>
  </r>
  <r>
    <x v="34"/>
    <n v="5.34"/>
    <x v="240"/>
    <x v="0"/>
  </r>
  <r>
    <x v="25"/>
    <n v="8.2200000000000006"/>
    <x v="241"/>
    <x v="0"/>
  </r>
  <r>
    <x v="42"/>
    <n v="4.78"/>
    <x v="242"/>
    <x v="0"/>
  </r>
  <r>
    <x v="18"/>
    <n v="7.05"/>
    <x v="243"/>
    <x v="0"/>
  </r>
  <r>
    <x v="23"/>
    <n v="4.83"/>
    <x v="244"/>
    <x v="1"/>
  </r>
  <r>
    <x v="29"/>
    <n v="7.66"/>
    <x v="245"/>
    <x v="1"/>
  </r>
  <r>
    <x v="47"/>
    <n v="7.88"/>
    <x v="246"/>
    <x v="1"/>
  </r>
  <r>
    <x v="1"/>
    <n v="5.58"/>
    <x v="247"/>
    <x v="1"/>
  </r>
  <r>
    <x v="4"/>
    <n v="4.32"/>
    <x v="248"/>
    <x v="1"/>
  </r>
  <r>
    <x v="47"/>
    <n v="5.2"/>
    <x v="249"/>
    <x v="1"/>
  </r>
  <r>
    <x v="25"/>
    <n v="4.04"/>
    <x v="109"/>
    <x v="1"/>
  </r>
  <r>
    <x v="47"/>
    <n v="4.7699999999999996"/>
    <x v="250"/>
    <x v="1"/>
  </r>
  <r>
    <x v="51"/>
    <n v="8.34"/>
    <x v="251"/>
    <x v="1"/>
  </r>
  <r>
    <x v="9"/>
    <n v="9.3800000000000008"/>
    <x v="252"/>
    <x v="1"/>
  </r>
  <r>
    <x v="6"/>
    <n v="9.66"/>
    <x v="253"/>
    <x v="1"/>
  </r>
  <r>
    <x v="46"/>
    <n v="4"/>
    <x v="254"/>
    <x v="1"/>
  </r>
  <r>
    <x v="33"/>
    <n v="7.31"/>
    <x v="255"/>
    <x v="1"/>
  </r>
  <r>
    <x v="51"/>
    <n v="7.45"/>
    <x v="256"/>
    <x v="1"/>
  </r>
  <r>
    <x v="10"/>
    <n v="9.66"/>
    <x v="257"/>
    <x v="1"/>
  </r>
  <r>
    <x v="33"/>
    <n v="9.24"/>
    <x v="258"/>
    <x v="1"/>
  </r>
  <r>
    <x v="52"/>
    <n v="4.5"/>
    <x v="259"/>
    <x v="1"/>
  </r>
  <r>
    <x v="11"/>
    <n v="7.3"/>
    <x v="260"/>
    <x v="1"/>
  </r>
  <r>
    <x v="13"/>
    <n v="5.44"/>
    <x v="261"/>
    <x v="1"/>
  </r>
  <r>
    <x v="9"/>
    <n v="8.1199999999999992"/>
    <x v="262"/>
    <x v="1"/>
  </r>
  <r>
    <x v="44"/>
    <n v="9.7799999999999994"/>
    <x v="263"/>
    <x v="1"/>
  </r>
  <r>
    <x v="41"/>
    <n v="6.15"/>
    <x v="264"/>
    <x v="1"/>
  </r>
  <r>
    <x v="31"/>
    <n v="7.33"/>
    <x v="265"/>
    <x v="1"/>
  </r>
  <r>
    <x v="39"/>
    <n v="5.59"/>
    <x v="266"/>
    <x v="1"/>
  </r>
  <r>
    <x v="13"/>
    <n v="5.0999999999999996"/>
    <x v="267"/>
    <x v="1"/>
  </r>
  <r>
    <x v="9"/>
    <n v="7.73"/>
    <x v="268"/>
    <x v="1"/>
  </r>
  <r>
    <x v="57"/>
    <n v="9.74"/>
    <x v="269"/>
    <x v="1"/>
  </r>
  <r>
    <x v="42"/>
    <n v="7.33"/>
    <x v="270"/>
    <x v="1"/>
  </r>
  <r>
    <x v="33"/>
    <n v="9.8800000000000008"/>
    <x v="271"/>
    <x v="1"/>
  </r>
  <r>
    <x v="17"/>
    <n v="8.17"/>
    <x v="272"/>
    <x v="1"/>
  </r>
  <r>
    <x v="31"/>
    <n v="6.71"/>
    <x v="273"/>
    <x v="1"/>
  </r>
  <r>
    <x v="35"/>
    <n v="6.85"/>
    <x v="274"/>
    <x v="1"/>
  </r>
  <r>
    <x v="22"/>
    <n v="5.61"/>
    <x v="275"/>
    <x v="1"/>
  </r>
  <r>
    <x v="40"/>
    <n v="8.6199999999999992"/>
    <x v="276"/>
    <x v="1"/>
  </r>
  <r>
    <x v="7"/>
    <n v="6.73"/>
    <x v="277"/>
    <x v="1"/>
  </r>
  <r>
    <x v="41"/>
    <n v="8.27"/>
    <x v="193"/>
    <x v="1"/>
  </r>
  <r>
    <x v="21"/>
    <n v="7"/>
    <x v="278"/>
    <x v="1"/>
  </r>
  <r>
    <x v="37"/>
    <n v="6.69"/>
    <x v="279"/>
    <x v="1"/>
  </r>
  <r>
    <x v="45"/>
    <n v="7.76"/>
    <x v="280"/>
    <x v="1"/>
  </r>
  <r>
    <x v="28"/>
    <n v="8.0500000000000007"/>
    <x v="281"/>
    <x v="1"/>
  </r>
  <r>
    <x v="48"/>
    <n v="6.81"/>
    <x v="282"/>
    <x v="1"/>
  </r>
  <r>
    <x v="35"/>
    <n v="9.31"/>
    <x v="283"/>
    <x v="1"/>
  </r>
  <r>
    <x v="44"/>
    <n v="4.1100000000000003"/>
    <x v="284"/>
    <x v="1"/>
  </r>
  <r>
    <x v="19"/>
    <n v="7.57"/>
    <x v="285"/>
    <x v="1"/>
  </r>
  <r>
    <x v="41"/>
    <n v="8.44"/>
    <x v="286"/>
    <x v="1"/>
  </r>
  <r>
    <x v="30"/>
    <n v="7.69"/>
    <x v="287"/>
    <x v="1"/>
  </r>
  <r>
    <x v="30"/>
    <n v="5.88"/>
    <x v="288"/>
    <x v="1"/>
  </r>
  <r>
    <x v="20"/>
    <n v="7.55"/>
    <x v="289"/>
    <x v="1"/>
  </r>
  <r>
    <x v="35"/>
    <n v="5.61"/>
    <x v="290"/>
    <x v="1"/>
  </r>
  <r>
    <x v="36"/>
    <n v="5.3"/>
    <x v="291"/>
    <x v="1"/>
  </r>
  <r>
    <x v="23"/>
    <n v="8.94"/>
    <x v="292"/>
    <x v="1"/>
  </r>
  <r>
    <x v="16"/>
    <n v="4.1399999999999997"/>
    <x v="293"/>
    <x v="1"/>
  </r>
  <r>
    <x v="30"/>
    <n v="6.68"/>
    <x v="294"/>
    <x v="1"/>
  </r>
  <r>
    <x v="26"/>
    <n v="8.08"/>
    <x v="295"/>
    <x v="1"/>
  </r>
  <r>
    <x v="26"/>
    <n v="6.33"/>
    <x v="296"/>
    <x v="1"/>
  </r>
  <r>
    <x v="0"/>
    <n v="9.99"/>
    <x v="297"/>
    <x v="1"/>
  </r>
  <r>
    <x v="53"/>
    <n v="5.83"/>
    <x v="298"/>
    <x v="1"/>
  </r>
  <r>
    <x v="45"/>
    <n v="8.5399999999999991"/>
    <x v="299"/>
    <x v="1"/>
  </r>
  <r>
    <x v="41"/>
    <n v="7.18"/>
    <x v="300"/>
    <x v="1"/>
  </r>
  <r>
    <x v="57"/>
    <n v="8.8000000000000007"/>
    <x v="301"/>
    <x v="1"/>
  </r>
  <r>
    <x v="26"/>
    <n v="9.33"/>
    <x v="302"/>
    <x v="1"/>
  </r>
  <r>
    <x v="15"/>
    <n v="8.98"/>
    <x v="303"/>
    <x v="1"/>
  </r>
  <r>
    <x v="19"/>
    <n v="6.84"/>
    <x v="304"/>
    <x v="1"/>
  </r>
  <r>
    <x v="25"/>
    <n v="7.66"/>
    <x v="305"/>
    <x v="1"/>
  </r>
  <r>
    <x v="7"/>
    <n v="7.93"/>
    <x v="306"/>
    <x v="1"/>
  </r>
  <r>
    <x v="35"/>
    <n v="4"/>
    <x v="307"/>
    <x v="1"/>
  </r>
  <r>
    <x v="4"/>
    <n v="5.97"/>
    <x v="308"/>
    <x v="1"/>
  </r>
  <r>
    <x v="32"/>
    <n v="5.45"/>
    <x v="309"/>
    <x v="1"/>
  </r>
  <r>
    <x v="30"/>
    <n v="4.78"/>
    <x v="310"/>
    <x v="1"/>
  </r>
  <r>
    <x v="46"/>
    <n v="5.53"/>
    <x v="311"/>
    <x v="1"/>
  </r>
  <r>
    <x v="10"/>
    <n v="9.17"/>
    <x v="312"/>
    <x v="1"/>
  </r>
  <r>
    <x v="26"/>
    <n v="5.05"/>
    <x v="313"/>
    <x v="1"/>
  </r>
  <r>
    <x v="41"/>
    <n v="8.6"/>
    <x v="314"/>
    <x v="1"/>
  </r>
  <r>
    <x v="11"/>
    <n v="6.41"/>
    <x v="315"/>
    <x v="1"/>
  </r>
  <r>
    <x v="15"/>
    <n v="9.25"/>
    <x v="316"/>
    <x v="1"/>
  </r>
  <r>
    <x v="46"/>
    <n v="6.78"/>
    <x v="317"/>
    <x v="1"/>
  </r>
  <r>
    <x v="47"/>
    <n v="5.42"/>
    <x v="318"/>
    <x v="1"/>
  </r>
  <r>
    <x v="4"/>
    <n v="7.37"/>
    <x v="319"/>
    <x v="1"/>
  </r>
  <r>
    <x v="15"/>
    <n v="4.96"/>
    <x v="320"/>
    <x v="1"/>
  </r>
  <r>
    <x v="58"/>
    <n v="7.27"/>
    <x v="321"/>
    <x v="1"/>
  </r>
  <r>
    <x v="57"/>
    <n v="6.31"/>
    <x v="322"/>
    <x v="1"/>
  </r>
  <r>
    <x v="36"/>
    <n v="8.91"/>
    <x v="323"/>
    <x v="1"/>
  </r>
  <r>
    <x v="16"/>
    <n v="9.8699999999999992"/>
    <x v="324"/>
    <x v="1"/>
  </r>
  <r>
    <x v="25"/>
    <n v="4.24"/>
    <x v="325"/>
    <x v="1"/>
  </r>
  <r>
    <x v="58"/>
    <n v="4.2"/>
    <x v="326"/>
    <x v="1"/>
  </r>
  <r>
    <x v="26"/>
    <n v="5.58"/>
    <x v="327"/>
    <x v="1"/>
  </r>
  <r>
    <x v="48"/>
    <n v="5.68"/>
    <x v="328"/>
    <x v="1"/>
  </r>
  <r>
    <x v="15"/>
    <n v="9.69"/>
    <x v="329"/>
    <x v="1"/>
  </r>
  <r>
    <x v="8"/>
    <n v="8.11"/>
    <x v="330"/>
    <x v="1"/>
  </r>
  <r>
    <x v="30"/>
    <n v="5.0999999999999996"/>
    <x v="331"/>
    <x v="1"/>
  </r>
  <r>
    <x v="30"/>
    <n v="8.35"/>
    <x v="332"/>
    <x v="1"/>
  </r>
  <r>
    <x v="18"/>
    <n v="5.74"/>
    <x v="333"/>
    <x v="1"/>
  </r>
  <r>
    <x v="25"/>
    <n v="6.85"/>
    <x v="334"/>
    <x v="1"/>
  </r>
  <r>
    <x v="17"/>
    <n v="9.5"/>
    <x v="335"/>
    <x v="1"/>
  </r>
  <r>
    <x v="46"/>
    <n v="5.86"/>
    <x v="336"/>
    <x v="1"/>
  </r>
  <r>
    <x v="44"/>
    <n v="6.5"/>
    <x v="337"/>
    <x v="1"/>
  </r>
  <r>
    <x v="50"/>
    <n v="8.7899999999999991"/>
    <x v="338"/>
    <x v="1"/>
  </r>
  <r>
    <x v="8"/>
    <n v="6.71"/>
    <x v="339"/>
    <x v="1"/>
  </r>
  <r>
    <x v="43"/>
    <n v="7.27"/>
    <x v="340"/>
    <x v="1"/>
  </r>
  <r>
    <x v="24"/>
    <n v="6.91"/>
    <x v="320"/>
    <x v="1"/>
  </r>
  <r>
    <x v="8"/>
    <n v="6.94"/>
    <x v="341"/>
    <x v="1"/>
  </r>
  <r>
    <x v="10"/>
    <n v="5.24"/>
    <x v="342"/>
    <x v="1"/>
  </r>
  <r>
    <x v="48"/>
    <n v="4.4400000000000004"/>
    <x v="343"/>
    <x v="1"/>
  </r>
  <r>
    <x v="16"/>
    <n v="7.58"/>
    <x v="344"/>
    <x v="1"/>
  </r>
  <r>
    <x v="0"/>
    <n v="9.0399999999999991"/>
    <x v="345"/>
    <x v="1"/>
  </r>
  <r>
    <x v="30"/>
    <n v="7.84"/>
    <x v="346"/>
    <x v="1"/>
  </r>
  <r>
    <x v="35"/>
    <n v="5.18"/>
    <x v="347"/>
    <x v="1"/>
  </r>
  <r>
    <x v="32"/>
    <n v="8.14"/>
    <x v="348"/>
    <x v="1"/>
  </r>
  <r>
    <x v="48"/>
    <n v="9.57"/>
    <x v="349"/>
    <x v="1"/>
  </r>
  <r>
    <x v="59"/>
    <n v="6.51"/>
    <x v="350"/>
    <x v="1"/>
  </r>
  <r>
    <x v="38"/>
    <n v="8.65"/>
    <x v="351"/>
    <x v="1"/>
  </r>
  <r>
    <x v="29"/>
    <n v="6.09"/>
    <x v="352"/>
    <x v="1"/>
  </r>
  <r>
    <x v="11"/>
    <n v="7.79"/>
    <x v="353"/>
    <x v="1"/>
  </r>
  <r>
    <x v="60"/>
    <n v="5.58"/>
    <x v="354"/>
    <x v="1"/>
  </r>
  <r>
    <x v="57"/>
    <n v="8.68"/>
    <x v="355"/>
    <x v="1"/>
  </r>
  <r>
    <x v="33"/>
    <n v="7.81"/>
    <x v="356"/>
    <x v="1"/>
  </r>
  <r>
    <x v="44"/>
    <n v="5.22"/>
    <x v="357"/>
    <x v="1"/>
  </r>
  <r>
    <x v="9"/>
    <n v="8.6"/>
    <x v="358"/>
    <x v="1"/>
  </r>
  <r>
    <x v="6"/>
    <n v="4.22"/>
    <x v="359"/>
    <x v="1"/>
  </r>
  <r>
    <x v="43"/>
    <n v="6.95"/>
    <x v="360"/>
    <x v="1"/>
  </r>
  <r>
    <x v="36"/>
    <n v="6.82"/>
    <x v="361"/>
    <x v="1"/>
  </r>
  <r>
    <x v="7"/>
    <n v="9.06"/>
    <x v="362"/>
    <x v="1"/>
  </r>
  <r>
    <x v="48"/>
    <n v="6.7"/>
    <x v="76"/>
    <x v="1"/>
  </r>
  <r>
    <x v="19"/>
    <n v="4.0199999999999996"/>
    <x v="363"/>
    <x v="1"/>
  </r>
  <r>
    <x v="15"/>
    <n v="9.5299999999999994"/>
    <x v="364"/>
    <x v="1"/>
  </r>
  <r>
    <x v="0"/>
    <n v="6.49"/>
    <x v="365"/>
    <x v="1"/>
  </r>
  <r>
    <x v="21"/>
    <n v="8.85"/>
    <x v="366"/>
    <x v="1"/>
  </r>
  <r>
    <x v="24"/>
    <n v="6.27"/>
    <x v="367"/>
    <x v="1"/>
  </r>
  <r>
    <x v="60"/>
    <n v="6.18"/>
    <x v="368"/>
    <x v="1"/>
  </r>
  <r>
    <x v="57"/>
    <n v="8"/>
    <x v="369"/>
    <x v="1"/>
  </r>
  <r>
    <x v="22"/>
    <n v="6.96"/>
    <x v="370"/>
    <x v="1"/>
  </r>
  <r>
    <x v="26"/>
    <n v="9.56"/>
    <x v="371"/>
    <x v="1"/>
  </r>
  <r>
    <x v="12"/>
    <n v="6.06"/>
    <x v="372"/>
    <x v="1"/>
  </r>
  <r>
    <x v="10"/>
    <n v="7.7"/>
    <x v="373"/>
    <x v="1"/>
  </r>
  <r>
    <x v="44"/>
    <n v="5.05"/>
    <x v="374"/>
    <x v="1"/>
  </r>
  <r>
    <x v="57"/>
    <n v="7.38"/>
    <x v="375"/>
    <x v="1"/>
  </r>
  <r>
    <x v="46"/>
    <n v="6.23"/>
    <x v="376"/>
    <x v="1"/>
  </r>
  <r>
    <x v="57"/>
    <n v="7.19"/>
    <x v="377"/>
    <x v="1"/>
  </r>
  <r>
    <x v="0"/>
    <n v="9.3800000000000008"/>
    <x v="378"/>
    <x v="1"/>
  </r>
  <r>
    <x v="14"/>
    <n v="7.98"/>
    <x v="379"/>
    <x v="1"/>
  </r>
  <r>
    <x v="0"/>
    <n v="6.66"/>
    <x v="380"/>
    <x v="1"/>
  </r>
  <r>
    <x v="43"/>
    <n v="6.96"/>
    <x v="381"/>
    <x v="1"/>
  </r>
  <r>
    <x v="35"/>
    <n v="7.07"/>
    <x v="382"/>
    <x v="1"/>
  </r>
  <r>
    <x v="61"/>
    <n v="8.08"/>
    <x v="383"/>
    <x v="1"/>
  </r>
  <r>
    <x v="39"/>
    <n v="6.25"/>
    <x v="384"/>
    <x v="1"/>
  </r>
  <r>
    <x v="38"/>
    <n v="5.15"/>
    <x v="385"/>
    <x v="1"/>
  </r>
  <r>
    <x v="4"/>
    <n v="8.5500000000000007"/>
    <x v="386"/>
    <x v="1"/>
  </r>
  <r>
    <x v="19"/>
    <n v="7.31"/>
    <x v="387"/>
    <x v="1"/>
  </r>
  <r>
    <x v="39"/>
    <n v="8.41"/>
    <x v="388"/>
    <x v="1"/>
  </r>
  <r>
    <x v="43"/>
    <n v="5.65"/>
    <x v="389"/>
    <x v="1"/>
  </r>
  <r>
    <x v="32"/>
    <n v="9.6199999999999992"/>
    <x v="390"/>
    <x v="1"/>
  </r>
  <r>
    <x v="4"/>
    <n v="5.94"/>
    <x v="391"/>
    <x v="1"/>
  </r>
  <r>
    <x v="11"/>
    <n v="6.22"/>
    <x v="392"/>
    <x v="1"/>
  </r>
  <r>
    <x v="17"/>
    <n v="6.99"/>
    <x v="393"/>
    <x v="1"/>
  </r>
  <r>
    <x v="10"/>
    <n v="6.05"/>
    <x v="394"/>
    <x v="1"/>
  </r>
  <r>
    <x v="36"/>
    <n v="5.31"/>
    <x v="395"/>
    <x v="1"/>
  </r>
  <r>
    <x v="37"/>
    <n v="5.61"/>
    <x v="396"/>
    <x v="1"/>
  </r>
  <r>
    <x v="35"/>
    <n v="8.83"/>
    <x v="310"/>
    <x v="1"/>
  </r>
  <r>
    <x v="4"/>
    <n v="4.57"/>
    <x v="397"/>
    <x v="1"/>
  </r>
  <r>
    <x v="10"/>
    <n v="5.99"/>
    <x v="398"/>
    <x v="1"/>
  </r>
  <r>
    <x v="31"/>
    <n v="7.67"/>
    <x v="55"/>
    <x v="1"/>
  </r>
  <r>
    <x v="24"/>
    <n v="8.2899999999999991"/>
    <x v="399"/>
    <x v="1"/>
  </r>
  <r>
    <x v="48"/>
    <n v="9.23"/>
    <x v="400"/>
    <x v="1"/>
  </r>
  <r>
    <x v="8"/>
    <n v="5.98"/>
    <x v="401"/>
    <x v="1"/>
  </r>
  <r>
    <x v="15"/>
    <n v="5.35"/>
    <x v="402"/>
    <x v="1"/>
  </r>
  <r>
    <x v="35"/>
    <n v="9.02"/>
    <x v="403"/>
    <x v="1"/>
  </r>
  <r>
    <x v="16"/>
    <n v="7.27"/>
    <x v="404"/>
    <x v="1"/>
  </r>
  <r>
    <x v="36"/>
    <n v="9.3000000000000007"/>
    <x v="405"/>
    <x v="1"/>
  </r>
  <r>
    <x v="30"/>
    <n v="6.75"/>
    <x v="406"/>
    <x v="1"/>
  </r>
  <r>
    <x v="8"/>
    <n v="8.8800000000000008"/>
    <x v="317"/>
    <x v="1"/>
  </r>
  <r>
    <x v="8"/>
    <n v="7.25"/>
    <x v="173"/>
    <x v="1"/>
  </r>
  <r>
    <x v="25"/>
    <n v="6.8"/>
    <x v="407"/>
    <x v="1"/>
  </r>
  <r>
    <x v="15"/>
    <n v="6.65"/>
    <x v="408"/>
    <x v="1"/>
  </r>
  <r>
    <x v="16"/>
    <n v="6.93"/>
    <x v="409"/>
    <x v="1"/>
  </r>
  <r>
    <x v="26"/>
    <n v="8.74"/>
    <x v="410"/>
    <x v="1"/>
  </r>
  <r>
    <x v="24"/>
    <n v="7.9"/>
    <x v="411"/>
    <x v="1"/>
  </r>
  <r>
    <x v="31"/>
    <n v="6.73"/>
    <x v="412"/>
    <x v="1"/>
  </r>
  <r>
    <x v="9"/>
    <n v="5.79"/>
    <x v="413"/>
    <x v="1"/>
  </r>
  <r>
    <x v="4"/>
    <n v="4.99"/>
    <x v="414"/>
    <x v="1"/>
  </r>
  <r>
    <x v="25"/>
    <n v="8.52"/>
    <x v="415"/>
    <x v="1"/>
  </r>
  <r>
    <x v="62"/>
    <n v="6.65"/>
    <x v="416"/>
    <x v="1"/>
  </r>
  <r>
    <x v="45"/>
    <n v="7.12"/>
    <x v="417"/>
    <x v="1"/>
  </r>
  <r>
    <x v="51"/>
    <n v="7.45"/>
    <x v="418"/>
    <x v="1"/>
  </r>
  <r>
    <x v="33"/>
    <n v="6.02"/>
    <x v="419"/>
    <x v="1"/>
  </r>
  <r>
    <x v="58"/>
    <n v="7.87"/>
    <x v="420"/>
    <x v="1"/>
  </r>
  <r>
    <x v="46"/>
    <n v="4.6900000000000004"/>
    <x v="421"/>
    <x v="1"/>
  </r>
  <r>
    <x v="9"/>
    <n v="6.74"/>
    <x v="422"/>
    <x v="1"/>
  </r>
  <r>
    <x v="33"/>
    <n v="4.92"/>
    <x v="423"/>
    <x v="1"/>
  </r>
  <r>
    <x v="8"/>
    <n v="7.25"/>
    <x v="424"/>
    <x v="1"/>
  </r>
  <r>
    <x v="29"/>
    <n v="5.05"/>
    <x v="425"/>
    <x v="1"/>
  </r>
  <r>
    <x v="35"/>
    <n v="5.65"/>
    <x v="426"/>
    <x v="1"/>
  </r>
  <r>
    <x v="29"/>
    <n v="9.1999999999999993"/>
    <x v="427"/>
    <x v="1"/>
  </r>
  <r>
    <x v="24"/>
    <n v="6.32"/>
    <x v="428"/>
    <x v="1"/>
  </r>
  <r>
    <x v="17"/>
    <n v="4.3899999999999997"/>
    <x v="429"/>
    <x v="1"/>
  </r>
  <r>
    <x v="21"/>
    <n v="9.18"/>
    <x v="430"/>
    <x v="1"/>
  </r>
  <r>
    <x v="15"/>
    <n v="7.42"/>
    <x v="431"/>
    <x v="1"/>
  </r>
  <r>
    <x v="9"/>
    <n v="9.69"/>
    <x v="432"/>
    <x v="1"/>
  </r>
  <r>
    <x v="45"/>
    <n v="6.03"/>
    <x v="433"/>
    <x v="1"/>
  </r>
  <r>
    <x v="63"/>
    <n v="4.37"/>
    <x v="434"/>
    <x v="1"/>
  </r>
  <r>
    <x v="11"/>
    <n v="7.73"/>
    <x v="435"/>
    <x v="1"/>
  </r>
  <r>
    <x v="43"/>
    <n v="4.8"/>
    <x v="436"/>
    <x v="1"/>
  </r>
  <r>
    <x v="24"/>
    <n v="4.8499999999999996"/>
    <x v="437"/>
    <x v="1"/>
  </r>
  <r>
    <x v="60"/>
    <n v="8.42"/>
    <x v="438"/>
    <x v="1"/>
  </r>
  <r>
    <x v="45"/>
    <n v="9.73"/>
    <x v="439"/>
    <x v="1"/>
  </r>
  <r>
    <x v="5"/>
    <n v="9.27"/>
    <x v="440"/>
    <x v="1"/>
  </r>
  <r>
    <x v="20"/>
    <n v="4.6100000000000003"/>
    <x v="441"/>
    <x v="1"/>
  </r>
  <r>
    <x v="26"/>
    <n v="7.46"/>
    <x v="442"/>
    <x v="1"/>
  </r>
  <r>
    <x v="8"/>
    <n v="5.86"/>
    <x v="443"/>
    <x v="1"/>
  </r>
  <r>
    <x v="6"/>
    <n v="9.1999999999999993"/>
    <x v="444"/>
    <x v="1"/>
  </r>
  <r>
    <x v="30"/>
    <n v="4.46"/>
    <x v="445"/>
    <x v="1"/>
  </r>
  <r>
    <x v="38"/>
    <n v="9.44"/>
    <x v="446"/>
    <x v="1"/>
  </r>
  <r>
    <x v="32"/>
    <n v="9.4700000000000006"/>
    <x v="447"/>
    <x v="1"/>
  </r>
  <r>
    <x v="36"/>
    <n v="7.81"/>
    <x v="448"/>
    <x v="1"/>
  </r>
  <r>
    <x v="23"/>
    <n v="6.34"/>
    <x v="449"/>
    <x v="1"/>
  </r>
  <r>
    <x v="5"/>
    <n v="5.5"/>
    <x v="450"/>
    <x v="1"/>
  </r>
  <r>
    <x v="39"/>
    <n v="9.99"/>
    <x v="289"/>
    <x v="1"/>
  </r>
  <r>
    <x v="39"/>
    <n v="8.89"/>
    <x v="451"/>
    <x v="1"/>
  </r>
  <r>
    <x v="20"/>
    <n v="9.3000000000000007"/>
    <x v="452"/>
    <x v="1"/>
  </r>
  <r>
    <x v="6"/>
    <n v="6.67"/>
    <x v="453"/>
    <x v="1"/>
  </r>
  <r>
    <x v="19"/>
    <n v="6.54"/>
    <x v="454"/>
    <x v="1"/>
  </r>
  <r>
    <x v="33"/>
    <n v="6.92"/>
    <x v="455"/>
    <x v="1"/>
  </r>
  <r>
    <x v="40"/>
    <n v="5.91"/>
    <x v="456"/>
    <x v="1"/>
  </r>
  <r>
    <x v="7"/>
    <n v="5.76"/>
    <x v="457"/>
    <x v="1"/>
  </r>
  <r>
    <x v="16"/>
    <n v="9.27"/>
    <x v="458"/>
    <x v="1"/>
  </r>
  <r>
    <x v="5"/>
    <n v="9.2100000000000009"/>
    <x v="459"/>
    <x v="1"/>
  </r>
  <r>
    <x v="18"/>
    <n v="4.6399999999999997"/>
    <x v="460"/>
    <x v="1"/>
  </r>
  <r>
    <x v="23"/>
    <n v="7.46"/>
    <x v="461"/>
    <x v="1"/>
  </r>
  <r>
    <x v="64"/>
    <n v="5.85"/>
    <x v="462"/>
    <x v="1"/>
  </r>
  <r>
    <x v="21"/>
    <n v="6.23"/>
    <x v="463"/>
    <x v="1"/>
  </r>
  <r>
    <x v="35"/>
    <n v="6.46"/>
    <x v="196"/>
    <x v="1"/>
  </r>
  <r>
    <x v="57"/>
    <n v="7.48"/>
    <x v="464"/>
    <x v="1"/>
  </r>
  <r>
    <x v="46"/>
    <n v="5.93"/>
    <x v="465"/>
    <x v="1"/>
  </r>
  <r>
    <x v="51"/>
    <n v="4.96"/>
    <x v="466"/>
    <x v="1"/>
  </r>
  <r>
    <x v="17"/>
    <n v="4.0599999999999996"/>
    <x v="467"/>
    <x v="1"/>
  </r>
  <r>
    <x v="24"/>
    <n v="4.1500000000000004"/>
    <x v="468"/>
    <x v="1"/>
  </r>
  <r>
    <x v="57"/>
    <n v="4.3099999999999996"/>
    <x v="469"/>
    <x v="1"/>
  </r>
  <r>
    <x v="14"/>
    <n v="7.07"/>
    <x v="470"/>
    <x v="1"/>
  </r>
  <r>
    <x v="38"/>
    <n v="6.64"/>
    <x v="471"/>
    <x v="1"/>
  </r>
  <r>
    <x v="15"/>
    <n v="4.62"/>
    <x v="472"/>
    <x v="1"/>
  </r>
  <r>
    <x v="1"/>
    <n v="4.03"/>
    <x v="473"/>
    <x v="1"/>
  </r>
  <r>
    <x v="20"/>
    <n v="8.9700000000000006"/>
    <x v="474"/>
    <x v="1"/>
  </r>
  <r>
    <x v="60"/>
    <n v="5.21"/>
    <x v="475"/>
    <x v="1"/>
  </r>
  <r>
    <x v="10"/>
    <n v="7.93"/>
    <x v="476"/>
    <x v="1"/>
  </r>
  <r>
    <x v="11"/>
    <n v="4.12"/>
    <x v="477"/>
    <x v="1"/>
  </r>
  <r>
    <x v="6"/>
    <n v="4.62"/>
    <x v="478"/>
    <x v="1"/>
  </r>
  <r>
    <x v="53"/>
    <n v="7.06"/>
    <x v="479"/>
    <x v="1"/>
  </r>
  <r>
    <x v="13"/>
    <n v="9.23"/>
    <x v="480"/>
    <x v="1"/>
  </r>
  <r>
    <x v="64"/>
    <n v="5.96"/>
    <x v="481"/>
    <x v="1"/>
  </r>
  <r>
    <x v="41"/>
    <n v="9.24"/>
    <x v="482"/>
    <x v="1"/>
  </r>
  <r>
    <x v="17"/>
    <n v="5.84"/>
    <x v="483"/>
    <x v="1"/>
  </r>
  <r>
    <x v="35"/>
    <n v="4.66"/>
    <x v="484"/>
    <x v="1"/>
  </r>
  <r>
    <x v="44"/>
    <n v="8.41"/>
    <x v="485"/>
    <x v="1"/>
  </r>
  <r>
    <x v="58"/>
    <n v="9.15"/>
    <x v="486"/>
    <x v="1"/>
  </r>
  <r>
    <x v="47"/>
    <n v="5.67"/>
    <x v="487"/>
    <x v="1"/>
  </r>
  <r>
    <x v="15"/>
    <n v="5.59"/>
    <x v="488"/>
    <x v="1"/>
  </r>
  <r>
    <x v="10"/>
    <n v="9.1"/>
    <x v="489"/>
    <x v="1"/>
  </r>
  <r>
    <x v="57"/>
    <n v="6.24"/>
    <x v="490"/>
    <x v="1"/>
  </r>
  <r>
    <x v="29"/>
    <n v="8.1"/>
    <x v="491"/>
    <x v="1"/>
  </r>
  <r>
    <x v="31"/>
    <n v="5.61"/>
    <x v="124"/>
    <x v="1"/>
  </r>
  <r>
    <x v="4"/>
    <n v="5.48"/>
    <x v="492"/>
    <x v="1"/>
  </r>
  <r>
    <x v="43"/>
    <n v="4.26"/>
    <x v="493"/>
    <x v="1"/>
  </r>
  <r>
    <x v="36"/>
    <n v="9.68"/>
    <x v="494"/>
    <x v="1"/>
  </r>
  <r>
    <x v="53"/>
    <n v="9.86"/>
    <x v="495"/>
    <x v="1"/>
  </r>
  <r>
    <x v="4"/>
    <n v="4.88"/>
    <x v="496"/>
    <x v="1"/>
  </r>
  <r>
    <x v="49"/>
    <n v="9.6199999999999992"/>
    <x v="497"/>
    <x v="1"/>
  </r>
  <r>
    <x v="4"/>
    <n v="6.28"/>
    <x v="498"/>
    <x v="1"/>
  </r>
  <r>
    <x v="58"/>
    <n v="9.58"/>
    <x v="499"/>
    <x v="1"/>
  </r>
  <r>
    <x v="29"/>
    <n v="5.79"/>
    <x v="500"/>
    <x v="1"/>
  </r>
  <r>
    <x v="4"/>
    <n v="6.25"/>
    <x v="501"/>
    <x v="1"/>
  </r>
  <r>
    <x v="48"/>
    <n v="4.46"/>
    <x v="502"/>
    <x v="1"/>
  </r>
  <r>
    <x v="35"/>
    <n v="6.56"/>
    <x v="503"/>
    <x v="1"/>
  </r>
  <r>
    <x v="5"/>
    <n v="8.6999999999999993"/>
    <x v="504"/>
    <x v="1"/>
  </r>
  <r>
    <x v="31"/>
    <n v="8.68"/>
    <x v="505"/>
    <x v="1"/>
  </r>
  <r>
    <x v="4"/>
    <n v="4.78"/>
    <x v="506"/>
    <x v="1"/>
  </r>
  <r>
    <x v="16"/>
    <n v="4.3899999999999997"/>
    <x v="507"/>
    <x v="1"/>
  </r>
  <r>
    <x v="17"/>
    <n v="5.66"/>
    <x v="508"/>
    <x v="1"/>
  </r>
  <r>
    <x v="44"/>
    <n v="6.47"/>
    <x v="509"/>
    <x v="1"/>
  </r>
  <r>
    <x v="57"/>
    <n v="7.3"/>
    <x v="510"/>
    <x v="1"/>
  </r>
  <r>
    <x v="58"/>
    <n v="6.16"/>
    <x v="511"/>
    <x v="1"/>
  </r>
  <r>
    <x v="50"/>
    <n v="5.67"/>
    <x v="512"/>
    <x v="1"/>
  </r>
  <r>
    <x v="45"/>
    <n v="5.96"/>
    <x v="132"/>
    <x v="1"/>
  </r>
  <r>
    <x v="30"/>
    <n v="7.97"/>
    <x v="513"/>
    <x v="1"/>
  </r>
  <r>
    <x v="43"/>
    <n v="8.02"/>
    <x v="514"/>
    <x v="1"/>
  </r>
  <r>
    <x v="9"/>
    <n v="6.27"/>
    <x v="515"/>
    <x v="1"/>
  </r>
  <r>
    <x v="48"/>
    <n v="8.1199999999999992"/>
    <x v="516"/>
    <x v="1"/>
  </r>
  <r>
    <x v="58"/>
    <n v="6.65"/>
    <x v="517"/>
    <x v="1"/>
  </r>
  <r>
    <x v="65"/>
    <n v="8.69"/>
    <x v="518"/>
    <x v="1"/>
  </r>
  <r>
    <x v="4"/>
    <n v="8.0399999999999991"/>
    <x v="519"/>
    <x v="1"/>
  </r>
  <r>
    <x v="45"/>
    <n v="5.0999999999999996"/>
    <x v="226"/>
    <x v="1"/>
  </r>
  <r>
    <x v="3"/>
    <n v="8.19"/>
    <x v="520"/>
    <x v="1"/>
  </r>
  <r>
    <x v="6"/>
    <n v="4.87"/>
    <x v="521"/>
    <x v="1"/>
  </r>
  <r>
    <x v="51"/>
    <n v="6.46"/>
    <x v="522"/>
    <x v="1"/>
  </r>
  <r>
    <x v="25"/>
    <n v="8.68"/>
    <x v="523"/>
    <x v="1"/>
  </r>
  <r>
    <x v="35"/>
    <n v="7.72"/>
    <x v="524"/>
    <x v="1"/>
  </r>
  <r>
    <x v="42"/>
    <n v="9.33"/>
    <x v="525"/>
    <x v="1"/>
  </r>
  <r>
    <x v="6"/>
    <n v="9.25"/>
    <x v="526"/>
    <x v="1"/>
  </r>
  <r>
    <x v="10"/>
    <n v="6.91"/>
    <x v="359"/>
    <x v="1"/>
  </r>
  <r>
    <x v="35"/>
    <n v="8.6199999999999992"/>
    <x v="527"/>
    <x v="1"/>
  </r>
  <r>
    <x v="24"/>
    <n v="5.88"/>
    <x v="528"/>
    <x v="1"/>
  </r>
  <r>
    <x v="23"/>
    <n v="7.3"/>
    <x v="529"/>
    <x v="1"/>
  </r>
  <r>
    <x v="43"/>
    <n v="5.93"/>
    <x v="530"/>
    <x v="1"/>
  </r>
  <r>
    <x v="18"/>
    <n v="8.19"/>
    <x v="531"/>
    <x v="1"/>
  </r>
  <r>
    <x v="11"/>
    <n v="8.7799999999999994"/>
    <x v="532"/>
    <x v="1"/>
  </r>
  <r>
    <x v="25"/>
    <n v="7.29"/>
    <x v="533"/>
    <x v="1"/>
  </r>
  <r>
    <x v="37"/>
    <n v="7.37"/>
    <x v="534"/>
    <x v="1"/>
  </r>
  <r>
    <x v="23"/>
    <n v="9"/>
    <x v="535"/>
    <x v="1"/>
  </r>
  <r>
    <x v="58"/>
    <n v="9.5299999999999994"/>
    <x v="536"/>
    <x v="1"/>
  </r>
  <r>
    <x v="43"/>
    <n v="9.85"/>
    <x v="537"/>
    <x v="1"/>
  </r>
  <r>
    <x v="0"/>
    <n v="8.74"/>
    <x v="538"/>
    <x v="1"/>
  </r>
  <r>
    <x v="25"/>
    <n v="5.73"/>
    <x v="539"/>
    <x v="1"/>
  </r>
  <r>
    <x v="24"/>
    <n v="2.67"/>
    <x v="540"/>
    <x v="1"/>
  </r>
  <r>
    <x v="22"/>
    <n v="2.4"/>
    <x v="541"/>
    <x v="1"/>
  </r>
  <r>
    <x v="39"/>
    <n v="2"/>
    <x v="542"/>
    <x v="1"/>
  </r>
  <r>
    <x v="37"/>
    <n v="4"/>
    <x v="543"/>
    <x v="1"/>
  </r>
  <r>
    <x v="21"/>
    <n v="4"/>
    <x v="544"/>
    <x v="1"/>
  </r>
  <r>
    <x v="42"/>
    <n v="2.5"/>
    <x v="545"/>
    <x v="1"/>
  </r>
  <r>
    <x v="48"/>
    <n v="3.5"/>
    <x v="546"/>
    <x v="1"/>
  </r>
  <r>
    <x v="38"/>
    <n v="2.2999999999999998"/>
    <x v="547"/>
    <x v="1"/>
  </r>
  <r>
    <x v="30"/>
    <n v="3"/>
    <x v="548"/>
    <x v="1"/>
  </r>
  <r>
    <x v="36"/>
    <n v="2.6"/>
    <x v="549"/>
    <x v="1"/>
  </r>
  <r>
    <x v="47"/>
    <n v="2.2999999999999998"/>
    <x v="550"/>
    <x v="1"/>
  </r>
  <r>
    <x v="41"/>
    <n v="2"/>
    <x v="551"/>
    <x v="1"/>
  </r>
  <r>
    <x v="45"/>
    <n v="3.3"/>
    <x v="552"/>
    <x v="1"/>
  </r>
  <r>
    <x v="7"/>
    <n v="1.8"/>
    <x v="553"/>
    <x v="1"/>
  </r>
  <r>
    <x v="9"/>
    <n v="1.5"/>
    <x v="554"/>
    <x v="1"/>
  </r>
  <r>
    <x v="0"/>
    <n v="2.8"/>
    <x v="555"/>
    <x v="1"/>
  </r>
  <r>
    <x v="48"/>
    <n v="2.2999999999999998"/>
    <x v="556"/>
    <x v="1"/>
  </r>
  <r>
    <x v="42"/>
    <n v="1.8"/>
    <x v="557"/>
    <x v="1"/>
  </r>
  <r>
    <x v="33"/>
    <n v="3.6"/>
    <x v="558"/>
    <x v="1"/>
  </r>
  <r>
    <x v="4"/>
    <n v="2.4"/>
    <x v="559"/>
    <x v="1"/>
  </r>
  <r>
    <x v="22"/>
    <n v="3.7"/>
    <x v="560"/>
    <x v="1"/>
  </r>
  <r>
    <x v="17"/>
    <n v="3.9"/>
    <x v="561"/>
    <x v="1"/>
  </r>
  <r>
    <x v="64"/>
    <n v="2.7"/>
    <x v="562"/>
    <x v="1"/>
  </r>
  <r>
    <x v="11"/>
    <n v="3.8"/>
    <x v="563"/>
    <x v="1"/>
  </r>
  <r>
    <x v="4"/>
    <n v="3.8"/>
    <x v="564"/>
    <x v="1"/>
  </r>
  <r>
    <x v="36"/>
    <n v="3.2"/>
    <x v="565"/>
    <x v="1"/>
  </r>
  <r>
    <x v="52"/>
    <n v="3.6"/>
    <x v="566"/>
    <x v="1"/>
  </r>
  <r>
    <x v="19"/>
    <n v="2.6"/>
    <x v="567"/>
    <x v="1"/>
  </r>
  <r>
    <x v="10"/>
    <n v="2"/>
    <x v="568"/>
    <x v="1"/>
  </r>
  <r>
    <x v="11"/>
    <n v="2.9"/>
    <x v="569"/>
    <x v="1"/>
  </r>
  <r>
    <x v="14"/>
    <n v="3"/>
    <x v="570"/>
    <x v="1"/>
  </r>
  <r>
    <x v="3"/>
    <n v="3.5"/>
    <x v="571"/>
    <x v="1"/>
  </r>
  <r>
    <x v="15"/>
    <n v="2.6"/>
    <x v="572"/>
    <x v="1"/>
  </r>
  <r>
    <x v="58"/>
    <n v="1.5"/>
    <x v="573"/>
    <x v="1"/>
  </r>
  <r>
    <x v="11"/>
    <n v="3.8"/>
    <x v="574"/>
    <x v="1"/>
  </r>
  <r>
    <x v="4"/>
    <n v="4"/>
    <x v="575"/>
    <x v="1"/>
  </r>
  <r>
    <x v="31"/>
    <n v="3.3"/>
    <x v="576"/>
    <x v="1"/>
  </r>
  <r>
    <x v="38"/>
    <n v="3.3"/>
    <x v="577"/>
    <x v="1"/>
  </r>
  <r>
    <x v="8"/>
    <n v="1.9"/>
    <x v="578"/>
    <x v="1"/>
  </r>
  <r>
    <x v="24"/>
    <n v="2.9"/>
    <x v="579"/>
    <x v="1"/>
  </r>
  <r>
    <x v="22"/>
    <n v="3.9"/>
    <x v="580"/>
    <x v="1"/>
  </r>
  <r>
    <x v="48"/>
    <n v="2.1"/>
    <x v="581"/>
    <x v="1"/>
  </r>
  <r>
    <x v="50"/>
    <n v="3.3"/>
    <x v="582"/>
    <x v="1"/>
  </r>
  <r>
    <x v="20"/>
    <n v="2.8"/>
    <x v="583"/>
    <x v="1"/>
  </r>
  <r>
    <x v="14"/>
    <n v="2.1"/>
    <x v="584"/>
    <x v="1"/>
  </r>
  <r>
    <x v="41"/>
    <n v="3.7"/>
    <x v="585"/>
    <x v="1"/>
  </r>
  <r>
    <x v="9"/>
    <n v="3.9"/>
    <x v="586"/>
    <x v="1"/>
  </r>
  <r>
    <x v="44"/>
    <n v="1.6"/>
    <x v="587"/>
    <x v="1"/>
  </r>
  <r>
    <x v="60"/>
    <n v="1.7"/>
    <x v="588"/>
    <x v="1"/>
  </r>
  <r>
    <x v="25"/>
    <n v="1.5"/>
    <x v="589"/>
    <x v="1"/>
  </r>
  <r>
    <x v="8"/>
    <n v="11.3"/>
    <x v="590"/>
    <x v="1"/>
  </r>
  <r>
    <x v="13"/>
    <n v="12"/>
    <x v="591"/>
    <x v="1"/>
  </r>
  <r>
    <x v="4"/>
    <n v="12.5"/>
    <x v="592"/>
    <x v="1"/>
  </r>
  <r>
    <x v="15"/>
    <n v="12.6"/>
    <x v="593"/>
    <x v="1"/>
  </r>
  <r>
    <x v="47"/>
    <n v="10.6"/>
    <x v="594"/>
    <x v="1"/>
  </r>
  <r>
    <x v="29"/>
    <n v="12.7"/>
    <x v="595"/>
    <x v="1"/>
  </r>
  <r>
    <x v="29"/>
    <n v="10.7"/>
    <x v="596"/>
    <x v="1"/>
  </r>
  <r>
    <x v="14"/>
    <n v="12.5"/>
    <x v="597"/>
    <x v="1"/>
  </r>
  <r>
    <x v="20"/>
    <n v="12.1"/>
    <x v="598"/>
    <x v="1"/>
  </r>
  <r>
    <x v="32"/>
    <n v="12.2"/>
    <x v="599"/>
    <x v="1"/>
  </r>
  <r>
    <x v="11"/>
    <n v="12.7"/>
    <x v="600"/>
    <x v="1"/>
  </r>
  <r>
    <x v="53"/>
    <n v="10.4"/>
    <x v="601"/>
    <x v="1"/>
  </r>
  <r>
    <x v="36"/>
    <n v="11.8"/>
    <x v="602"/>
    <x v="1"/>
  </r>
  <r>
    <x v="29"/>
    <n v="11.3"/>
    <x v="603"/>
    <x v="1"/>
  </r>
  <r>
    <x v="30"/>
    <n v="11.9"/>
    <x v="604"/>
    <x v="1"/>
  </r>
  <r>
    <x v="24"/>
    <n v="12.2"/>
    <x v="605"/>
    <x v="1"/>
  </r>
  <r>
    <x v="12"/>
    <n v="11.8"/>
    <x v="515"/>
    <x v="1"/>
  </r>
  <r>
    <x v="16"/>
    <n v="12.3"/>
    <x v="606"/>
    <x v="1"/>
  </r>
  <r>
    <x v="4"/>
    <n v="12"/>
    <x v="607"/>
    <x v="1"/>
  </r>
  <r>
    <x v="40"/>
    <n v="11.9"/>
    <x v="608"/>
    <x v="1"/>
  </r>
  <r>
    <x v="0"/>
    <n v="11.9"/>
    <x v="609"/>
    <x v="1"/>
  </r>
  <r>
    <x v="10"/>
    <n v="10.199999999999999"/>
    <x v="610"/>
    <x v="1"/>
  </r>
  <r>
    <x v="44"/>
    <n v="11.4"/>
    <x v="611"/>
    <x v="1"/>
  </r>
  <r>
    <x v="8"/>
    <n v="12.8"/>
    <x v="612"/>
    <x v="1"/>
  </r>
  <r>
    <x v="58"/>
    <n v="10.6"/>
    <x v="613"/>
    <x v="1"/>
  </r>
  <r>
    <x v="29"/>
    <n v="12.4"/>
    <x v="614"/>
    <x v="1"/>
  </r>
  <r>
    <x v="10"/>
    <n v="10"/>
    <x v="615"/>
    <x v="1"/>
  </r>
  <r>
    <x v="26"/>
    <n v="12.4"/>
    <x v="616"/>
    <x v="1"/>
  </r>
  <r>
    <x v="20"/>
    <n v="11.8"/>
    <x v="617"/>
    <x v="1"/>
  </r>
  <r>
    <x v="19"/>
    <n v="11.1"/>
    <x v="618"/>
    <x v="1"/>
  </r>
  <r>
    <x v="40"/>
    <n v="11"/>
    <x v="619"/>
    <x v="1"/>
  </r>
  <r>
    <x v="44"/>
    <n v="11.3"/>
    <x v="620"/>
    <x v="1"/>
  </r>
  <r>
    <x v="41"/>
    <n v="12.1"/>
    <x v="621"/>
    <x v="1"/>
  </r>
  <r>
    <x v="18"/>
    <n v="11.7"/>
    <x v="622"/>
    <x v="1"/>
  </r>
  <r>
    <x v="36"/>
    <n v="10"/>
    <x v="623"/>
    <x v="1"/>
  </r>
  <r>
    <x v="10"/>
    <n v="10.1"/>
    <x v="624"/>
    <x v="1"/>
  </r>
  <r>
    <x v="43"/>
    <n v="11.6"/>
    <x v="625"/>
    <x v="1"/>
  </r>
  <r>
    <x v="5"/>
    <n v="10.6"/>
    <x v="626"/>
    <x v="1"/>
  </r>
  <r>
    <x v="45"/>
    <n v="10.7"/>
    <x v="627"/>
    <x v="1"/>
  </r>
  <r>
    <x v="50"/>
    <n v="10.3"/>
    <x v="628"/>
    <x v="1"/>
  </r>
  <r>
    <x v="23"/>
    <n v="11.6"/>
    <x v="629"/>
    <x v="1"/>
  </r>
  <r>
    <x v="5"/>
    <n v="12.1"/>
    <x v="630"/>
    <x v="1"/>
  </r>
  <r>
    <x v="18"/>
    <n v="12.5"/>
    <x v="631"/>
    <x v="1"/>
  </r>
  <r>
    <x v="15"/>
    <n v="10.9"/>
    <x v="632"/>
    <x v="1"/>
  </r>
  <r>
    <x v="64"/>
    <n v="13"/>
    <x v="633"/>
    <x v="1"/>
  </r>
  <r>
    <x v="51"/>
    <n v="11.5"/>
    <x v="634"/>
    <x v="1"/>
  </r>
  <r>
    <x v="18"/>
    <n v="11.1"/>
    <x v="635"/>
    <x v="1"/>
  </r>
  <r>
    <x v="18"/>
    <n v="12.5"/>
    <x v="636"/>
    <x v="1"/>
  </r>
  <r>
    <x v="41"/>
    <n v="12.2"/>
    <x v="637"/>
    <x v="1"/>
  </r>
  <r>
    <x v="45"/>
    <n v="12.4"/>
    <x v="638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  <r>
    <x v="66"/>
    <x v="410"/>
    <x v="6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5" cacheId="3" dataPosition="0" applyNumberFormats="0" applyBorderFormats="0" applyFontFormats="0" applyPatternFormats="0" applyAlignmentFormats="0" applyWidthHeightFormats="1" dataCaption="Valeurs" updatedVersion="5" minRefreshableVersion="3" printDrill="1" useAutoFormatting="1" itemPrintTitles="1" createdVersion="5" indent="0" outline="1" outlineData="1" multipleFieldFilters="0">
  <location ref="B4:H8" firstHeaderRow="1" firstDataRow="3" firstDataCol="1"/>
  <pivotFields count="4">
    <pivotField axis="axisRow" showAll="0">
      <items count="68">
        <item x="7"/>
        <item h="1" x="45"/>
        <item h="1" x="13"/>
        <item h="1" x="53"/>
        <item h="1" x="25"/>
        <item h="1" x="42"/>
        <item h="1" x="17"/>
        <item h="1" x="6"/>
        <item h="1" x="48"/>
        <item h="1" x="43"/>
        <item h="1" x="3"/>
        <item h="1" x="22"/>
        <item h="1" x="47"/>
        <item h="1" x="9"/>
        <item h="1" x="15"/>
        <item h="1" x="0"/>
        <item h="1" x="10"/>
        <item h="1" x="19"/>
        <item h="1" x="11"/>
        <item h="1" x="30"/>
        <item h="1" x="58"/>
        <item h="1" x="29"/>
        <item h="1" x="20"/>
        <item h="1" x="35"/>
        <item h="1" x="4"/>
        <item h="1" x="36"/>
        <item h="1" x="44"/>
        <item h="1" x="16"/>
        <item h="1" x="24"/>
        <item h="1" x="41"/>
        <item h="1" x="23"/>
        <item h="1" x="57"/>
        <item h="1" x="40"/>
        <item h="1" x="39"/>
        <item h="1" x="26"/>
        <item h="1" x="8"/>
        <item h="1" x="38"/>
        <item h="1" x="33"/>
        <item h="1" x="14"/>
        <item h="1" x="5"/>
        <item h="1" x="18"/>
        <item h="1" x="31"/>
        <item h="1" x="21"/>
        <item h="1" x="50"/>
        <item h="1" x="12"/>
        <item h="1" x="32"/>
        <item h="1" x="52"/>
        <item h="1" x="46"/>
        <item h="1" x="37"/>
        <item h="1" x="60"/>
        <item h="1" x="51"/>
        <item h="1" x="1"/>
        <item h="1" x="28"/>
        <item h="1" x="49"/>
        <item h="1" x="65"/>
        <item h="1" x="59"/>
        <item h="1" x="64"/>
        <item h="1" x="2"/>
        <item h="1" x="54"/>
        <item h="1" x="55"/>
        <item h="1" x="27"/>
        <item h="1" x="56"/>
        <item h="1" x="61"/>
        <item h="1" x="34"/>
        <item h="1" x="63"/>
        <item h="1" x="62"/>
        <item h="1" x="6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412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x="4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sumSubtotal="1">
      <items count="641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x="639"/>
        <item t="sum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">
        <item x="0"/>
        <item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vente" fld="2" subtotal="count" baseField="0" baseItem="0"/>
    <dataField name="C.A." fld="2" baseField="0" baseItem="0"/>
  </dataFields>
  <formats count="21">
    <format dxfId="51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50">
      <pivotArea field="-2" type="button" dataOnly="0" labelOnly="1" outline="0" axis="axisCol" fieldPosition="1"/>
    </format>
    <format dxfId="49">
      <pivotArea dataOnly="0" labelOnly="1" fieldPosition="0">
        <references count="1">
          <reference field="3" count="1">
            <x v="0"/>
          </reference>
        </references>
      </pivotArea>
    </format>
    <format dxfId="48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47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46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45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44">
      <pivotArea type="topRight" dataOnly="0" labelOnly="1" outline="0" offset="D1" fieldPosition="0"/>
    </format>
    <format dxfId="43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2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3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32">
      <pivotArea dataOnly="0" labelOnly="1" grandRow="1" outline="0" fieldPosition="0"/>
    </format>
    <format dxfId="31">
      <pivotArea field="0" type="button" dataOnly="0" labelOnly="1" outline="0" axis="axisRow" fieldPosition="0"/>
    </format>
  </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leau croisé dynamique12" cacheId="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6">
  <location ref="S2:T5" firstHeaderRow="1" firstDataRow="1" firstDataCol="1"/>
  <pivotFields count="4">
    <pivotField showAll="0"/>
    <pivotField numFmtId="4" showAll="0"/>
    <pivotField dataField="1" numFmtId="165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me de Montant" fld="2" baseField="0" baseItem="0"/>
  </dataFields>
  <formats count="2">
    <format dxfId="26">
      <pivotArea field="3" type="button" dataOnly="0" labelOnly="1" outline="0" axis="axisRow" fieldPosition="0"/>
    </format>
    <format dxfId="25">
      <pivotArea dataOnly="0" labelOnly="1" outline="0" axis="axisValues" fieldPosition="0"/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4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G8:I13" firstHeaderRow="0" firstDataRow="1" firstDataCol="1"/>
  <pivotFields count="5">
    <pivotField dataField="1" showAll="0"/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Montant" fld="2" baseField="4" baseItem="0"/>
    <dataField name="Nombre de ID client" fld="0" subtotal="count" baseField="0" baseItem="0"/>
  </dataFields>
  <formats count="2">
    <format dxfId="28">
      <pivotArea field="4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">
  <location ref="G2:H5" firstHeaderRow="1" firstDataRow="1" firstDataCol="1"/>
  <pivotFields count="4">
    <pivotField showAll="0"/>
    <pivotField numFmtId="4" showAll="0"/>
    <pivotField dataField="1" numFmtId="165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me de Montant" fld="2" baseField="0" baseItem="0"/>
  </dataFields>
  <formats count="2">
    <format dxfId="30">
      <pivotArea field="3" type="button" dataOnly="0" labelOnly="1" outline="0" axis="axisRow" fieldPosition="0"/>
    </format>
    <format dxfId="29">
      <pivotArea dataOnly="0" labelOnly="1" outline="0" axis="axisValues" fieldPosition="0"/>
    </format>
  </formats>
  <chartFormats count="3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E661">
  <autoFilter ref="A1:E661"/>
  <tableColumns count="5">
    <tableColumn id="1" name="ID client"/>
    <tableColumn id="2" name="Temps d'achat" dataDxfId="24"/>
    <tableColumn id="3" name="Montant" dataDxfId="23"/>
    <tableColumn id="4" name="Categorie" dataDxfId="22"/>
    <tableColumn id="5" name="Tps" dataDxfId="21">
      <calculatedColumnFormula>IF(B2&lt;4,4,IF(B2&gt;9.5,9.3,0))</calculatedColumnFormula>
    </tableColumn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Z1000"/>
  <sheetViews>
    <sheetView tabSelected="1" zoomScale="80" zoomScaleNormal="80" workbookViewId="0">
      <selection activeCell="L13" sqref="L13"/>
    </sheetView>
  </sheetViews>
  <sheetFormatPr baseColWidth="10" defaultColWidth="14.453125" defaultRowHeight="15" customHeight="1" x14ac:dyDescent="0.35"/>
  <cols>
    <col min="1" max="1" width="11.453125" customWidth="1"/>
    <col min="2" max="2" width="21.453125" customWidth="1"/>
    <col min="3" max="3" width="17.81640625" customWidth="1"/>
    <col min="4" max="8" width="16.6328125" customWidth="1"/>
    <col min="9" max="9" width="11.453125" customWidth="1"/>
    <col min="10" max="10" width="16.6328125" customWidth="1"/>
    <col min="11" max="26" width="10.63281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5" x14ac:dyDescent="0.75">
      <c r="A2" s="1"/>
      <c r="B2" s="81" t="s">
        <v>0</v>
      </c>
      <c r="C2" s="79"/>
      <c r="D2" s="79"/>
      <c r="E2" s="79"/>
      <c r="F2" s="79"/>
      <c r="G2" s="79"/>
      <c r="H2" s="79"/>
      <c r="I2" s="79"/>
      <c r="J2" s="8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"/>
      <c r="C6" s="82" t="s">
        <v>1</v>
      </c>
      <c r="D6" s="84" t="s">
        <v>2</v>
      </c>
      <c r="E6" s="84" t="s">
        <v>3</v>
      </c>
      <c r="F6" s="84" t="s">
        <v>4</v>
      </c>
      <c r="G6" s="84" t="s">
        <v>5</v>
      </c>
      <c r="H6" s="86" t="s">
        <v>6</v>
      </c>
      <c r="I6" s="1"/>
      <c r="J6" s="88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1"/>
      <c r="B7" s="1"/>
      <c r="C7" s="83"/>
      <c r="D7" s="85"/>
      <c r="E7" s="85"/>
      <c r="F7" s="85"/>
      <c r="G7" s="85"/>
      <c r="H7" s="87"/>
      <c r="I7" s="1"/>
      <c r="J7" s="8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thickBot="1" x14ac:dyDescent="0.4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SUMIF(Table_1[Categorie],"bien de conso.",Table_1[Montant])</f>
        <v>14763.899999999994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96">
        <f>SUMIF(Table_1[Categorie],"nourriture",Table_1[Montant])</f>
        <v>24898.819999999992</v>
      </c>
      <c r="I9" s="6"/>
      <c r="J9" s="7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thickBot="1" x14ac:dyDescent="0.4">
      <c r="A10" s="1"/>
      <c r="B10" s="11" t="s">
        <v>10</v>
      </c>
      <c r="C10" s="12">
        <v>3002</v>
      </c>
      <c r="D10" s="13">
        <v>3769</v>
      </c>
      <c r="E10" s="13">
        <v>4230</v>
      </c>
      <c r="F10" s="13">
        <v>4341</v>
      </c>
      <c r="G10" s="13">
        <v>2713</v>
      </c>
      <c r="H10" s="5">
        <v>0</v>
      </c>
      <c r="I10" s="6"/>
      <c r="J10" s="7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4">
      <c r="A11" s="1"/>
      <c r="B11" s="14" t="s">
        <v>11</v>
      </c>
      <c r="C11" s="15">
        <v>27400</v>
      </c>
      <c r="D11" s="16">
        <v>31279</v>
      </c>
      <c r="E11" s="16">
        <v>34547</v>
      </c>
      <c r="F11" s="16">
        <v>35946</v>
      </c>
      <c r="G11" s="16">
        <v>35912</v>
      </c>
      <c r="H11" s="17">
        <f>SUM(H8:H10)</f>
        <v>39662.719999999987</v>
      </c>
      <c r="I11" s="18"/>
      <c r="J11" s="17">
        <f>SUM(C11:H11)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9" t="s">
        <v>12</v>
      </c>
      <c r="C14" s="20" t="s">
        <v>13</v>
      </c>
      <c r="D14" s="21" t="s">
        <v>14</v>
      </c>
      <c r="E14" s="1"/>
      <c r="F14" s="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1"/>
      <c r="B15" s="23" t="s">
        <v>15</v>
      </c>
      <c r="C15" s="50">
        <f>GETPIVOTDATA("Nombre de ID client",'DATA Février (clients affiliés)'!$G$8,"Tps",4)</f>
        <v>47</v>
      </c>
      <c r="D15" s="51">
        <f>SUMIF(Table_1[Tps],4,Table_1[Montant])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thickBot="1" x14ac:dyDescent="0.4">
      <c r="A16" s="1"/>
      <c r="B16" s="24" t="s">
        <v>16</v>
      </c>
      <c r="C16" s="25">
        <f>GETPIVOTDATA("Nombre de ID client",'DATA Février (clients affiliés)'!$G$8,"Tps",9.3)</f>
        <v>91</v>
      </c>
      <c r="D16" s="25">
        <f>SUMIF(Table_1[Tps],9.3,Table_1[Montant])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35">
      <c r="A20" s="1"/>
      <c r="B20" s="78" t="s">
        <v>17</v>
      </c>
      <c r="C20" s="79"/>
      <c r="D20" s="79"/>
      <c r="E20" s="79"/>
      <c r="F20" s="79"/>
      <c r="G20" s="79"/>
      <c r="H20" s="79"/>
      <c r="I20" s="79"/>
      <c r="J20" s="8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6"/>
      <c r="C21" s="1"/>
      <c r="D21" s="1"/>
      <c r="E21" s="1"/>
      <c r="F21" s="1"/>
      <c r="G21" s="1"/>
      <c r="H21" s="1"/>
      <c r="I21" s="1"/>
      <c r="J21" s="2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6"/>
      <c r="C22" s="1"/>
      <c r="D22" s="1"/>
      <c r="E22" s="1"/>
      <c r="F22" s="1"/>
      <c r="G22" s="1"/>
      <c r="H22" s="1"/>
      <c r="I22" s="1"/>
      <c r="J22" s="2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6"/>
      <c r="C23" s="1"/>
      <c r="D23" s="1"/>
      <c r="E23" s="1"/>
      <c r="F23" s="1"/>
      <c r="G23" s="1"/>
      <c r="H23" s="1"/>
      <c r="I23" s="1"/>
      <c r="J23" s="2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26"/>
      <c r="C24" s="1"/>
      <c r="D24" s="1"/>
      <c r="E24" s="1"/>
      <c r="F24" s="1"/>
      <c r="G24" s="1"/>
      <c r="H24" s="1"/>
      <c r="I24" s="1"/>
      <c r="J24" s="2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26"/>
      <c r="C25" s="1"/>
      <c r="D25" s="1"/>
      <c r="E25" s="1"/>
      <c r="F25" s="1"/>
      <c r="G25" s="1"/>
      <c r="H25" s="1"/>
      <c r="I25" s="1"/>
      <c r="J25" s="2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6"/>
      <c r="C26" s="1"/>
      <c r="D26" s="1"/>
      <c r="E26" s="1"/>
      <c r="F26" s="1"/>
      <c r="G26" s="1"/>
      <c r="H26" s="1"/>
      <c r="I26" s="1"/>
      <c r="J26" s="2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26"/>
      <c r="C27" s="1"/>
      <c r="D27" s="1"/>
      <c r="E27" s="1"/>
      <c r="F27" s="1"/>
      <c r="G27" s="1"/>
      <c r="H27" s="1"/>
      <c r="I27" s="1"/>
      <c r="J27" s="2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26"/>
      <c r="C28" s="1"/>
      <c r="D28" s="1"/>
      <c r="E28" s="1"/>
      <c r="F28" s="1"/>
      <c r="G28" s="1"/>
      <c r="H28" s="1"/>
      <c r="I28" s="1"/>
      <c r="J28" s="2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26"/>
      <c r="C29" s="1"/>
      <c r="D29" s="1"/>
      <c r="E29" s="1"/>
      <c r="F29" s="1"/>
      <c r="G29" s="1"/>
      <c r="H29" s="1"/>
      <c r="I29" s="1"/>
      <c r="J29" s="2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26"/>
      <c r="C30" s="1"/>
      <c r="D30" s="1"/>
      <c r="E30" s="1"/>
      <c r="F30" s="1"/>
      <c r="G30" s="1"/>
      <c r="H30" s="1"/>
      <c r="I30" s="1"/>
      <c r="J30" s="2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26"/>
      <c r="C31" s="1"/>
      <c r="D31" s="1"/>
      <c r="E31" s="1"/>
      <c r="F31" s="1"/>
      <c r="G31" s="1"/>
      <c r="H31" s="1"/>
      <c r="I31" s="1"/>
      <c r="J31" s="2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26"/>
      <c r="C32" s="1"/>
      <c r="D32" s="1"/>
      <c r="E32" s="1"/>
      <c r="F32" s="1"/>
      <c r="G32" s="1"/>
      <c r="H32" s="1"/>
      <c r="I32" s="1"/>
      <c r="J32" s="2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26"/>
      <c r="C33" s="1"/>
      <c r="D33" s="1"/>
      <c r="E33" s="1"/>
      <c r="F33" s="1"/>
      <c r="G33" s="1"/>
      <c r="H33" s="1"/>
      <c r="I33" s="1"/>
      <c r="J33" s="2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26"/>
      <c r="C34" s="1"/>
      <c r="D34" s="1"/>
      <c r="E34" s="1"/>
      <c r="F34" s="1"/>
      <c r="G34" s="1"/>
      <c r="H34" s="1"/>
      <c r="I34" s="1"/>
      <c r="J34" s="2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26"/>
      <c r="C35" s="1"/>
      <c r="D35" s="1"/>
      <c r="E35" s="1"/>
      <c r="F35" s="1"/>
      <c r="G35" s="1"/>
      <c r="H35" s="1"/>
      <c r="I35" s="1"/>
      <c r="J35" s="2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26"/>
      <c r="C36" s="1"/>
      <c r="D36" s="1"/>
      <c r="E36" s="1"/>
      <c r="F36" s="1"/>
      <c r="G36" s="1"/>
      <c r="H36" s="1"/>
      <c r="I36" s="1"/>
      <c r="J36" s="2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26"/>
      <c r="C37" s="1"/>
      <c r="D37" s="1"/>
      <c r="E37" s="1"/>
      <c r="F37" s="1"/>
      <c r="G37" s="1"/>
      <c r="H37" s="1"/>
      <c r="I37" s="1"/>
      <c r="J37" s="2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26"/>
      <c r="C38" s="1"/>
      <c r="D38" s="1"/>
      <c r="E38" s="1"/>
      <c r="F38" s="1"/>
      <c r="G38" s="1"/>
      <c r="H38" s="1"/>
      <c r="I38" s="1"/>
      <c r="J38" s="2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26"/>
      <c r="C39" s="1"/>
      <c r="D39" s="1"/>
      <c r="E39" s="1"/>
      <c r="F39" s="1"/>
      <c r="G39" s="1"/>
      <c r="H39" s="1"/>
      <c r="I39" s="1"/>
      <c r="J39" s="2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26"/>
      <c r="C40" s="1"/>
      <c r="D40" s="1"/>
      <c r="E40" s="1"/>
      <c r="F40" s="1"/>
      <c r="G40" s="1"/>
      <c r="H40" s="1"/>
      <c r="I40" s="1"/>
      <c r="J40" s="2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26"/>
      <c r="C41" s="1"/>
      <c r="D41" s="1"/>
      <c r="E41" s="1"/>
      <c r="F41" s="1"/>
      <c r="G41" s="1"/>
      <c r="H41" s="1"/>
      <c r="I41" s="1"/>
      <c r="J41" s="2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26"/>
      <c r="C42" s="1"/>
      <c r="D42" s="1"/>
      <c r="E42" s="1"/>
      <c r="F42" s="1"/>
      <c r="G42" s="1"/>
      <c r="H42" s="1"/>
      <c r="I42" s="1"/>
      <c r="J42" s="2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28"/>
      <c r="C43" s="29"/>
      <c r="D43" s="29"/>
      <c r="E43" s="29"/>
      <c r="F43" s="29"/>
      <c r="G43" s="29"/>
      <c r="H43" s="29"/>
      <c r="I43" s="29"/>
      <c r="J43" s="3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35">
      <c r="A45" s="1"/>
      <c r="B45" s="78" t="s">
        <v>18</v>
      </c>
      <c r="C45" s="79"/>
      <c r="D45" s="79"/>
      <c r="E45" s="79"/>
      <c r="F45" s="79"/>
      <c r="G45" s="79"/>
      <c r="H45" s="79"/>
      <c r="I45" s="79"/>
      <c r="J45" s="8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26"/>
      <c r="C46" s="1"/>
      <c r="D46" s="1"/>
      <c r="E46" s="1"/>
      <c r="F46" s="1"/>
      <c r="G46" s="1"/>
      <c r="H46" s="1"/>
      <c r="I46" s="1"/>
      <c r="J46" s="2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26"/>
      <c r="C47" s="1"/>
      <c r="D47" s="1"/>
      <c r="E47" s="1"/>
      <c r="F47" s="1"/>
      <c r="G47" s="1"/>
      <c r="H47" s="1"/>
      <c r="I47" s="1"/>
      <c r="J47" s="2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26"/>
      <c r="C48" s="1"/>
      <c r="D48" s="1"/>
      <c r="E48" s="1"/>
      <c r="F48" s="1"/>
      <c r="G48" s="1"/>
      <c r="H48" s="1"/>
      <c r="I48" s="1"/>
      <c r="J48" s="2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26"/>
      <c r="C49" s="1"/>
      <c r="D49" s="1"/>
      <c r="E49" s="1"/>
      <c r="F49" s="1"/>
      <c r="G49" s="1"/>
      <c r="H49" s="1"/>
      <c r="I49" s="1"/>
      <c r="J49" s="2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26"/>
      <c r="C50" s="1"/>
      <c r="D50" s="1"/>
      <c r="E50" s="1"/>
      <c r="F50" s="1"/>
      <c r="G50" s="1"/>
      <c r="H50" s="1"/>
      <c r="I50" s="1"/>
      <c r="J50" s="2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26"/>
      <c r="C51" s="1"/>
      <c r="D51" s="1"/>
      <c r="E51" s="1"/>
      <c r="F51" s="1"/>
      <c r="G51" s="1"/>
      <c r="H51" s="1"/>
      <c r="I51" s="1"/>
      <c r="J51" s="2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26"/>
      <c r="C52" s="1"/>
      <c r="D52" s="1"/>
      <c r="E52" s="1"/>
      <c r="F52" s="1"/>
      <c r="G52" s="1"/>
      <c r="H52" s="1"/>
      <c r="I52" s="1"/>
      <c r="J52" s="2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26"/>
      <c r="C53" s="1"/>
      <c r="D53" s="1"/>
      <c r="E53" s="1"/>
      <c r="F53" s="1"/>
      <c r="G53" s="1"/>
      <c r="H53" s="1"/>
      <c r="I53" s="1"/>
      <c r="J53" s="2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26"/>
      <c r="C54" s="1"/>
      <c r="D54" s="1"/>
      <c r="E54" s="1"/>
      <c r="F54" s="1"/>
      <c r="G54" s="1"/>
      <c r="H54" s="1"/>
      <c r="I54" s="1"/>
      <c r="J54" s="2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26"/>
      <c r="C55" s="1"/>
      <c r="D55" s="1"/>
      <c r="E55" s="1"/>
      <c r="F55" s="1"/>
      <c r="G55" s="1"/>
      <c r="H55" s="1"/>
      <c r="I55" s="1"/>
      <c r="J55" s="2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26"/>
      <c r="C56" s="1"/>
      <c r="D56" s="1"/>
      <c r="E56" s="1"/>
      <c r="F56" s="1"/>
      <c r="G56" s="1"/>
      <c r="H56" s="1"/>
      <c r="I56" s="1"/>
      <c r="J56" s="2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26"/>
      <c r="C57" s="1"/>
      <c r="D57" s="1"/>
      <c r="E57" s="1"/>
      <c r="F57" s="1"/>
      <c r="G57" s="1"/>
      <c r="H57" s="1"/>
      <c r="I57" s="1"/>
      <c r="J57" s="2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26"/>
      <c r="C58" s="1"/>
      <c r="D58" s="1"/>
      <c r="E58" s="1"/>
      <c r="F58" s="1"/>
      <c r="G58" s="1"/>
      <c r="H58" s="1"/>
      <c r="I58" s="1"/>
      <c r="J58" s="2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26"/>
      <c r="C59" s="1"/>
      <c r="D59" s="1"/>
      <c r="E59" s="1"/>
      <c r="F59" s="1"/>
      <c r="G59" s="1"/>
      <c r="H59" s="1"/>
      <c r="I59" s="1"/>
      <c r="J59" s="2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26"/>
      <c r="C60" s="1"/>
      <c r="D60" s="1"/>
      <c r="E60" s="1"/>
      <c r="F60" s="1"/>
      <c r="G60" s="1"/>
      <c r="H60" s="1"/>
      <c r="I60" s="1"/>
      <c r="J60" s="2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26"/>
      <c r="C61" s="1"/>
      <c r="D61" s="1"/>
      <c r="E61" s="1"/>
      <c r="F61" s="1"/>
      <c r="G61" s="1"/>
      <c r="H61" s="1"/>
      <c r="I61" s="1"/>
      <c r="J61" s="2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26"/>
      <c r="C62" s="1"/>
      <c r="D62" s="1"/>
      <c r="E62" s="1"/>
      <c r="F62" s="1"/>
      <c r="G62" s="1"/>
      <c r="H62" s="1"/>
      <c r="I62" s="1"/>
      <c r="J62" s="2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26"/>
      <c r="C63" s="1"/>
      <c r="D63" s="1"/>
      <c r="E63" s="1"/>
      <c r="F63" s="1"/>
      <c r="G63" s="1"/>
      <c r="H63" s="1"/>
      <c r="I63" s="1"/>
      <c r="J63" s="2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26"/>
      <c r="C64" s="1"/>
      <c r="D64" s="1"/>
      <c r="E64" s="1"/>
      <c r="F64" s="1"/>
      <c r="G64" s="1"/>
      <c r="H64" s="1"/>
      <c r="I64" s="1"/>
      <c r="J64" s="2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26"/>
      <c r="C65" s="1"/>
      <c r="D65" s="1"/>
      <c r="E65" s="1"/>
      <c r="F65" s="1"/>
      <c r="G65" s="1"/>
      <c r="H65" s="1"/>
      <c r="I65" s="1"/>
      <c r="J65" s="2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26"/>
      <c r="C66" s="1"/>
      <c r="D66" s="1"/>
      <c r="E66" s="1"/>
      <c r="F66" s="1"/>
      <c r="G66" s="1"/>
      <c r="H66" s="1"/>
      <c r="I66" s="1"/>
      <c r="J66" s="2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26"/>
      <c r="C67" s="1"/>
      <c r="D67" s="1"/>
      <c r="E67" s="1"/>
      <c r="F67" s="1"/>
      <c r="G67" s="1"/>
      <c r="H67" s="1"/>
      <c r="I67" s="1"/>
      <c r="J67" s="2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28"/>
      <c r="C68" s="29"/>
      <c r="D68" s="29"/>
      <c r="E68" s="29"/>
      <c r="F68" s="29"/>
      <c r="G68" s="29"/>
      <c r="H68" s="29"/>
      <c r="I68" s="29"/>
      <c r="J68" s="3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35">
      <c r="A70" s="1"/>
      <c r="B70" s="78" t="s">
        <v>19</v>
      </c>
      <c r="C70" s="79"/>
      <c r="D70" s="79"/>
      <c r="E70" s="79"/>
      <c r="F70" s="79"/>
      <c r="G70" s="79"/>
      <c r="H70" s="79"/>
      <c r="I70" s="79"/>
      <c r="J70" s="8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26"/>
      <c r="C71" s="1"/>
      <c r="D71" s="1"/>
      <c r="E71" s="1"/>
      <c r="F71" s="1"/>
      <c r="G71" s="1"/>
      <c r="H71" s="1"/>
      <c r="I71" s="1"/>
      <c r="J71" s="2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26"/>
      <c r="C72" s="1"/>
      <c r="D72" s="1"/>
      <c r="E72" s="1"/>
      <c r="F72" s="1"/>
      <c r="G72" s="1"/>
      <c r="H72" s="1"/>
      <c r="I72" s="1"/>
      <c r="J72" s="2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26"/>
      <c r="C73" s="1"/>
      <c r="D73" s="1"/>
      <c r="E73" s="1"/>
      <c r="F73" s="1"/>
      <c r="G73" s="1"/>
      <c r="H73" s="1"/>
      <c r="I73" s="1"/>
      <c r="J73" s="2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26"/>
      <c r="C74" s="1"/>
      <c r="D74" s="1"/>
      <c r="E74" s="1"/>
      <c r="F74" s="1"/>
      <c r="G74" s="1"/>
      <c r="H74" s="1"/>
      <c r="I74" s="1"/>
      <c r="J74" s="2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26"/>
      <c r="C75" s="1"/>
      <c r="D75" s="1"/>
      <c r="E75" s="1"/>
      <c r="F75" s="1"/>
      <c r="G75" s="1"/>
      <c r="H75" s="1"/>
      <c r="I75" s="1"/>
      <c r="J75" s="2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26"/>
      <c r="C76" s="1"/>
      <c r="D76" s="1"/>
      <c r="E76" s="1"/>
      <c r="F76" s="1"/>
      <c r="G76" s="1"/>
      <c r="H76" s="1"/>
      <c r="I76" s="1"/>
      <c r="J76" s="2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26"/>
      <c r="C77" s="1"/>
      <c r="D77" s="1"/>
      <c r="E77" s="1"/>
      <c r="F77" s="1"/>
      <c r="G77" s="1"/>
      <c r="H77" s="1"/>
      <c r="I77" s="1"/>
      <c r="J77" s="2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26"/>
      <c r="C78" s="1"/>
      <c r="D78" s="1"/>
      <c r="E78" s="1"/>
      <c r="F78" s="1"/>
      <c r="G78" s="1"/>
      <c r="H78" s="1"/>
      <c r="I78" s="1"/>
      <c r="J78" s="2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26"/>
      <c r="C79" s="1"/>
      <c r="D79" s="1"/>
      <c r="E79" s="1"/>
      <c r="F79" s="1"/>
      <c r="G79" s="1"/>
      <c r="H79" s="1"/>
      <c r="I79" s="1"/>
      <c r="J79" s="2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26"/>
      <c r="C80" s="1"/>
      <c r="D80" s="1"/>
      <c r="E80" s="1"/>
      <c r="F80" s="1"/>
      <c r="G80" s="1"/>
      <c r="H80" s="1"/>
      <c r="I80" s="1"/>
      <c r="J80" s="2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26"/>
      <c r="C81" s="1"/>
      <c r="D81" s="1"/>
      <c r="E81" s="1"/>
      <c r="F81" s="1"/>
      <c r="G81" s="1"/>
      <c r="H81" s="1"/>
      <c r="I81" s="1"/>
      <c r="J81" s="2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26"/>
      <c r="C82" s="1"/>
      <c r="D82" s="1"/>
      <c r="E82" s="1"/>
      <c r="F82" s="1"/>
      <c r="G82" s="1"/>
      <c r="H82" s="1"/>
      <c r="I82" s="1"/>
      <c r="J82" s="2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26"/>
      <c r="C83" s="1"/>
      <c r="D83" s="1"/>
      <c r="E83" s="1"/>
      <c r="F83" s="1"/>
      <c r="G83" s="1"/>
      <c r="H83" s="1"/>
      <c r="I83" s="1"/>
      <c r="J83" s="2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26"/>
      <c r="C84" s="1"/>
      <c r="D84" s="1"/>
      <c r="E84" s="1"/>
      <c r="F84" s="1"/>
      <c r="G84" s="1"/>
      <c r="H84" s="1"/>
      <c r="I84" s="1"/>
      <c r="J84" s="2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26"/>
      <c r="C85" s="1"/>
      <c r="D85" s="1"/>
      <c r="E85" s="1"/>
      <c r="F85" s="1"/>
      <c r="G85" s="1"/>
      <c r="H85" s="1"/>
      <c r="I85" s="1"/>
      <c r="J85" s="2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26"/>
      <c r="C86" s="1"/>
      <c r="D86" s="1"/>
      <c r="E86" s="1"/>
      <c r="F86" s="1"/>
      <c r="G86" s="1"/>
      <c r="H86" s="1"/>
      <c r="I86" s="1"/>
      <c r="J86" s="2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26"/>
      <c r="C87" s="1"/>
      <c r="D87" s="1"/>
      <c r="E87" s="1"/>
      <c r="F87" s="1"/>
      <c r="G87" s="1"/>
      <c r="H87" s="1"/>
      <c r="I87" s="1"/>
      <c r="J87" s="2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26"/>
      <c r="C88" s="1"/>
      <c r="D88" s="1"/>
      <c r="E88" s="1"/>
      <c r="F88" s="1"/>
      <c r="G88" s="1"/>
      <c r="H88" s="1"/>
      <c r="I88" s="1"/>
      <c r="J88" s="2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26"/>
      <c r="C89" s="1"/>
      <c r="D89" s="1"/>
      <c r="E89" s="1"/>
      <c r="F89" s="1"/>
      <c r="G89" s="1"/>
      <c r="H89" s="1"/>
      <c r="I89" s="1"/>
      <c r="J89" s="2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26"/>
      <c r="C90" s="1"/>
      <c r="D90" s="1"/>
      <c r="E90" s="1"/>
      <c r="F90" s="1"/>
      <c r="G90" s="1"/>
      <c r="H90" s="1"/>
      <c r="I90" s="1"/>
      <c r="J90" s="2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26"/>
      <c r="C91" s="1"/>
      <c r="D91" s="1"/>
      <c r="E91" s="1"/>
      <c r="F91" s="1"/>
      <c r="G91" s="1"/>
      <c r="H91" s="1"/>
      <c r="I91" s="1"/>
      <c r="J91" s="2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26"/>
      <c r="C92" s="1"/>
      <c r="D92" s="1"/>
      <c r="E92" s="1"/>
      <c r="F92" s="1"/>
      <c r="G92" s="1"/>
      <c r="H92" s="1"/>
      <c r="I92" s="1"/>
      <c r="J92" s="2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28"/>
      <c r="C93" s="29"/>
      <c r="D93" s="29"/>
      <c r="E93" s="29"/>
      <c r="F93" s="29"/>
      <c r="G93" s="29"/>
      <c r="H93" s="29"/>
      <c r="I93" s="29"/>
      <c r="J93" s="3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35">
      <c r="A95" s="1"/>
      <c r="B95" s="78" t="s">
        <v>20</v>
      </c>
      <c r="C95" s="79"/>
      <c r="D95" s="79"/>
      <c r="E95" s="79"/>
      <c r="F95" s="79"/>
      <c r="G95" s="79"/>
      <c r="H95" s="79"/>
      <c r="I95" s="79"/>
      <c r="J95" s="80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26"/>
      <c r="C96" s="1"/>
      <c r="D96" s="1"/>
      <c r="E96" s="1"/>
      <c r="F96" s="1"/>
      <c r="G96" s="1"/>
      <c r="H96" s="1"/>
      <c r="I96" s="1"/>
      <c r="J96" s="2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26"/>
      <c r="C97" s="1"/>
      <c r="D97" s="1"/>
      <c r="E97" s="1"/>
      <c r="F97" s="1"/>
      <c r="G97" s="1"/>
      <c r="H97" s="1"/>
      <c r="I97" s="1"/>
      <c r="J97" s="2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26"/>
      <c r="C98" s="1"/>
      <c r="D98" s="1"/>
      <c r="E98" s="1"/>
      <c r="F98" s="1"/>
      <c r="G98" s="1"/>
      <c r="H98" s="1"/>
      <c r="I98" s="1"/>
      <c r="J98" s="2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26"/>
      <c r="C99" s="1"/>
      <c r="D99" s="1"/>
      <c r="E99" s="1"/>
      <c r="F99" s="1"/>
      <c r="G99" s="1"/>
      <c r="H99" s="1"/>
      <c r="I99" s="1"/>
      <c r="J99" s="2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26"/>
      <c r="C100" s="1"/>
      <c r="D100" s="1"/>
      <c r="E100" s="1"/>
      <c r="F100" s="1"/>
      <c r="G100" s="1"/>
      <c r="H100" s="1"/>
      <c r="I100" s="1"/>
      <c r="J100" s="2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26"/>
      <c r="C101" s="1"/>
      <c r="D101" s="1"/>
      <c r="E101" s="1"/>
      <c r="F101" s="1"/>
      <c r="G101" s="1"/>
      <c r="H101" s="1"/>
      <c r="I101" s="1"/>
      <c r="J101" s="2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26"/>
      <c r="C102" s="1"/>
      <c r="D102" s="1"/>
      <c r="E102" s="1"/>
      <c r="F102" s="1"/>
      <c r="G102" s="1"/>
      <c r="H102" s="1"/>
      <c r="I102" s="1"/>
      <c r="J102" s="2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26"/>
      <c r="C103" s="1"/>
      <c r="D103" s="1"/>
      <c r="E103" s="1"/>
      <c r="F103" s="1"/>
      <c r="G103" s="1"/>
      <c r="H103" s="1"/>
      <c r="I103" s="1"/>
      <c r="J103" s="2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26"/>
      <c r="C104" s="1"/>
      <c r="D104" s="1"/>
      <c r="E104" s="1"/>
      <c r="F104" s="1"/>
      <c r="G104" s="1"/>
      <c r="H104" s="1"/>
      <c r="I104" s="1"/>
      <c r="J104" s="2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26"/>
      <c r="C105" s="1"/>
      <c r="D105" s="1"/>
      <c r="E105" s="1"/>
      <c r="F105" s="1"/>
      <c r="G105" s="1"/>
      <c r="H105" s="1"/>
      <c r="I105" s="1"/>
      <c r="J105" s="2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26"/>
      <c r="C106" s="1"/>
      <c r="D106" s="1"/>
      <c r="E106" s="1"/>
      <c r="F106" s="1"/>
      <c r="G106" s="1"/>
      <c r="H106" s="1"/>
      <c r="I106" s="1"/>
      <c r="J106" s="2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26"/>
      <c r="C107" s="1"/>
      <c r="D107" s="1"/>
      <c r="E107" s="1"/>
      <c r="F107" s="1"/>
      <c r="G107" s="1"/>
      <c r="H107" s="1"/>
      <c r="I107" s="1"/>
      <c r="J107" s="27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26"/>
      <c r="C108" s="1"/>
      <c r="D108" s="1"/>
      <c r="E108" s="1"/>
      <c r="F108" s="1"/>
      <c r="G108" s="1"/>
      <c r="H108" s="1"/>
      <c r="I108" s="1"/>
      <c r="J108" s="2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26"/>
      <c r="C109" s="1"/>
      <c r="D109" s="1"/>
      <c r="E109" s="1"/>
      <c r="F109" s="1"/>
      <c r="G109" s="1"/>
      <c r="H109" s="1"/>
      <c r="I109" s="1"/>
      <c r="J109" s="27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26"/>
      <c r="C110" s="1"/>
      <c r="D110" s="1"/>
      <c r="E110" s="1"/>
      <c r="F110" s="1"/>
      <c r="G110" s="1"/>
      <c r="H110" s="1"/>
      <c r="I110" s="1"/>
      <c r="J110" s="2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26"/>
      <c r="C111" s="1"/>
      <c r="D111" s="1"/>
      <c r="E111" s="1"/>
      <c r="F111" s="1"/>
      <c r="G111" s="1"/>
      <c r="H111" s="1"/>
      <c r="I111" s="1"/>
      <c r="J111" s="2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26"/>
      <c r="C112" s="1"/>
      <c r="D112" s="1"/>
      <c r="E112" s="1"/>
      <c r="F112" s="1"/>
      <c r="G112" s="1"/>
      <c r="H112" s="1"/>
      <c r="I112" s="1"/>
      <c r="J112" s="2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26"/>
      <c r="C113" s="1"/>
      <c r="D113" s="1"/>
      <c r="E113" s="1"/>
      <c r="F113" s="1"/>
      <c r="G113" s="1"/>
      <c r="H113" s="1"/>
      <c r="I113" s="1"/>
      <c r="J113" s="2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26"/>
      <c r="C114" s="1"/>
      <c r="D114" s="1"/>
      <c r="E114" s="1"/>
      <c r="F114" s="1"/>
      <c r="G114" s="1"/>
      <c r="H114" s="1"/>
      <c r="I114" s="1"/>
      <c r="J114" s="2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26"/>
      <c r="C115" s="1"/>
      <c r="D115" s="1"/>
      <c r="E115" s="1"/>
      <c r="F115" s="1"/>
      <c r="G115" s="1"/>
      <c r="H115" s="1"/>
      <c r="I115" s="1"/>
      <c r="J115" s="27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26"/>
      <c r="C116" s="1"/>
      <c r="D116" s="1"/>
      <c r="E116" s="1"/>
      <c r="F116" s="1"/>
      <c r="G116" s="1"/>
      <c r="H116" s="1"/>
      <c r="I116" s="1"/>
      <c r="J116" s="2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26"/>
      <c r="C117" s="1"/>
      <c r="D117" s="1"/>
      <c r="E117" s="1"/>
      <c r="F117" s="1"/>
      <c r="G117" s="1"/>
      <c r="H117" s="1"/>
      <c r="I117" s="1"/>
      <c r="J117" s="2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28"/>
      <c r="C118" s="29"/>
      <c r="D118" s="29"/>
      <c r="E118" s="29"/>
      <c r="F118" s="29"/>
      <c r="G118" s="29"/>
      <c r="H118" s="29"/>
      <c r="I118" s="29"/>
      <c r="J118" s="3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35">
      <c r="A120" s="1"/>
      <c r="B120" s="78" t="s">
        <v>21</v>
      </c>
      <c r="C120" s="79"/>
      <c r="D120" s="79"/>
      <c r="E120" s="79"/>
      <c r="F120" s="79"/>
      <c r="G120" s="79"/>
      <c r="H120" s="79"/>
      <c r="I120" s="79"/>
      <c r="J120" s="80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26"/>
      <c r="C121" s="1"/>
      <c r="D121" s="1"/>
      <c r="E121" s="1"/>
      <c r="F121" s="1"/>
      <c r="G121" s="1"/>
      <c r="H121" s="1"/>
      <c r="I121" s="1"/>
      <c r="J121" s="2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26"/>
      <c r="C122" s="1"/>
      <c r="D122" s="1"/>
      <c r="E122" s="1"/>
      <c r="F122" s="1"/>
      <c r="G122" s="1"/>
      <c r="H122" s="1"/>
      <c r="I122" s="1"/>
      <c r="J122" s="2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26"/>
      <c r="C123" s="1"/>
      <c r="D123" s="1"/>
      <c r="E123" s="1"/>
      <c r="F123" s="1"/>
      <c r="G123" s="1"/>
      <c r="H123" s="1"/>
      <c r="I123" s="1"/>
      <c r="J123" s="2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26"/>
      <c r="C124" s="1"/>
      <c r="D124" s="1"/>
      <c r="E124" s="1"/>
      <c r="F124" s="1"/>
      <c r="G124" s="1"/>
      <c r="H124" s="1"/>
      <c r="I124" s="1"/>
      <c r="J124" s="2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26"/>
      <c r="C125" s="1"/>
      <c r="D125" s="1"/>
      <c r="E125" s="1"/>
      <c r="F125" s="1"/>
      <c r="G125" s="1"/>
      <c r="H125" s="1"/>
      <c r="I125" s="1"/>
      <c r="J125" s="2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26"/>
      <c r="C126" s="1"/>
      <c r="D126" s="1"/>
      <c r="E126" s="1"/>
      <c r="F126" s="1"/>
      <c r="G126" s="1"/>
      <c r="H126" s="1"/>
      <c r="I126" s="1"/>
      <c r="J126" s="2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26"/>
      <c r="C127" s="1"/>
      <c r="D127" s="1"/>
      <c r="E127" s="1"/>
      <c r="F127" s="1"/>
      <c r="G127" s="1"/>
      <c r="H127" s="1"/>
      <c r="I127" s="1"/>
      <c r="J127" s="2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26"/>
      <c r="C128" s="1"/>
      <c r="D128" s="1"/>
      <c r="E128" s="1"/>
      <c r="F128" s="1"/>
      <c r="G128" s="1"/>
      <c r="H128" s="1"/>
      <c r="I128" s="1"/>
      <c r="J128" s="2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26"/>
      <c r="C129" s="1"/>
      <c r="D129" s="1"/>
      <c r="E129" s="1"/>
      <c r="F129" s="1"/>
      <c r="G129" s="1"/>
      <c r="H129" s="1"/>
      <c r="I129" s="1"/>
      <c r="J129" s="2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26"/>
      <c r="C130" s="1"/>
      <c r="D130" s="1"/>
      <c r="E130" s="1"/>
      <c r="F130" s="1"/>
      <c r="G130" s="1"/>
      <c r="H130" s="1"/>
      <c r="I130" s="1"/>
      <c r="J130" s="2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26"/>
      <c r="C131" s="1"/>
      <c r="D131" s="1"/>
      <c r="E131" s="1"/>
      <c r="F131" s="1"/>
      <c r="G131" s="1"/>
      <c r="H131" s="1"/>
      <c r="I131" s="1"/>
      <c r="J131" s="2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26"/>
      <c r="C132" s="1"/>
      <c r="D132" s="1"/>
      <c r="E132" s="1"/>
      <c r="F132" s="1"/>
      <c r="G132" s="1"/>
      <c r="H132" s="1"/>
      <c r="I132" s="1"/>
      <c r="J132" s="2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26"/>
      <c r="C133" s="1"/>
      <c r="D133" s="1"/>
      <c r="E133" s="1"/>
      <c r="F133" s="1"/>
      <c r="G133" s="1"/>
      <c r="H133" s="1"/>
      <c r="I133" s="1"/>
      <c r="J133" s="2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26"/>
      <c r="C134" s="1"/>
      <c r="D134" s="1"/>
      <c r="E134" s="1"/>
      <c r="F134" s="1"/>
      <c r="G134" s="1"/>
      <c r="H134" s="1"/>
      <c r="I134" s="1"/>
      <c r="J134" s="2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26"/>
      <c r="C135" s="1"/>
      <c r="D135" s="1"/>
      <c r="E135" s="1"/>
      <c r="F135" s="1"/>
      <c r="G135" s="1"/>
      <c r="H135" s="1"/>
      <c r="I135" s="1"/>
      <c r="J135" s="2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26"/>
      <c r="C136" s="1"/>
      <c r="D136" s="1"/>
      <c r="E136" s="1"/>
      <c r="F136" s="1"/>
      <c r="G136" s="1"/>
      <c r="H136" s="1"/>
      <c r="I136" s="1"/>
      <c r="J136" s="2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26"/>
      <c r="C137" s="1"/>
      <c r="D137" s="1"/>
      <c r="E137" s="1"/>
      <c r="F137" s="1"/>
      <c r="G137" s="1"/>
      <c r="H137" s="1"/>
      <c r="I137" s="1"/>
      <c r="J137" s="2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26"/>
      <c r="C138" s="1"/>
      <c r="D138" s="1"/>
      <c r="E138" s="1"/>
      <c r="F138" s="1"/>
      <c r="G138" s="1"/>
      <c r="H138" s="1"/>
      <c r="I138" s="1"/>
      <c r="J138" s="2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26"/>
      <c r="C139" s="1"/>
      <c r="D139" s="1"/>
      <c r="E139" s="1"/>
      <c r="F139" s="1"/>
      <c r="G139" s="1"/>
      <c r="H139" s="1"/>
      <c r="I139" s="1"/>
      <c r="J139" s="27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26"/>
      <c r="C140" s="1"/>
      <c r="D140" s="1"/>
      <c r="E140" s="1"/>
      <c r="F140" s="1"/>
      <c r="G140" s="1"/>
      <c r="H140" s="1"/>
      <c r="I140" s="1"/>
      <c r="J140" s="2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26"/>
      <c r="C141" s="1"/>
      <c r="D141" s="1"/>
      <c r="E141" s="1"/>
      <c r="F141" s="1"/>
      <c r="G141" s="1"/>
      <c r="H141" s="1"/>
      <c r="I141" s="1"/>
      <c r="J141" s="27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26"/>
      <c r="C142" s="1"/>
      <c r="D142" s="1"/>
      <c r="E142" s="1"/>
      <c r="F142" s="1"/>
      <c r="G142" s="1"/>
      <c r="H142" s="1"/>
      <c r="I142" s="1"/>
      <c r="J142" s="2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28"/>
      <c r="C143" s="29"/>
      <c r="D143" s="29"/>
      <c r="E143" s="29"/>
      <c r="F143" s="29"/>
      <c r="G143" s="29"/>
      <c r="H143" s="29"/>
      <c r="I143" s="29"/>
      <c r="J143" s="30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00"/>
  <sheetViews>
    <sheetView showGridLines="0" zoomScale="80" zoomScaleNormal="80" workbookViewId="0">
      <selection activeCell="A14" sqref="A14"/>
    </sheetView>
  </sheetViews>
  <sheetFormatPr baseColWidth="10" defaultColWidth="20.6328125" defaultRowHeight="15" customHeight="1" x14ac:dyDescent="0.35"/>
  <cols>
    <col min="1" max="1" width="20.6328125" style="72"/>
    <col min="2" max="2" width="23.36328125" style="59" bestFit="1" customWidth="1"/>
    <col min="3" max="3" width="26.26953125" style="72" bestFit="1" customWidth="1"/>
    <col min="4" max="4" width="13.54296875" style="74" customWidth="1"/>
    <col min="5" max="5" width="16" style="72" customWidth="1"/>
    <col min="6" max="6" width="9.7265625" style="74" customWidth="1"/>
    <col min="7" max="7" width="20.90625" style="72" bestFit="1" customWidth="1"/>
    <col min="8" max="8" width="9.26953125" style="74" customWidth="1"/>
    <col min="9" max="16384" width="20.6328125" style="72"/>
  </cols>
  <sheetData>
    <row r="1" spans="1:12" ht="14.5" x14ac:dyDescent="0.35">
      <c r="A1" s="32"/>
      <c r="B1" s="31"/>
      <c r="C1" s="32"/>
      <c r="D1" s="73"/>
      <c r="E1" s="32"/>
      <c r="F1" s="73"/>
      <c r="G1" s="32"/>
    </row>
    <row r="2" spans="1:12" ht="31.5" customHeight="1" x14ac:dyDescent="0.6">
      <c r="A2" s="90" t="s">
        <v>22</v>
      </c>
      <c r="B2" s="91"/>
      <c r="C2" s="91"/>
      <c r="D2" s="91"/>
      <c r="E2" s="91"/>
      <c r="F2" s="91"/>
      <c r="G2" s="91"/>
      <c r="H2" s="91"/>
      <c r="I2" s="91"/>
      <c r="J2" s="77"/>
      <c r="K2" s="77"/>
      <c r="L2" s="77"/>
    </row>
    <row r="3" spans="1:12" ht="14.5" x14ac:dyDescent="0.35">
      <c r="A3" s="32"/>
      <c r="B3" s="31"/>
      <c r="C3" s="32"/>
      <c r="D3" s="73"/>
      <c r="E3" s="32"/>
      <c r="F3" s="73"/>
      <c r="G3" s="32"/>
    </row>
    <row r="4" spans="1:12" ht="15" customHeight="1" x14ac:dyDescent="0.35">
      <c r="B4" s="72"/>
      <c r="C4" s="75" t="s">
        <v>35</v>
      </c>
      <c r="D4" s="92"/>
      <c r="F4" s="72"/>
      <c r="H4" s="93"/>
    </row>
    <row r="5" spans="1:12" ht="15" customHeight="1" x14ac:dyDescent="0.35">
      <c r="B5" s="72"/>
      <c r="C5" s="92" t="s">
        <v>8</v>
      </c>
      <c r="D5" s="92" t="s">
        <v>8</v>
      </c>
      <c r="E5" s="72" t="s">
        <v>9</v>
      </c>
      <c r="F5" s="72" t="s">
        <v>9</v>
      </c>
      <c r="G5" s="93" t="s">
        <v>42</v>
      </c>
      <c r="H5" s="93" t="s">
        <v>44</v>
      </c>
    </row>
    <row r="6" spans="1:12" ht="15" customHeight="1" x14ac:dyDescent="0.35">
      <c r="B6" s="75" t="s">
        <v>27</v>
      </c>
      <c r="C6" s="72" t="s">
        <v>43</v>
      </c>
      <c r="D6" s="92" t="s">
        <v>45</v>
      </c>
      <c r="E6" s="72" t="s">
        <v>43</v>
      </c>
      <c r="F6" s="72" t="s">
        <v>45</v>
      </c>
      <c r="G6" s="93"/>
      <c r="H6" s="93"/>
    </row>
    <row r="7" spans="1:12" ht="15" customHeight="1" x14ac:dyDescent="0.35">
      <c r="B7" s="59">
        <v>1</v>
      </c>
      <c r="C7" s="76">
        <v>4</v>
      </c>
      <c r="D7" s="94">
        <v>201.41</v>
      </c>
      <c r="E7" s="76">
        <v>5</v>
      </c>
      <c r="F7" s="94">
        <v>233.40999999999997</v>
      </c>
      <c r="G7" s="76">
        <v>9</v>
      </c>
      <c r="H7" s="95">
        <v>434.82</v>
      </c>
    </row>
    <row r="8" spans="1:12" ht="15" customHeight="1" x14ac:dyDescent="0.35">
      <c r="B8" s="59" t="s">
        <v>28</v>
      </c>
      <c r="C8" s="76">
        <v>4</v>
      </c>
      <c r="D8" s="94">
        <v>201.41</v>
      </c>
      <c r="E8" s="76">
        <v>5</v>
      </c>
      <c r="F8" s="94">
        <v>233.40999999999997</v>
      </c>
      <c r="G8" s="76">
        <v>9</v>
      </c>
      <c r="H8" s="95">
        <v>434.82</v>
      </c>
    </row>
    <row r="9" spans="1:12" ht="15" customHeight="1" x14ac:dyDescent="0.35">
      <c r="B9"/>
      <c r="C9"/>
      <c r="D9"/>
      <c r="E9"/>
      <c r="F9"/>
      <c r="G9"/>
      <c r="H9"/>
    </row>
    <row r="10" spans="1:12" ht="15" customHeight="1" x14ac:dyDescent="0.35">
      <c r="B10"/>
      <c r="C10"/>
      <c r="D10"/>
      <c r="E10"/>
      <c r="F10"/>
      <c r="G10"/>
      <c r="H10"/>
    </row>
    <row r="11" spans="1:12" ht="15" customHeight="1" x14ac:dyDescent="0.35">
      <c r="B11"/>
      <c r="C11"/>
      <c r="D11"/>
      <c r="E11"/>
      <c r="F11"/>
      <c r="G11"/>
      <c r="H11"/>
    </row>
    <row r="12" spans="1:12" ht="15" customHeight="1" x14ac:dyDescent="0.35">
      <c r="B12"/>
      <c r="C12"/>
      <c r="D12"/>
      <c r="E12"/>
      <c r="F12"/>
      <c r="G12"/>
      <c r="H12"/>
    </row>
    <row r="13" spans="1:12" ht="15" customHeight="1" x14ac:dyDescent="0.35">
      <c r="B13"/>
      <c r="C13"/>
      <c r="D13"/>
      <c r="E13"/>
      <c r="F13"/>
      <c r="G13"/>
      <c r="H13"/>
    </row>
    <row r="14" spans="1:12" ht="15" customHeight="1" x14ac:dyDescent="0.35">
      <c r="B14"/>
      <c r="C14"/>
      <c r="D14"/>
      <c r="E14"/>
      <c r="F14"/>
      <c r="G14"/>
      <c r="H14"/>
    </row>
    <row r="15" spans="1:12" ht="15" customHeight="1" x14ac:dyDescent="0.35">
      <c r="B15"/>
      <c r="C15"/>
      <c r="D15"/>
      <c r="E15"/>
      <c r="F15"/>
      <c r="G15"/>
      <c r="H15"/>
    </row>
    <row r="16" spans="1:12" ht="15" customHeight="1" x14ac:dyDescent="0.35">
      <c r="B16"/>
      <c r="C16"/>
      <c r="D16"/>
      <c r="E16"/>
      <c r="F16"/>
      <c r="G16"/>
      <c r="H16"/>
    </row>
    <row r="17" spans="1:8" ht="14.5" x14ac:dyDescent="0.35">
      <c r="A17" s="32"/>
      <c r="B17"/>
      <c r="C17"/>
      <c r="D17"/>
      <c r="E17"/>
      <c r="F17"/>
      <c r="G17"/>
      <c r="H17"/>
    </row>
    <row r="18" spans="1:8" ht="14.5" x14ac:dyDescent="0.35">
      <c r="A18" s="32"/>
      <c r="B18"/>
      <c r="C18"/>
      <c r="D18"/>
      <c r="E18"/>
      <c r="F18"/>
      <c r="G18"/>
      <c r="H18"/>
    </row>
    <row r="19" spans="1:8" ht="14.5" x14ac:dyDescent="0.35">
      <c r="A19" s="32"/>
      <c r="B19"/>
      <c r="C19"/>
      <c r="D19"/>
      <c r="E19"/>
      <c r="F19"/>
      <c r="G19"/>
      <c r="H19"/>
    </row>
    <row r="20" spans="1:8" ht="14.5" x14ac:dyDescent="0.35">
      <c r="A20" s="32"/>
      <c r="B20"/>
      <c r="C20"/>
      <c r="D20"/>
      <c r="E20"/>
      <c r="F20"/>
      <c r="G20"/>
      <c r="H20"/>
    </row>
    <row r="21" spans="1:8" ht="15.75" customHeight="1" x14ac:dyDescent="0.35">
      <c r="A21" s="32"/>
      <c r="B21"/>
      <c r="C21"/>
      <c r="D21"/>
      <c r="E21"/>
      <c r="F21"/>
      <c r="G21"/>
      <c r="H21"/>
    </row>
    <row r="22" spans="1:8" ht="15.75" customHeight="1" x14ac:dyDescent="0.35">
      <c r="A22" s="32"/>
      <c r="B22"/>
      <c r="C22"/>
      <c r="D22"/>
      <c r="E22"/>
      <c r="F22"/>
      <c r="G22"/>
      <c r="H22"/>
    </row>
    <row r="23" spans="1:8" ht="15.75" customHeight="1" x14ac:dyDescent="0.35">
      <c r="A23" s="32"/>
      <c r="B23"/>
      <c r="C23"/>
      <c r="D23"/>
      <c r="E23"/>
      <c r="F23"/>
      <c r="G23"/>
      <c r="H23"/>
    </row>
    <row r="24" spans="1:8" ht="15.75" customHeight="1" x14ac:dyDescent="0.35">
      <c r="A24" s="32"/>
      <c r="B24"/>
      <c r="C24"/>
      <c r="D24"/>
      <c r="E24"/>
      <c r="F24"/>
      <c r="G24"/>
      <c r="H24"/>
    </row>
    <row r="25" spans="1:8" ht="15.75" customHeight="1" x14ac:dyDescent="0.35">
      <c r="A25" s="32"/>
      <c r="B25"/>
      <c r="C25"/>
      <c r="D25"/>
      <c r="E25"/>
      <c r="F25"/>
      <c r="G25"/>
      <c r="H25"/>
    </row>
    <row r="26" spans="1:8" ht="15.75" customHeight="1" x14ac:dyDescent="0.35">
      <c r="A26" s="32"/>
      <c r="B26"/>
      <c r="C26"/>
      <c r="D26"/>
      <c r="E26"/>
      <c r="F26"/>
      <c r="G26"/>
      <c r="H26"/>
    </row>
    <row r="27" spans="1:8" ht="15.75" customHeight="1" x14ac:dyDescent="0.35">
      <c r="A27" s="32"/>
      <c r="B27"/>
      <c r="C27"/>
      <c r="D27"/>
      <c r="E27"/>
      <c r="F27"/>
      <c r="G27"/>
      <c r="H27"/>
    </row>
    <row r="28" spans="1:8" ht="15.75" customHeight="1" x14ac:dyDescent="0.35">
      <c r="A28" s="32"/>
      <c r="B28"/>
      <c r="C28"/>
      <c r="D28"/>
      <c r="E28"/>
      <c r="F28"/>
      <c r="G28"/>
      <c r="H28"/>
    </row>
    <row r="29" spans="1:8" ht="15.75" customHeight="1" x14ac:dyDescent="0.35">
      <c r="A29" s="32"/>
      <c r="B29"/>
      <c r="C29"/>
      <c r="D29"/>
      <c r="E29"/>
      <c r="F29"/>
      <c r="G29"/>
      <c r="H29"/>
    </row>
    <row r="30" spans="1:8" ht="15.75" customHeight="1" x14ac:dyDescent="0.35">
      <c r="A30" s="32"/>
      <c r="B30"/>
      <c r="C30"/>
      <c r="D30"/>
      <c r="E30"/>
      <c r="F30"/>
      <c r="G30"/>
      <c r="H30"/>
    </row>
    <row r="31" spans="1:8" ht="15.75" customHeight="1" x14ac:dyDescent="0.35">
      <c r="A31" s="32"/>
      <c r="B31"/>
      <c r="C31"/>
      <c r="D31"/>
      <c r="E31"/>
      <c r="F31"/>
      <c r="G31"/>
      <c r="H31"/>
    </row>
    <row r="32" spans="1:8" ht="15.75" customHeight="1" x14ac:dyDescent="0.35">
      <c r="A32" s="32"/>
      <c r="B32"/>
      <c r="C32"/>
      <c r="D32"/>
      <c r="E32"/>
      <c r="F32"/>
      <c r="G32"/>
      <c r="H32"/>
    </row>
    <row r="33" spans="1:8" ht="15.75" customHeight="1" x14ac:dyDescent="0.35">
      <c r="A33" s="32"/>
      <c r="B33"/>
      <c r="C33"/>
      <c r="D33"/>
      <c r="E33"/>
      <c r="F33"/>
      <c r="G33"/>
      <c r="H33"/>
    </row>
    <row r="34" spans="1:8" ht="15.75" customHeight="1" x14ac:dyDescent="0.35">
      <c r="A34" s="32"/>
      <c r="B34"/>
      <c r="C34"/>
      <c r="D34"/>
      <c r="E34"/>
      <c r="F34"/>
      <c r="G34"/>
      <c r="H34"/>
    </row>
    <row r="35" spans="1:8" ht="15.75" customHeight="1" x14ac:dyDescent="0.35">
      <c r="A35" s="32"/>
      <c r="B35"/>
      <c r="C35"/>
      <c r="D35"/>
      <c r="E35"/>
      <c r="F35"/>
      <c r="G35"/>
      <c r="H35"/>
    </row>
    <row r="36" spans="1:8" ht="15.75" customHeight="1" x14ac:dyDescent="0.35">
      <c r="A36" s="32"/>
      <c r="B36"/>
      <c r="C36"/>
      <c r="D36"/>
      <c r="E36"/>
      <c r="F36"/>
      <c r="G36"/>
      <c r="H36"/>
    </row>
    <row r="37" spans="1:8" ht="15.75" customHeight="1" x14ac:dyDescent="0.35">
      <c r="A37" s="32"/>
      <c r="B37"/>
      <c r="C37"/>
      <c r="D37"/>
      <c r="E37"/>
      <c r="F37"/>
      <c r="G37"/>
      <c r="H37"/>
    </row>
    <row r="38" spans="1:8" ht="15.75" customHeight="1" x14ac:dyDescent="0.35">
      <c r="A38" s="32"/>
      <c r="B38"/>
      <c r="C38"/>
      <c r="D38"/>
      <c r="E38"/>
      <c r="F38"/>
      <c r="G38"/>
      <c r="H38"/>
    </row>
    <row r="39" spans="1:8" ht="15.75" customHeight="1" x14ac:dyDescent="0.35">
      <c r="A39" s="32"/>
      <c r="B39"/>
      <c r="C39"/>
      <c r="D39"/>
      <c r="E39"/>
      <c r="F39"/>
      <c r="G39"/>
      <c r="H39"/>
    </row>
    <row r="40" spans="1:8" ht="15.75" customHeight="1" x14ac:dyDescent="0.35">
      <c r="A40" s="32"/>
      <c r="B40"/>
      <c r="C40"/>
      <c r="D40"/>
      <c r="E40"/>
      <c r="F40"/>
      <c r="G40"/>
      <c r="H40"/>
    </row>
    <row r="41" spans="1:8" ht="15.75" customHeight="1" x14ac:dyDescent="0.35">
      <c r="A41" s="32"/>
      <c r="B41"/>
      <c r="C41"/>
      <c r="D41"/>
      <c r="E41"/>
      <c r="F41"/>
      <c r="G41"/>
      <c r="H41"/>
    </row>
    <row r="42" spans="1:8" ht="15.75" customHeight="1" x14ac:dyDescent="0.35">
      <c r="A42" s="32"/>
      <c r="B42"/>
      <c r="C42"/>
      <c r="D42"/>
      <c r="E42"/>
      <c r="F42"/>
      <c r="G42"/>
      <c r="H42"/>
    </row>
    <row r="43" spans="1:8" ht="15.75" customHeight="1" x14ac:dyDescent="0.35">
      <c r="A43" s="32"/>
      <c r="B43"/>
      <c r="C43"/>
      <c r="D43"/>
      <c r="E43"/>
      <c r="F43"/>
      <c r="G43"/>
      <c r="H43"/>
    </row>
    <row r="44" spans="1:8" ht="15.75" customHeight="1" x14ac:dyDescent="0.35">
      <c r="A44" s="32"/>
      <c r="B44"/>
      <c r="C44"/>
      <c r="D44"/>
      <c r="E44"/>
      <c r="F44"/>
      <c r="G44"/>
      <c r="H44"/>
    </row>
    <row r="45" spans="1:8" ht="15.75" customHeight="1" x14ac:dyDescent="0.35">
      <c r="A45" s="32"/>
      <c r="B45"/>
      <c r="C45"/>
      <c r="D45"/>
      <c r="E45"/>
      <c r="F45"/>
      <c r="G45"/>
      <c r="H45"/>
    </row>
    <row r="46" spans="1:8" ht="15.75" customHeight="1" x14ac:dyDescent="0.35">
      <c r="A46" s="32"/>
      <c r="B46"/>
      <c r="C46"/>
      <c r="D46"/>
      <c r="E46"/>
      <c r="F46"/>
      <c r="G46"/>
      <c r="H46"/>
    </row>
    <row r="47" spans="1:8" ht="15.75" customHeight="1" x14ac:dyDescent="0.35">
      <c r="A47" s="32"/>
      <c r="B47"/>
      <c r="C47"/>
      <c r="D47"/>
      <c r="E47"/>
      <c r="F47"/>
      <c r="G47"/>
      <c r="H47"/>
    </row>
    <row r="48" spans="1:8" ht="15.75" customHeight="1" x14ac:dyDescent="0.35">
      <c r="A48" s="32"/>
      <c r="B48"/>
      <c r="C48"/>
      <c r="D48"/>
      <c r="E48"/>
      <c r="F48"/>
      <c r="G48"/>
      <c r="H48"/>
    </row>
    <row r="49" spans="1:8" ht="15.75" customHeight="1" x14ac:dyDescent="0.35">
      <c r="A49" s="32"/>
      <c r="B49"/>
      <c r="C49"/>
      <c r="D49"/>
      <c r="E49"/>
      <c r="F49"/>
      <c r="G49"/>
      <c r="H49"/>
    </row>
    <row r="50" spans="1:8" ht="15.75" customHeight="1" x14ac:dyDescent="0.35">
      <c r="A50" s="32"/>
      <c r="B50"/>
      <c r="C50"/>
      <c r="D50"/>
      <c r="E50"/>
      <c r="F50"/>
      <c r="G50"/>
      <c r="H50"/>
    </row>
    <row r="51" spans="1:8" ht="15.75" customHeight="1" x14ac:dyDescent="0.35">
      <c r="A51" s="32"/>
      <c r="B51"/>
      <c r="C51"/>
      <c r="D51"/>
      <c r="E51"/>
      <c r="F51"/>
      <c r="G51"/>
      <c r="H51"/>
    </row>
    <row r="52" spans="1:8" ht="15.75" customHeight="1" x14ac:dyDescent="0.35">
      <c r="A52" s="32"/>
      <c r="B52"/>
      <c r="C52"/>
      <c r="D52"/>
      <c r="E52"/>
      <c r="F52"/>
      <c r="G52"/>
      <c r="H52"/>
    </row>
    <row r="53" spans="1:8" ht="15.75" customHeight="1" x14ac:dyDescent="0.35">
      <c r="A53" s="32"/>
      <c r="B53"/>
      <c r="C53"/>
      <c r="D53"/>
      <c r="E53"/>
      <c r="F53"/>
      <c r="G53"/>
      <c r="H53"/>
    </row>
    <row r="54" spans="1:8" ht="15.75" customHeight="1" x14ac:dyDescent="0.35">
      <c r="A54" s="32"/>
      <c r="B54"/>
      <c r="C54"/>
      <c r="D54"/>
      <c r="E54"/>
      <c r="F54"/>
      <c r="G54"/>
      <c r="H54"/>
    </row>
    <row r="55" spans="1:8" ht="15.75" customHeight="1" x14ac:dyDescent="0.35">
      <c r="A55" s="32"/>
      <c r="B55"/>
      <c r="C55"/>
      <c r="D55"/>
      <c r="E55"/>
      <c r="F55"/>
      <c r="G55"/>
      <c r="H55"/>
    </row>
    <row r="56" spans="1:8" ht="15.75" customHeight="1" x14ac:dyDescent="0.35">
      <c r="A56" s="32"/>
      <c r="B56"/>
      <c r="C56"/>
      <c r="D56"/>
      <c r="E56"/>
      <c r="F56"/>
      <c r="G56"/>
      <c r="H56"/>
    </row>
    <row r="57" spans="1:8" ht="15.75" customHeight="1" x14ac:dyDescent="0.35">
      <c r="A57" s="32"/>
      <c r="B57"/>
      <c r="C57"/>
      <c r="D57"/>
      <c r="E57"/>
      <c r="F57"/>
      <c r="G57"/>
      <c r="H57"/>
    </row>
    <row r="58" spans="1:8" ht="15.75" customHeight="1" x14ac:dyDescent="0.35">
      <c r="A58" s="32"/>
      <c r="B58"/>
      <c r="C58"/>
      <c r="D58"/>
      <c r="E58"/>
      <c r="F58"/>
      <c r="G58"/>
      <c r="H58"/>
    </row>
    <row r="59" spans="1:8" ht="15.75" customHeight="1" x14ac:dyDescent="0.35">
      <c r="A59" s="32"/>
      <c r="B59"/>
      <c r="C59"/>
      <c r="D59"/>
      <c r="E59"/>
      <c r="F59"/>
      <c r="G59"/>
      <c r="H59"/>
    </row>
    <row r="60" spans="1:8" ht="15.75" customHeight="1" x14ac:dyDescent="0.35">
      <c r="A60" s="32"/>
      <c r="B60"/>
      <c r="C60"/>
      <c r="D60"/>
      <c r="E60"/>
      <c r="F60"/>
      <c r="G60"/>
      <c r="H60"/>
    </row>
    <row r="61" spans="1:8" ht="15.75" customHeight="1" x14ac:dyDescent="0.35">
      <c r="A61" s="32"/>
      <c r="B61"/>
      <c r="C61"/>
      <c r="D61"/>
      <c r="E61"/>
      <c r="F61"/>
      <c r="G61"/>
      <c r="H61"/>
    </row>
    <row r="62" spans="1:8" ht="15.75" customHeight="1" x14ac:dyDescent="0.35">
      <c r="A62" s="32"/>
      <c r="B62"/>
      <c r="C62"/>
      <c r="D62"/>
      <c r="E62"/>
      <c r="F62"/>
      <c r="G62"/>
      <c r="H62"/>
    </row>
    <row r="63" spans="1:8" ht="15.75" customHeight="1" x14ac:dyDescent="0.35">
      <c r="A63" s="32"/>
      <c r="B63"/>
      <c r="C63"/>
      <c r="D63"/>
      <c r="E63"/>
      <c r="F63"/>
      <c r="G63"/>
      <c r="H63"/>
    </row>
    <row r="64" spans="1:8" ht="15.75" customHeight="1" x14ac:dyDescent="0.35">
      <c r="A64" s="32"/>
      <c r="B64"/>
      <c r="C64"/>
      <c r="D64"/>
      <c r="E64"/>
      <c r="F64"/>
      <c r="G64"/>
      <c r="H64"/>
    </row>
    <row r="65" spans="1:8" ht="15.75" customHeight="1" x14ac:dyDescent="0.35">
      <c r="B65"/>
      <c r="C65"/>
      <c r="D65"/>
      <c r="E65"/>
      <c r="F65"/>
      <c r="G65"/>
      <c r="H65"/>
    </row>
    <row r="66" spans="1:8" ht="15.75" customHeight="1" x14ac:dyDescent="0.35">
      <c r="B66"/>
      <c r="C66"/>
      <c r="D66"/>
      <c r="E66"/>
      <c r="F66"/>
      <c r="G66"/>
      <c r="H66"/>
    </row>
    <row r="67" spans="1:8" ht="15.75" customHeight="1" x14ac:dyDescent="0.35">
      <c r="B67"/>
      <c r="C67"/>
      <c r="D67"/>
      <c r="E67"/>
      <c r="F67"/>
      <c r="G67"/>
      <c r="H67"/>
    </row>
    <row r="68" spans="1:8" ht="15.75" customHeight="1" x14ac:dyDescent="0.35">
      <c r="B68"/>
      <c r="C68"/>
      <c r="D68"/>
      <c r="E68"/>
      <c r="F68"/>
      <c r="G68"/>
      <c r="H68"/>
    </row>
    <row r="69" spans="1:8" ht="15.75" customHeight="1" x14ac:dyDescent="0.35">
      <c r="B69"/>
      <c r="C69"/>
      <c r="D69"/>
      <c r="E69"/>
      <c r="F69"/>
      <c r="G69"/>
      <c r="H69"/>
    </row>
    <row r="70" spans="1:8" ht="15.75" customHeight="1" x14ac:dyDescent="0.35">
      <c r="B70"/>
      <c r="C70"/>
      <c r="D70"/>
      <c r="E70"/>
      <c r="F70"/>
      <c r="G70"/>
      <c r="H70"/>
    </row>
    <row r="71" spans="1:8" ht="15.75" customHeight="1" x14ac:dyDescent="0.35">
      <c r="B71"/>
      <c r="C71"/>
      <c r="D71"/>
      <c r="E71"/>
      <c r="F71"/>
      <c r="G71"/>
      <c r="H71"/>
    </row>
    <row r="72" spans="1:8" ht="15.75" customHeight="1" x14ac:dyDescent="0.35">
      <c r="B72"/>
      <c r="C72"/>
      <c r="D72"/>
      <c r="E72"/>
      <c r="F72"/>
      <c r="G72"/>
      <c r="H72"/>
    </row>
    <row r="73" spans="1:8" ht="15.75" customHeight="1" x14ac:dyDescent="0.35">
      <c r="B73"/>
      <c r="C73"/>
      <c r="D73"/>
      <c r="E73"/>
      <c r="F73"/>
      <c r="G73"/>
      <c r="H73"/>
    </row>
    <row r="74" spans="1:8" ht="15.75" customHeight="1" x14ac:dyDescent="0.35"/>
    <row r="75" spans="1:8" ht="15.75" customHeight="1" x14ac:dyDescent="0.35">
      <c r="A75" s="32"/>
    </row>
    <row r="76" spans="1:8" ht="15.75" customHeight="1" x14ac:dyDescent="0.35">
      <c r="A76" s="32"/>
    </row>
    <row r="77" spans="1:8" ht="15.75" customHeight="1" x14ac:dyDescent="0.35">
      <c r="A77" s="32"/>
    </row>
    <row r="78" spans="1:8" ht="15.75" customHeight="1" x14ac:dyDescent="0.35">
      <c r="A78" s="32"/>
    </row>
    <row r="79" spans="1:8" ht="15.75" customHeight="1" x14ac:dyDescent="0.35">
      <c r="A79" s="32"/>
    </row>
    <row r="80" spans="1:8" ht="15.75" customHeight="1" x14ac:dyDescent="0.35">
      <c r="A80" s="32"/>
    </row>
    <row r="81" spans="1:1" ht="15.75" customHeight="1" x14ac:dyDescent="0.35">
      <c r="A81" s="32"/>
    </row>
    <row r="82" spans="1:1" ht="15.75" customHeight="1" x14ac:dyDescent="0.35">
      <c r="A82" s="32"/>
    </row>
    <row r="83" spans="1:1" ht="15.75" customHeight="1" x14ac:dyDescent="0.35">
      <c r="A83" s="32"/>
    </row>
    <row r="84" spans="1:1" ht="15.75" customHeight="1" x14ac:dyDescent="0.35">
      <c r="A84" s="32"/>
    </row>
    <row r="85" spans="1:1" ht="15.75" customHeight="1" x14ac:dyDescent="0.35">
      <c r="A85" s="32"/>
    </row>
    <row r="86" spans="1:1" ht="15.75" customHeight="1" x14ac:dyDescent="0.35">
      <c r="A86" s="32"/>
    </row>
    <row r="87" spans="1:1" ht="15.75" customHeight="1" x14ac:dyDescent="0.35">
      <c r="A87" s="32"/>
    </row>
    <row r="88" spans="1:1" ht="15.75" customHeight="1" x14ac:dyDescent="0.35">
      <c r="A88" s="32"/>
    </row>
    <row r="89" spans="1:1" ht="15.75" customHeight="1" x14ac:dyDescent="0.35">
      <c r="A89" s="32"/>
    </row>
    <row r="90" spans="1:1" ht="15.75" customHeight="1" x14ac:dyDescent="0.35">
      <c r="A90" s="32"/>
    </row>
    <row r="91" spans="1:1" ht="15.75" customHeight="1" x14ac:dyDescent="0.35">
      <c r="A91" s="32"/>
    </row>
    <row r="92" spans="1:1" ht="15.75" customHeight="1" x14ac:dyDescent="0.35">
      <c r="A92" s="32"/>
    </row>
    <row r="93" spans="1:1" ht="15.75" customHeight="1" x14ac:dyDescent="0.35">
      <c r="A93" s="32"/>
    </row>
    <row r="94" spans="1:1" ht="15.75" customHeight="1" x14ac:dyDescent="0.35">
      <c r="A94" s="32"/>
    </row>
    <row r="95" spans="1:1" ht="15.75" customHeight="1" x14ac:dyDescent="0.35">
      <c r="A95" s="32"/>
    </row>
    <row r="96" spans="1:1" ht="15.75" customHeight="1" x14ac:dyDescent="0.35">
      <c r="A96" s="32"/>
    </row>
    <row r="97" spans="1:1" ht="15.75" customHeight="1" x14ac:dyDescent="0.35">
      <c r="A97" s="32"/>
    </row>
    <row r="98" spans="1:1" ht="15.75" customHeight="1" x14ac:dyDescent="0.35">
      <c r="A98" s="32"/>
    </row>
    <row r="99" spans="1:1" ht="15.75" customHeight="1" x14ac:dyDescent="0.35">
      <c r="A99" s="32"/>
    </row>
    <row r="100" spans="1:1" ht="15.75" customHeight="1" x14ac:dyDescent="0.35">
      <c r="A100" s="32"/>
    </row>
    <row r="101" spans="1:1" ht="15.75" customHeight="1" x14ac:dyDescent="0.35">
      <c r="A101" s="32"/>
    </row>
    <row r="102" spans="1:1" ht="15.75" customHeight="1" x14ac:dyDescent="0.35">
      <c r="A102" s="32"/>
    </row>
    <row r="103" spans="1:1" ht="15.75" customHeight="1" x14ac:dyDescent="0.35">
      <c r="A103" s="32"/>
    </row>
    <row r="104" spans="1:1" ht="15.75" customHeight="1" x14ac:dyDescent="0.35">
      <c r="A104" s="32"/>
    </row>
    <row r="105" spans="1:1" ht="15.75" customHeight="1" x14ac:dyDescent="0.35">
      <c r="A105" s="32"/>
    </row>
    <row r="106" spans="1:1" ht="15.75" customHeight="1" x14ac:dyDescent="0.35">
      <c r="A106" s="32"/>
    </row>
    <row r="107" spans="1:1" ht="15.75" customHeight="1" x14ac:dyDescent="0.35">
      <c r="A107" s="32"/>
    </row>
    <row r="108" spans="1:1" ht="15.75" customHeight="1" x14ac:dyDescent="0.35">
      <c r="A108" s="32"/>
    </row>
    <row r="109" spans="1:1" ht="15.75" customHeight="1" x14ac:dyDescent="0.35">
      <c r="A109" s="32"/>
    </row>
    <row r="110" spans="1:1" ht="15.75" customHeight="1" x14ac:dyDescent="0.35">
      <c r="A110" s="32"/>
    </row>
    <row r="111" spans="1:1" ht="15.75" customHeight="1" x14ac:dyDescent="0.35">
      <c r="A111" s="32"/>
    </row>
    <row r="112" spans="1:1" ht="15.75" customHeight="1" x14ac:dyDescent="0.35">
      <c r="A112" s="32"/>
    </row>
    <row r="113" spans="1:1" ht="15.75" customHeight="1" x14ac:dyDescent="0.35">
      <c r="A113" s="32"/>
    </row>
    <row r="114" spans="1:1" ht="15.75" customHeight="1" x14ac:dyDescent="0.35">
      <c r="A114" s="32"/>
    </row>
    <row r="115" spans="1:1" ht="15.75" customHeight="1" x14ac:dyDescent="0.35">
      <c r="A115" s="32"/>
    </row>
    <row r="116" spans="1:1" ht="15.75" customHeight="1" x14ac:dyDescent="0.35">
      <c r="A116" s="32"/>
    </row>
    <row r="117" spans="1:1" ht="15.75" customHeight="1" x14ac:dyDescent="0.35">
      <c r="A117" s="32"/>
    </row>
    <row r="118" spans="1:1" ht="15.75" customHeight="1" x14ac:dyDescent="0.35">
      <c r="A118" s="32"/>
    </row>
    <row r="119" spans="1:1" ht="15.75" customHeight="1" x14ac:dyDescent="0.35">
      <c r="A119" s="32"/>
    </row>
    <row r="120" spans="1:1" ht="15.75" customHeight="1" x14ac:dyDescent="0.35">
      <c r="A120" s="32"/>
    </row>
    <row r="121" spans="1:1" ht="15.75" customHeight="1" x14ac:dyDescent="0.35">
      <c r="A121" s="32"/>
    </row>
    <row r="122" spans="1:1" ht="15.75" customHeight="1" x14ac:dyDescent="0.35">
      <c r="A122" s="32"/>
    </row>
    <row r="123" spans="1:1" ht="15.75" customHeight="1" x14ac:dyDescent="0.35">
      <c r="A123" s="32"/>
    </row>
    <row r="124" spans="1:1" ht="15.75" customHeight="1" x14ac:dyDescent="0.35">
      <c r="A124" s="32"/>
    </row>
    <row r="125" spans="1:1" ht="15.75" customHeight="1" x14ac:dyDescent="0.35">
      <c r="A125" s="32"/>
    </row>
    <row r="126" spans="1:1" ht="15.75" customHeight="1" x14ac:dyDescent="0.35">
      <c r="A126" s="32"/>
    </row>
    <row r="127" spans="1:1" ht="15.75" customHeight="1" x14ac:dyDescent="0.35">
      <c r="A127" s="32"/>
    </row>
    <row r="128" spans="1:1" ht="15.75" customHeight="1" x14ac:dyDescent="0.35">
      <c r="A128" s="32"/>
    </row>
    <row r="129" spans="1:1" ht="15.75" customHeight="1" x14ac:dyDescent="0.35">
      <c r="A129" s="32"/>
    </row>
    <row r="130" spans="1:1" ht="15.75" customHeight="1" x14ac:dyDescent="0.35">
      <c r="A130" s="32"/>
    </row>
    <row r="131" spans="1:1" ht="15.75" customHeight="1" x14ac:dyDescent="0.35">
      <c r="A131" s="32"/>
    </row>
    <row r="132" spans="1:1" ht="15.75" customHeight="1" x14ac:dyDescent="0.35">
      <c r="A132" s="32"/>
    </row>
    <row r="133" spans="1:1" ht="15.75" customHeight="1" x14ac:dyDescent="0.35">
      <c r="A133" s="32"/>
    </row>
    <row r="134" spans="1:1" ht="15.75" customHeight="1" x14ac:dyDescent="0.35">
      <c r="A134" s="32"/>
    </row>
    <row r="135" spans="1:1" ht="15.75" customHeight="1" x14ac:dyDescent="0.35">
      <c r="A135" s="32"/>
    </row>
    <row r="136" spans="1:1" ht="15.75" customHeight="1" x14ac:dyDescent="0.35">
      <c r="A136" s="32"/>
    </row>
    <row r="137" spans="1:1" ht="15.75" customHeight="1" x14ac:dyDescent="0.35">
      <c r="A137" s="32"/>
    </row>
    <row r="138" spans="1:1" ht="15.75" customHeight="1" x14ac:dyDescent="0.35">
      <c r="A138" s="32"/>
    </row>
    <row r="139" spans="1:1" ht="15.75" customHeight="1" x14ac:dyDescent="0.35">
      <c r="A139" s="32"/>
    </row>
    <row r="140" spans="1:1" ht="15.75" customHeight="1" x14ac:dyDescent="0.35">
      <c r="A140" s="32"/>
    </row>
    <row r="141" spans="1:1" ht="15.75" customHeight="1" x14ac:dyDescent="0.35">
      <c r="A141" s="32"/>
    </row>
    <row r="142" spans="1:1" ht="15.75" customHeight="1" x14ac:dyDescent="0.35">
      <c r="A142" s="32"/>
    </row>
    <row r="143" spans="1:1" ht="15.75" customHeight="1" x14ac:dyDescent="0.35">
      <c r="A143" s="32"/>
    </row>
    <row r="144" spans="1:1" ht="15.75" customHeight="1" x14ac:dyDescent="0.35">
      <c r="A144" s="32"/>
    </row>
    <row r="145" spans="1:1" ht="15.75" customHeight="1" x14ac:dyDescent="0.35">
      <c r="A145" s="32"/>
    </row>
    <row r="146" spans="1:1" ht="15.75" customHeight="1" x14ac:dyDescent="0.35">
      <c r="A146" s="32"/>
    </row>
    <row r="147" spans="1:1" ht="15.75" customHeight="1" x14ac:dyDescent="0.35">
      <c r="A147" s="32"/>
    </row>
    <row r="148" spans="1:1" ht="15.75" customHeight="1" x14ac:dyDescent="0.35">
      <c r="A148" s="32"/>
    </row>
    <row r="149" spans="1:1" ht="15.75" customHeight="1" x14ac:dyDescent="0.35">
      <c r="A149" s="32"/>
    </row>
    <row r="150" spans="1:1" ht="15.75" customHeight="1" x14ac:dyDescent="0.35">
      <c r="A150" s="32"/>
    </row>
    <row r="151" spans="1:1" ht="15.75" customHeight="1" x14ac:dyDescent="0.35">
      <c r="A151" s="32"/>
    </row>
    <row r="152" spans="1:1" ht="15.75" customHeight="1" x14ac:dyDescent="0.35">
      <c r="A152" s="32"/>
    </row>
    <row r="153" spans="1:1" ht="15.75" customHeight="1" x14ac:dyDescent="0.35">
      <c r="A153" s="32"/>
    </row>
    <row r="154" spans="1:1" ht="15.75" customHeight="1" x14ac:dyDescent="0.35">
      <c r="A154" s="32"/>
    </row>
    <row r="155" spans="1:1" ht="15.75" customHeight="1" x14ac:dyDescent="0.35">
      <c r="A155" s="32"/>
    </row>
    <row r="156" spans="1:1" ht="15.75" customHeight="1" x14ac:dyDescent="0.35">
      <c r="A156" s="32"/>
    </row>
    <row r="157" spans="1:1" ht="15.75" customHeight="1" x14ac:dyDescent="0.35">
      <c r="A157" s="32"/>
    </row>
    <row r="158" spans="1:1" ht="15.75" customHeight="1" x14ac:dyDescent="0.35">
      <c r="A158" s="32"/>
    </row>
    <row r="159" spans="1:1" ht="15.75" customHeight="1" x14ac:dyDescent="0.35">
      <c r="A159" s="32"/>
    </row>
    <row r="160" spans="1:1" ht="15.75" customHeight="1" x14ac:dyDescent="0.35">
      <c r="A160" s="32"/>
    </row>
    <row r="161" spans="1:1" ht="15.75" customHeight="1" x14ac:dyDescent="0.35">
      <c r="A161" s="32"/>
    </row>
    <row r="162" spans="1:1" ht="15.75" customHeight="1" x14ac:dyDescent="0.35">
      <c r="A162" s="32"/>
    </row>
    <row r="163" spans="1:1" ht="15.75" customHeight="1" x14ac:dyDescent="0.35">
      <c r="A163" s="32"/>
    </row>
    <row r="164" spans="1:1" ht="15.75" customHeight="1" x14ac:dyDescent="0.35">
      <c r="A164" s="32"/>
    </row>
    <row r="165" spans="1:1" ht="15.75" customHeight="1" x14ac:dyDescent="0.35">
      <c r="A165" s="32"/>
    </row>
    <row r="166" spans="1:1" ht="15.75" customHeight="1" x14ac:dyDescent="0.35">
      <c r="A166" s="32"/>
    </row>
    <row r="167" spans="1:1" ht="15.75" customHeight="1" x14ac:dyDescent="0.35">
      <c r="A167" s="32"/>
    </row>
    <row r="168" spans="1:1" ht="15.75" customHeight="1" x14ac:dyDescent="0.35">
      <c r="A168" s="32"/>
    </row>
    <row r="169" spans="1:1" ht="15.75" customHeight="1" x14ac:dyDescent="0.35">
      <c r="A169" s="32"/>
    </row>
    <row r="170" spans="1:1" ht="15.75" customHeight="1" x14ac:dyDescent="0.35">
      <c r="A170" s="32"/>
    </row>
    <row r="171" spans="1:1" ht="15.75" customHeight="1" x14ac:dyDescent="0.35">
      <c r="A171" s="32"/>
    </row>
    <row r="172" spans="1:1" ht="15.75" customHeight="1" x14ac:dyDescent="0.35">
      <c r="A172" s="32"/>
    </row>
    <row r="173" spans="1:1" ht="15.75" customHeight="1" x14ac:dyDescent="0.35">
      <c r="A173" s="32"/>
    </row>
    <row r="174" spans="1:1" ht="15.75" customHeight="1" x14ac:dyDescent="0.35">
      <c r="A174" s="32"/>
    </row>
    <row r="175" spans="1:1" ht="15.75" customHeight="1" x14ac:dyDescent="0.35">
      <c r="A175" s="32"/>
    </row>
    <row r="176" spans="1:1" ht="15.75" customHeight="1" x14ac:dyDescent="0.35">
      <c r="A176" s="32"/>
    </row>
    <row r="177" spans="1:1" ht="15.75" customHeight="1" x14ac:dyDescent="0.35">
      <c r="A177" s="32"/>
    </row>
    <row r="178" spans="1:1" ht="15.75" customHeight="1" x14ac:dyDescent="0.35">
      <c r="A178" s="32"/>
    </row>
    <row r="179" spans="1:1" ht="15.75" customHeight="1" x14ac:dyDescent="0.35">
      <c r="A179" s="32"/>
    </row>
    <row r="180" spans="1:1" ht="15.75" customHeight="1" x14ac:dyDescent="0.35">
      <c r="A180" s="32"/>
    </row>
    <row r="181" spans="1:1" ht="15.75" customHeight="1" x14ac:dyDescent="0.35">
      <c r="A181" s="32"/>
    </row>
    <row r="182" spans="1:1" ht="15.75" customHeight="1" x14ac:dyDescent="0.35">
      <c r="A182" s="32"/>
    </row>
    <row r="183" spans="1:1" ht="15.75" customHeight="1" x14ac:dyDescent="0.35">
      <c r="A183" s="32"/>
    </row>
    <row r="184" spans="1:1" ht="15.75" customHeight="1" x14ac:dyDescent="0.35">
      <c r="A184" s="32"/>
    </row>
    <row r="185" spans="1:1" ht="15.75" customHeight="1" x14ac:dyDescent="0.35">
      <c r="A185" s="32"/>
    </row>
    <row r="186" spans="1:1" ht="15.75" customHeight="1" x14ac:dyDescent="0.35">
      <c r="A186" s="32"/>
    </row>
    <row r="187" spans="1:1" ht="15.75" customHeight="1" x14ac:dyDescent="0.35">
      <c r="A187" s="32"/>
    </row>
    <row r="188" spans="1:1" ht="15.75" customHeight="1" x14ac:dyDescent="0.35">
      <c r="A188" s="32"/>
    </row>
    <row r="189" spans="1:1" ht="15.75" customHeight="1" x14ac:dyDescent="0.35">
      <c r="A189" s="32"/>
    </row>
    <row r="190" spans="1:1" ht="15.75" customHeight="1" x14ac:dyDescent="0.35">
      <c r="A190" s="32"/>
    </row>
    <row r="191" spans="1:1" ht="15.75" customHeight="1" x14ac:dyDescent="0.35">
      <c r="A191" s="32"/>
    </row>
    <row r="192" spans="1:1" ht="15.75" customHeight="1" x14ac:dyDescent="0.35">
      <c r="A192" s="32"/>
    </row>
    <row r="193" spans="1:1" ht="15.75" customHeight="1" x14ac:dyDescent="0.35">
      <c r="A193" s="32"/>
    </row>
    <row r="194" spans="1:1" ht="15.75" customHeight="1" x14ac:dyDescent="0.35">
      <c r="A194" s="32"/>
    </row>
    <row r="195" spans="1:1" ht="15.75" customHeight="1" x14ac:dyDescent="0.35">
      <c r="A195" s="32"/>
    </row>
    <row r="196" spans="1:1" ht="15.75" customHeight="1" x14ac:dyDescent="0.35">
      <c r="A196" s="32"/>
    </row>
    <row r="197" spans="1:1" ht="15.75" customHeight="1" x14ac:dyDescent="0.35">
      <c r="A197" s="32"/>
    </row>
    <row r="198" spans="1:1" ht="15.75" customHeight="1" x14ac:dyDescent="0.35">
      <c r="A198" s="32"/>
    </row>
    <row r="199" spans="1:1" ht="15.75" customHeight="1" x14ac:dyDescent="0.35">
      <c r="A199" s="32"/>
    </row>
    <row r="200" spans="1:1" ht="15.75" customHeight="1" x14ac:dyDescent="0.35">
      <c r="A200" s="32"/>
    </row>
    <row r="201" spans="1:1" ht="15.75" customHeight="1" x14ac:dyDescent="0.35">
      <c r="A201" s="32"/>
    </row>
    <row r="202" spans="1:1" ht="15.75" customHeight="1" x14ac:dyDescent="0.35">
      <c r="A202" s="32"/>
    </row>
    <row r="203" spans="1:1" ht="15.75" customHeight="1" x14ac:dyDescent="0.35">
      <c r="A203" s="32"/>
    </row>
    <row r="204" spans="1:1" ht="15.75" customHeight="1" x14ac:dyDescent="0.35">
      <c r="A204" s="32"/>
    </row>
    <row r="205" spans="1:1" ht="15.75" customHeight="1" x14ac:dyDescent="0.35">
      <c r="A205" s="32"/>
    </row>
    <row r="206" spans="1:1" ht="15.75" customHeight="1" x14ac:dyDescent="0.35">
      <c r="A206" s="32"/>
    </row>
    <row r="207" spans="1:1" ht="15.75" customHeight="1" x14ac:dyDescent="0.35">
      <c r="A207" s="32"/>
    </row>
    <row r="208" spans="1:1" ht="15.75" customHeight="1" x14ac:dyDescent="0.35">
      <c r="A208" s="32"/>
    </row>
    <row r="209" spans="1:1" ht="15.75" customHeight="1" x14ac:dyDescent="0.35">
      <c r="A209" s="32"/>
    </row>
    <row r="210" spans="1:1" ht="15.75" customHeight="1" x14ac:dyDescent="0.35">
      <c r="A210" s="32"/>
    </row>
    <row r="211" spans="1:1" ht="15.75" customHeight="1" x14ac:dyDescent="0.35">
      <c r="A211" s="32"/>
    </row>
    <row r="212" spans="1:1" ht="15.75" customHeight="1" x14ac:dyDescent="0.35">
      <c r="A212" s="32"/>
    </row>
    <row r="213" spans="1:1" ht="15.75" customHeight="1" x14ac:dyDescent="0.35">
      <c r="A213" s="32"/>
    </row>
    <row r="214" spans="1:1" ht="15.75" customHeight="1" x14ac:dyDescent="0.35">
      <c r="A214" s="32"/>
    </row>
    <row r="215" spans="1:1" ht="15.75" customHeight="1" x14ac:dyDescent="0.35">
      <c r="A215" s="32"/>
    </row>
    <row r="216" spans="1:1" ht="15.75" customHeight="1" x14ac:dyDescent="0.35">
      <c r="A216" s="32"/>
    </row>
    <row r="217" spans="1:1" ht="15.75" customHeight="1" x14ac:dyDescent="0.35">
      <c r="A217" s="32"/>
    </row>
    <row r="218" spans="1:1" ht="15.75" customHeight="1" x14ac:dyDescent="0.35">
      <c r="A218" s="32"/>
    </row>
    <row r="219" spans="1:1" ht="15.75" customHeight="1" x14ac:dyDescent="0.35">
      <c r="A219" s="32"/>
    </row>
    <row r="220" spans="1:1" ht="15.75" customHeight="1" x14ac:dyDescent="0.35">
      <c r="A220" s="32"/>
    </row>
    <row r="221" spans="1:1" ht="15.75" customHeight="1" x14ac:dyDescent="0.35">
      <c r="A221" s="32"/>
    </row>
    <row r="222" spans="1:1" ht="15.75" customHeight="1" x14ac:dyDescent="0.35">
      <c r="A222" s="32"/>
    </row>
    <row r="223" spans="1:1" ht="15.75" customHeight="1" x14ac:dyDescent="0.35">
      <c r="A223" s="32"/>
    </row>
    <row r="224" spans="1:1" ht="15.75" customHeight="1" x14ac:dyDescent="0.35">
      <c r="A224" s="32"/>
    </row>
    <row r="225" spans="1:1" ht="15.75" customHeight="1" x14ac:dyDescent="0.35">
      <c r="A225" s="32"/>
    </row>
    <row r="226" spans="1:1" ht="15.75" customHeight="1" x14ac:dyDescent="0.35">
      <c r="A226" s="32"/>
    </row>
    <row r="227" spans="1:1" ht="15.75" customHeight="1" x14ac:dyDescent="0.35">
      <c r="A227" s="32"/>
    </row>
    <row r="228" spans="1:1" ht="15.75" customHeight="1" x14ac:dyDescent="0.35">
      <c r="A228" s="32"/>
    </row>
    <row r="229" spans="1:1" ht="15.75" customHeight="1" x14ac:dyDescent="0.35">
      <c r="A229" s="32"/>
    </row>
    <row r="230" spans="1:1" ht="15.75" customHeight="1" x14ac:dyDescent="0.35">
      <c r="A230" s="32"/>
    </row>
    <row r="231" spans="1:1" ht="15.75" customHeight="1" x14ac:dyDescent="0.35">
      <c r="A231" s="32"/>
    </row>
    <row r="232" spans="1:1" ht="15.75" customHeight="1" x14ac:dyDescent="0.35">
      <c r="A232" s="32"/>
    </row>
    <row r="233" spans="1:1" ht="15.75" customHeight="1" x14ac:dyDescent="0.35">
      <c r="A233" s="32"/>
    </row>
    <row r="234" spans="1:1" ht="15.75" customHeight="1" x14ac:dyDescent="0.35">
      <c r="A234" s="32"/>
    </row>
    <row r="235" spans="1:1" ht="15.75" customHeight="1" x14ac:dyDescent="0.35">
      <c r="A235" s="32"/>
    </row>
    <row r="236" spans="1:1" ht="15.75" customHeight="1" x14ac:dyDescent="0.35">
      <c r="A236" s="32"/>
    </row>
    <row r="237" spans="1:1" ht="15.75" customHeight="1" x14ac:dyDescent="0.35">
      <c r="A237" s="32"/>
    </row>
    <row r="238" spans="1:1" ht="15.75" customHeight="1" x14ac:dyDescent="0.35">
      <c r="A238" s="32"/>
    </row>
    <row r="239" spans="1:1" ht="15.75" customHeight="1" x14ac:dyDescent="0.35">
      <c r="A239" s="32"/>
    </row>
    <row r="240" spans="1:1" ht="15.75" customHeight="1" x14ac:dyDescent="0.35">
      <c r="A240" s="32"/>
    </row>
    <row r="241" spans="1:1" ht="15.75" customHeight="1" x14ac:dyDescent="0.35">
      <c r="A241" s="32"/>
    </row>
    <row r="242" spans="1:1" ht="15.75" customHeight="1" x14ac:dyDescent="0.35">
      <c r="A242" s="32"/>
    </row>
    <row r="243" spans="1:1" ht="15.75" customHeight="1" x14ac:dyDescent="0.35">
      <c r="A243" s="32"/>
    </row>
    <row r="244" spans="1:1" ht="15.75" customHeight="1" x14ac:dyDescent="0.35">
      <c r="A244" s="32"/>
    </row>
    <row r="245" spans="1:1" ht="15.75" customHeight="1" x14ac:dyDescent="0.35">
      <c r="A245" s="32"/>
    </row>
    <row r="246" spans="1:1" ht="15.75" customHeight="1" x14ac:dyDescent="0.35">
      <c r="A246" s="32"/>
    </row>
    <row r="247" spans="1:1" ht="15.75" customHeight="1" x14ac:dyDescent="0.35">
      <c r="A247" s="32"/>
    </row>
    <row r="248" spans="1:1" ht="15.75" customHeight="1" x14ac:dyDescent="0.35">
      <c r="A248" s="32"/>
    </row>
    <row r="249" spans="1:1" ht="15.75" customHeight="1" x14ac:dyDescent="0.35">
      <c r="A249" s="32"/>
    </row>
    <row r="250" spans="1:1" ht="15.75" customHeight="1" x14ac:dyDescent="0.35">
      <c r="A250" s="32"/>
    </row>
    <row r="251" spans="1:1" ht="15.75" customHeight="1" x14ac:dyDescent="0.35">
      <c r="A251" s="32"/>
    </row>
    <row r="252" spans="1:1" ht="15.75" customHeight="1" x14ac:dyDescent="0.35">
      <c r="A252" s="32"/>
    </row>
    <row r="253" spans="1:1" ht="15.75" customHeight="1" x14ac:dyDescent="0.35">
      <c r="A253" s="32"/>
    </row>
    <row r="254" spans="1:1" ht="15.75" customHeight="1" x14ac:dyDescent="0.35">
      <c r="A254" s="32"/>
    </row>
    <row r="255" spans="1:1" ht="15.75" customHeight="1" x14ac:dyDescent="0.35">
      <c r="A255" s="32"/>
    </row>
    <row r="256" spans="1:1" ht="15.75" customHeight="1" x14ac:dyDescent="0.35">
      <c r="A256" s="32"/>
    </row>
    <row r="257" spans="1:1" ht="15.75" customHeight="1" x14ac:dyDescent="0.35">
      <c r="A257" s="32"/>
    </row>
    <row r="258" spans="1:1" ht="15.75" customHeight="1" x14ac:dyDescent="0.35">
      <c r="A258" s="32"/>
    </row>
    <row r="259" spans="1:1" ht="15.75" customHeight="1" x14ac:dyDescent="0.35">
      <c r="A259" s="32"/>
    </row>
    <row r="260" spans="1:1" ht="15.75" customHeight="1" x14ac:dyDescent="0.35">
      <c r="A260" s="32"/>
    </row>
    <row r="261" spans="1:1" ht="15.75" customHeight="1" x14ac:dyDescent="0.35">
      <c r="A261" s="32"/>
    </row>
    <row r="262" spans="1:1" ht="15.75" customHeight="1" x14ac:dyDescent="0.35">
      <c r="A262" s="32"/>
    </row>
    <row r="263" spans="1:1" ht="15.75" customHeight="1" x14ac:dyDescent="0.35">
      <c r="A263" s="32"/>
    </row>
    <row r="264" spans="1:1" ht="15.75" customHeight="1" x14ac:dyDescent="0.35">
      <c r="A264" s="32"/>
    </row>
    <row r="265" spans="1:1" ht="15.75" customHeight="1" x14ac:dyDescent="0.35">
      <c r="A265" s="32"/>
    </row>
    <row r="266" spans="1:1" ht="15.75" customHeight="1" x14ac:dyDescent="0.35">
      <c r="A266" s="32"/>
    </row>
    <row r="267" spans="1:1" ht="15.75" customHeight="1" x14ac:dyDescent="0.35">
      <c r="A267" s="32"/>
    </row>
    <row r="268" spans="1:1" ht="15.75" customHeight="1" x14ac:dyDescent="0.35">
      <c r="A268" s="32"/>
    </row>
    <row r="269" spans="1:1" ht="15.75" customHeight="1" x14ac:dyDescent="0.35">
      <c r="A269" s="32"/>
    </row>
    <row r="270" spans="1:1" ht="15.75" customHeight="1" x14ac:dyDescent="0.35">
      <c r="A270" s="32"/>
    </row>
    <row r="271" spans="1:1" ht="15.75" customHeight="1" x14ac:dyDescent="0.35">
      <c r="A271" s="32"/>
    </row>
    <row r="272" spans="1:1" ht="15.75" customHeight="1" x14ac:dyDescent="0.35">
      <c r="A272" s="32"/>
    </row>
    <row r="273" spans="1:1" ht="15.75" customHeight="1" x14ac:dyDescent="0.35">
      <c r="A273" s="32"/>
    </row>
    <row r="274" spans="1:1" ht="15.75" customHeight="1" x14ac:dyDescent="0.35">
      <c r="A274" s="32"/>
    </row>
    <row r="275" spans="1:1" ht="15.75" customHeight="1" x14ac:dyDescent="0.35">
      <c r="A275" s="32"/>
    </row>
    <row r="276" spans="1:1" ht="15.75" customHeight="1" x14ac:dyDescent="0.35">
      <c r="A276" s="32"/>
    </row>
    <row r="277" spans="1:1" ht="15.75" customHeight="1" x14ac:dyDescent="0.35">
      <c r="A277" s="32"/>
    </row>
    <row r="278" spans="1:1" ht="15.75" customHeight="1" x14ac:dyDescent="0.35">
      <c r="A278" s="32"/>
    </row>
    <row r="279" spans="1:1" ht="15.75" customHeight="1" x14ac:dyDescent="0.35">
      <c r="A279" s="32"/>
    </row>
    <row r="280" spans="1:1" ht="15.75" customHeight="1" x14ac:dyDescent="0.35">
      <c r="A280" s="32"/>
    </row>
    <row r="281" spans="1:1" ht="15.75" customHeight="1" x14ac:dyDescent="0.35">
      <c r="A281" s="32"/>
    </row>
    <row r="282" spans="1:1" ht="15.75" customHeight="1" x14ac:dyDescent="0.35">
      <c r="A282" s="32"/>
    </row>
    <row r="283" spans="1:1" ht="15.75" customHeight="1" x14ac:dyDescent="0.35">
      <c r="A283" s="32"/>
    </row>
    <row r="284" spans="1:1" ht="15.75" customHeight="1" x14ac:dyDescent="0.35">
      <c r="A284" s="32"/>
    </row>
    <row r="285" spans="1:1" ht="15.75" customHeight="1" x14ac:dyDescent="0.35">
      <c r="A285" s="32"/>
    </row>
    <row r="286" spans="1:1" ht="15.75" customHeight="1" x14ac:dyDescent="0.35">
      <c r="A286" s="32"/>
    </row>
    <row r="287" spans="1:1" ht="15.75" customHeight="1" x14ac:dyDescent="0.35">
      <c r="A287" s="32"/>
    </row>
    <row r="288" spans="1:1" ht="15.75" customHeight="1" x14ac:dyDescent="0.35">
      <c r="A288" s="32"/>
    </row>
    <row r="289" spans="1:1" ht="15.75" customHeight="1" x14ac:dyDescent="0.35">
      <c r="A289" s="32"/>
    </row>
    <row r="290" spans="1:1" ht="15.75" customHeight="1" x14ac:dyDescent="0.35">
      <c r="A290" s="32"/>
    </row>
    <row r="291" spans="1:1" ht="15.75" customHeight="1" x14ac:dyDescent="0.35">
      <c r="A291" s="32"/>
    </row>
    <row r="292" spans="1:1" ht="15.75" customHeight="1" x14ac:dyDescent="0.35">
      <c r="A292" s="32"/>
    </row>
    <row r="293" spans="1:1" ht="15.75" customHeight="1" x14ac:dyDescent="0.35">
      <c r="A293" s="32"/>
    </row>
    <row r="294" spans="1:1" ht="15.75" customHeight="1" x14ac:dyDescent="0.35">
      <c r="A294" s="32"/>
    </row>
    <row r="295" spans="1:1" ht="15.75" customHeight="1" x14ac:dyDescent="0.35">
      <c r="A295" s="32"/>
    </row>
    <row r="296" spans="1:1" ht="15.75" customHeight="1" x14ac:dyDescent="0.35">
      <c r="A296" s="32"/>
    </row>
    <row r="297" spans="1:1" ht="15.75" customHeight="1" x14ac:dyDescent="0.35">
      <c r="A297" s="32"/>
    </row>
    <row r="298" spans="1:1" ht="15.75" customHeight="1" x14ac:dyDescent="0.35">
      <c r="A298" s="32"/>
    </row>
    <row r="299" spans="1:1" ht="15.75" customHeight="1" x14ac:dyDescent="0.35">
      <c r="A299" s="32"/>
    </row>
    <row r="300" spans="1:1" ht="15.75" customHeight="1" x14ac:dyDescent="0.35">
      <c r="A300" s="32"/>
    </row>
    <row r="301" spans="1:1" ht="15.75" customHeight="1" x14ac:dyDescent="0.35">
      <c r="A301" s="32"/>
    </row>
    <row r="302" spans="1:1" ht="15.75" customHeight="1" x14ac:dyDescent="0.35">
      <c r="A302" s="32"/>
    </row>
    <row r="303" spans="1:1" ht="15.75" customHeight="1" x14ac:dyDescent="0.35">
      <c r="A303" s="32"/>
    </row>
    <row r="304" spans="1:1" ht="15.75" customHeight="1" x14ac:dyDescent="0.35">
      <c r="A304" s="32"/>
    </row>
    <row r="305" spans="1:1" ht="15.75" customHeight="1" x14ac:dyDescent="0.35">
      <c r="A305" s="32"/>
    </row>
    <row r="306" spans="1:1" ht="15.75" customHeight="1" x14ac:dyDescent="0.35">
      <c r="A306" s="32"/>
    </row>
    <row r="307" spans="1:1" ht="15.75" customHeight="1" x14ac:dyDescent="0.35">
      <c r="A307" s="32"/>
    </row>
    <row r="308" spans="1:1" ht="15.75" customHeight="1" x14ac:dyDescent="0.35">
      <c r="A308" s="32"/>
    </row>
    <row r="309" spans="1:1" ht="15.75" customHeight="1" x14ac:dyDescent="0.35">
      <c r="A309" s="32"/>
    </row>
    <row r="310" spans="1:1" ht="15.75" customHeight="1" x14ac:dyDescent="0.35">
      <c r="A310" s="32"/>
    </row>
    <row r="311" spans="1:1" ht="15.75" customHeight="1" x14ac:dyDescent="0.35">
      <c r="A311" s="32"/>
    </row>
    <row r="312" spans="1:1" ht="15.75" customHeight="1" x14ac:dyDescent="0.35">
      <c r="A312" s="32"/>
    </row>
    <row r="313" spans="1:1" ht="15.75" customHeight="1" x14ac:dyDescent="0.35">
      <c r="A313" s="32"/>
    </row>
    <row r="314" spans="1:1" ht="15.75" customHeight="1" x14ac:dyDescent="0.35">
      <c r="A314" s="32"/>
    </row>
    <row r="315" spans="1:1" ht="15.75" customHeight="1" x14ac:dyDescent="0.35">
      <c r="A315" s="32"/>
    </row>
    <row r="316" spans="1:1" ht="15.75" customHeight="1" x14ac:dyDescent="0.35">
      <c r="A316" s="32"/>
    </row>
    <row r="317" spans="1:1" ht="15.75" customHeight="1" x14ac:dyDescent="0.35">
      <c r="A317" s="32"/>
    </row>
    <row r="318" spans="1:1" ht="15.75" customHeight="1" x14ac:dyDescent="0.35">
      <c r="A318" s="32"/>
    </row>
    <row r="319" spans="1:1" ht="15.75" customHeight="1" x14ac:dyDescent="0.35">
      <c r="A319" s="32"/>
    </row>
    <row r="320" spans="1:1" ht="15.75" customHeight="1" x14ac:dyDescent="0.35">
      <c r="A320" s="32"/>
    </row>
    <row r="321" spans="1:1" ht="15.75" customHeight="1" x14ac:dyDescent="0.35">
      <c r="A321" s="32"/>
    </row>
    <row r="322" spans="1:1" ht="15.75" customHeight="1" x14ac:dyDescent="0.35">
      <c r="A322" s="32"/>
    </row>
    <row r="323" spans="1:1" ht="15.75" customHeight="1" x14ac:dyDescent="0.35">
      <c r="A323" s="32"/>
    </row>
    <row r="324" spans="1:1" ht="15.75" customHeight="1" x14ac:dyDescent="0.35">
      <c r="A324" s="32"/>
    </row>
    <row r="325" spans="1:1" ht="15.75" customHeight="1" x14ac:dyDescent="0.35">
      <c r="A325" s="32"/>
    </row>
    <row r="326" spans="1:1" ht="15.75" customHeight="1" x14ac:dyDescent="0.35">
      <c r="A326" s="32"/>
    </row>
    <row r="327" spans="1:1" ht="15.75" customHeight="1" x14ac:dyDescent="0.35">
      <c r="A327" s="32"/>
    </row>
    <row r="328" spans="1:1" ht="15.75" customHeight="1" x14ac:dyDescent="0.35">
      <c r="A328" s="32"/>
    </row>
    <row r="329" spans="1:1" ht="15.75" customHeight="1" x14ac:dyDescent="0.35">
      <c r="A329" s="32"/>
    </row>
    <row r="330" spans="1:1" ht="15.75" customHeight="1" x14ac:dyDescent="0.35">
      <c r="A330" s="32"/>
    </row>
    <row r="331" spans="1:1" ht="15.75" customHeight="1" x14ac:dyDescent="0.35">
      <c r="A331" s="32"/>
    </row>
    <row r="332" spans="1:1" ht="15.75" customHeight="1" x14ac:dyDescent="0.35">
      <c r="A332" s="32"/>
    </row>
    <row r="333" spans="1:1" ht="15.75" customHeight="1" x14ac:dyDescent="0.35">
      <c r="A333" s="32"/>
    </row>
    <row r="334" spans="1:1" ht="15.75" customHeight="1" x14ac:dyDescent="0.35">
      <c r="A334" s="32"/>
    </row>
    <row r="335" spans="1:1" ht="15.75" customHeight="1" x14ac:dyDescent="0.35">
      <c r="A335" s="32"/>
    </row>
    <row r="336" spans="1:1" ht="15.75" customHeight="1" x14ac:dyDescent="0.35">
      <c r="A336" s="32"/>
    </row>
    <row r="337" spans="1:1" ht="15.75" customHeight="1" x14ac:dyDescent="0.35">
      <c r="A337" s="32"/>
    </row>
    <row r="338" spans="1:1" ht="15.75" customHeight="1" x14ac:dyDescent="0.35">
      <c r="A338" s="32"/>
    </row>
    <row r="339" spans="1:1" ht="15.75" customHeight="1" x14ac:dyDescent="0.35">
      <c r="A339" s="32"/>
    </row>
    <row r="340" spans="1:1" ht="15.75" customHeight="1" x14ac:dyDescent="0.35">
      <c r="A340" s="32"/>
    </row>
    <row r="341" spans="1:1" ht="15.75" customHeight="1" x14ac:dyDescent="0.35">
      <c r="A341" s="32"/>
    </row>
    <row r="342" spans="1:1" ht="15.75" customHeight="1" x14ac:dyDescent="0.35">
      <c r="A342" s="32"/>
    </row>
    <row r="343" spans="1:1" ht="15.75" customHeight="1" x14ac:dyDescent="0.35">
      <c r="A343" s="32"/>
    </row>
    <row r="344" spans="1:1" ht="15.75" customHeight="1" x14ac:dyDescent="0.35">
      <c r="A344" s="32"/>
    </row>
    <row r="345" spans="1:1" ht="15.75" customHeight="1" x14ac:dyDescent="0.35">
      <c r="A345" s="32"/>
    </row>
    <row r="346" spans="1:1" ht="15.75" customHeight="1" x14ac:dyDescent="0.35">
      <c r="A346" s="32"/>
    </row>
    <row r="347" spans="1:1" ht="15.75" customHeight="1" x14ac:dyDescent="0.35">
      <c r="A347" s="32"/>
    </row>
    <row r="348" spans="1:1" ht="15.75" customHeight="1" x14ac:dyDescent="0.35">
      <c r="A348" s="32"/>
    </row>
    <row r="349" spans="1:1" ht="15.75" customHeight="1" x14ac:dyDescent="0.35">
      <c r="A349" s="32"/>
    </row>
    <row r="350" spans="1:1" ht="15.75" customHeight="1" x14ac:dyDescent="0.35">
      <c r="A350" s="32"/>
    </row>
    <row r="351" spans="1:1" ht="15.75" customHeight="1" x14ac:dyDescent="0.35">
      <c r="A351" s="32"/>
    </row>
    <row r="352" spans="1:1" ht="15.75" customHeight="1" x14ac:dyDescent="0.35">
      <c r="A352" s="32"/>
    </row>
    <row r="353" spans="1:1" ht="15.75" customHeight="1" x14ac:dyDescent="0.35">
      <c r="A353" s="32"/>
    </row>
    <row r="354" spans="1:1" ht="15.75" customHeight="1" x14ac:dyDescent="0.35">
      <c r="A354" s="32"/>
    </row>
    <row r="355" spans="1:1" ht="15.75" customHeight="1" x14ac:dyDescent="0.35">
      <c r="A355" s="32"/>
    </row>
    <row r="356" spans="1:1" ht="15.75" customHeight="1" x14ac:dyDescent="0.35">
      <c r="A356" s="32"/>
    </row>
    <row r="357" spans="1:1" ht="15.75" customHeight="1" x14ac:dyDescent="0.35">
      <c r="A357" s="32"/>
    </row>
    <row r="358" spans="1:1" ht="15.75" customHeight="1" x14ac:dyDescent="0.35">
      <c r="A358" s="32"/>
    </row>
    <row r="359" spans="1:1" ht="15.75" customHeight="1" x14ac:dyDescent="0.35">
      <c r="A359" s="32"/>
    </row>
    <row r="360" spans="1:1" ht="15.75" customHeight="1" x14ac:dyDescent="0.35">
      <c r="A360" s="32"/>
    </row>
    <row r="361" spans="1:1" ht="15.75" customHeight="1" x14ac:dyDescent="0.35">
      <c r="A361" s="32"/>
    </row>
    <row r="362" spans="1:1" ht="15.75" customHeight="1" x14ac:dyDescent="0.35">
      <c r="A362" s="32"/>
    </row>
    <row r="363" spans="1:1" ht="15.75" customHeight="1" x14ac:dyDescent="0.35">
      <c r="A363" s="32"/>
    </row>
    <row r="364" spans="1:1" ht="15.75" customHeight="1" x14ac:dyDescent="0.35">
      <c r="A364" s="32"/>
    </row>
    <row r="365" spans="1:1" ht="15.75" customHeight="1" x14ac:dyDescent="0.35">
      <c r="A365" s="32"/>
    </row>
    <row r="366" spans="1:1" ht="15.75" customHeight="1" x14ac:dyDescent="0.35">
      <c r="A366" s="32"/>
    </row>
    <row r="367" spans="1:1" ht="15.75" customHeight="1" x14ac:dyDescent="0.35">
      <c r="A367" s="32"/>
    </row>
    <row r="368" spans="1:1" ht="15.75" customHeight="1" x14ac:dyDescent="0.35">
      <c r="A368" s="32"/>
    </row>
    <row r="369" spans="1:1" ht="15.75" customHeight="1" x14ac:dyDescent="0.35">
      <c r="A369" s="32"/>
    </row>
    <row r="370" spans="1:1" ht="15.75" customHeight="1" x14ac:dyDescent="0.35">
      <c r="A370" s="32"/>
    </row>
    <row r="371" spans="1:1" ht="15.75" customHeight="1" x14ac:dyDescent="0.35">
      <c r="A371" s="32"/>
    </row>
    <row r="372" spans="1:1" ht="15.75" customHeight="1" x14ac:dyDescent="0.35">
      <c r="A372" s="32"/>
    </row>
    <row r="373" spans="1:1" ht="15.75" customHeight="1" x14ac:dyDescent="0.35">
      <c r="A373" s="32"/>
    </row>
    <row r="374" spans="1:1" ht="15.75" customHeight="1" x14ac:dyDescent="0.35">
      <c r="A374" s="32"/>
    </row>
    <row r="375" spans="1:1" ht="15.75" customHeight="1" x14ac:dyDescent="0.35">
      <c r="A375" s="32"/>
    </row>
    <row r="376" spans="1:1" ht="15.75" customHeight="1" x14ac:dyDescent="0.35">
      <c r="A376" s="32"/>
    </row>
    <row r="377" spans="1:1" ht="15.75" customHeight="1" x14ac:dyDescent="0.35">
      <c r="A377" s="32"/>
    </row>
    <row r="378" spans="1:1" ht="15.75" customHeight="1" x14ac:dyDescent="0.35">
      <c r="A378" s="32"/>
    </row>
    <row r="379" spans="1:1" ht="15.75" customHeight="1" x14ac:dyDescent="0.35">
      <c r="A379" s="32"/>
    </row>
    <row r="380" spans="1:1" ht="15.75" customHeight="1" x14ac:dyDescent="0.35">
      <c r="A380" s="32"/>
    </row>
    <row r="381" spans="1:1" ht="15.75" customHeight="1" x14ac:dyDescent="0.35">
      <c r="A381" s="32"/>
    </row>
    <row r="382" spans="1:1" ht="15.75" customHeight="1" x14ac:dyDescent="0.35">
      <c r="A382" s="32"/>
    </row>
    <row r="383" spans="1:1" ht="15.75" customHeight="1" x14ac:dyDescent="0.35">
      <c r="A383" s="32"/>
    </row>
    <row r="384" spans="1:1" ht="15.75" customHeight="1" x14ac:dyDescent="0.35">
      <c r="A384" s="32"/>
    </row>
    <row r="385" spans="1:1" ht="15.75" customHeight="1" x14ac:dyDescent="0.35">
      <c r="A385" s="32"/>
    </row>
    <row r="386" spans="1:1" ht="15.75" customHeight="1" x14ac:dyDescent="0.35">
      <c r="A386" s="32"/>
    </row>
    <row r="387" spans="1:1" ht="15.75" customHeight="1" x14ac:dyDescent="0.35">
      <c r="A387" s="32"/>
    </row>
    <row r="388" spans="1:1" ht="15.75" customHeight="1" x14ac:dyDescent="0.35">
      <c r="A388" s="32"/>
    </row>
    <row r="389" spans="1:1" ht="15.75" customHeight="1" x14ac:dyDescent="0.35">
      <c r="A389" s="32"/>
    </row>
    <row r="390" spans="1:1" ht="15.75" customHeight="1" x14ac:dyDescent="0.35">
      <c r="A390" s="32"/>
    </row>
    <row r="391" spans="1:1" ht="15.75" customHeight="1" x14ac:dyDescent="0.35">
      <c r="A391" s="32"/>
    </row>
    <row r="392" spans="1:1" ht="15.75" customHeight="1" x14ac:dyDescent="0.35">
      <c r="A392" s="32"/>
    </row>
    <row r="393" spans="1:1" ht="15.75" customHeight="1" x14ac:dyDescent="0.35">
      <c r="A393" s="32"/>
    </row>
    <row r="394" spans="1:1" ht="15.75" customHeight="1" x14ac:dyDescent="0.35">
      <c r="A394" s="32"/>
    </row>
    <row r="395" spans="1:1" ht="15.75" customHeight="1" x14ac:dyDescent="0.35">
      <c r="A395" s="32"/>
    </row>
    <row r="396" spans="1:1" ht="15.75" customHeight="1" x14ac:dyDescent="0.35">
      <c r="A396" s="32"/>
    </row>
    <row r="397" spans="1:1" ht="15.75" customHeight="1" x14ac:dyDescent="0.35">
      <c r="A397" s="32"/>
    </row>
    <row r="398" spans="1:1" ht="15.75" customHeight="1" x14ac:dyDescent="0.35">
      <c r="A398" s="32"/>
    </row>
    <row r="399" spans="1:1" ht="15.75" customHeight="1" x14ac:dyDescent="0.35">
      <c r="A399" s="32"/>
    </row>
    <row r="400" spans="1:1" ht="15.75" customHeight="1" x14ac:dyDescent="0.35">
      <c r="A400" s="32"/>
    </row>
    <row r="401" spans="1:1" ht="15.75" customHeight="1" x14ac:dyDescent="0.35">
      <c r="A401" s="32"/>
    </row>
    <row r="402" spans="1:1" ht="15.75" customHeight="1" x14ac:dyDescent="0.35">
      <c r="A402" s="32"/>
    </row>
    <row r="403" spans="1:1" ht="15.75" customHeight="1" x14ac:dyDescent="0.35">
      <c r="A403" s="32"/>
    </row>
    <row r="404" spans="1:1" ht="15.75" customHeight="1" x14ac:dyDescent="0.35">
      <c r="A404" s="32"/>
    </row>
    <row r="405" spans="1:1" ht="15.75" customHeight="1" x14ac:dyDescent="0.35">
      <c r="A405" s="32"/>
    </row>
    <row r="406" spans="1:1" ht="15.75" customHeight="1" x14ac:dyDescent="0.35">
      <c r="A406" s="32"/>
    </row>
    <row r="407" spans="1:1" ht="15.75" customHeight="1" x14ac:dyDescent="0.35">
      <c r="A407" s="32"/>
    </row>
    <row r="408" spans="1:1" ht="15.75" customHeight="1" x14ac:dyDescent="0.35">
      <c r="A408" s="32"/>
    </row>
    <row r="409" spans="1:1" ht="15.75" customHeight="1" x14ac:dyDescent="0.35">
      <c r="A409" s="32"/>
    </row>
    <row r="410" spans="1:1" ht="15.75" customHeight="1" x14ac:dyDescent="0.35">
      <c r="A410" s="32"/>
    </row>
    <row r="411" spans="1:1" ht="15.75" customHeight="1" x14ac:dyDescent="0.35">
      <c r="A411" s="32"/>
    </row>
    <row r="412" spans="1:1" ht="15.75" customHeight="1" x14ac:dyDescent="0.35">
      <c r="A412" s="32"/>
    </row>
    <row r="413" spans="1:1" ht="15.75" customHeight="1" x14ac:dyDescent="0.35">
      <c r="A413" s="32"/>
    </row>
    <row r="414" spans="1:1" ht="15.75" customHeight="1" x14ac:dyDescent="0.35">
      <c r="A414" s="32"/>
    </row>
    <row r="415" spans="1:1" ht="15.75" customHeight="1" x14ac:dyDescent="0.35">
      <c r="A415" s="32"/>
    </row>
    <row r="416" spans="1:1" ht="15.75" customHeight="1" x14ac:dyDescent="0.35">
      <c r="A416" s="32"/>
    </row>
    <row r="417" spans="1:1" ht="15.75" customHeight="1" x14ac:dyDescent="0.35">
      <c r="A417" s="32"/>
    </row>
    <row r="418" spans="1:1" ht="15.75" customHeight="1" x14ac:dyDescent="0.35">
      <c r="A418" s="32"/>
    </row>
    <row r="419" spans="1:1" ht="15.75" customHeight="1" x14ac:dyDescent="0.35">
      <c r="A419" s="32"/>
    </row>
    <row r="420" spans="1:1" ht="15.75" customHeight="1" x14ac:dyDescent="0.35">
      <c r="A420" s="32"/>
    </row>
    <row r="421" spans="1:1" ht="15.75" customHeight="1" x14ac:dyDescent="0.35">
      <c r="A421" s="32"/>
    </row>
    <row r="422" spans="1:1" ht="15.75" customHeight="1" x14ac:dyDescent="0.35">
      <c r="A422" s="32"/>
    </row>
    <row r="423" spans="1:1" ht="15.75" customHeight="1" x14ac:dyDescent="0.35">
      <c r="A423" s="32"/>
    </row>
    <row r="424" spans="1:1" ht="15.75" customHeight="1" x14ac:dyDescent="0.35">
      <c r="A424" s="32"/>
    </row>
    <row r="425" spans="1:1" ht="15.75" customHeight="1" x14ac:dyDescent="0.35">
      <c r="A425" s="32"/>
    </row>
    <row r="426" spans="1:1" ht="15.75" customHeight="1" x14ac:dyDescent="0.35">
      <c r="A426" s="32"/>
    </row>
    <row r="427" spans="1:1" ht="15.75" customHeight="1" x14ac:dyDescent="0.35">
      <c r="A427" s="32"/>
    </row>
    <row r="428" spans="1:1" ht="15.75" customHeight="1" x14ac:dyDescent="0.35">
      <c r="A428" s="32"/>
    </row>
    <row r="429" spans="1:1" ht="15.75" customHeight="1" x14ac:dyDescent="0.35">
      <c r="A429" s="32"/>
    </row>
    <row r="430" spans="1:1" ht="15.75" customHeight="1" x14ac:dyDescent="0.35">
      <c r="A430" s="32"/>
    </row>
    <row r="431" spans="1:1" ht="15.75" customHeight="1" x14ac:dyDescent="0.35">
      <c r="A431" s="32"/>
    </row>
    <row r="432" spans="1:1" ht="15.75" customHeight="1" x14ac:dyDescent="0.35">
      <c r="A432" s="32"/>
    </row>
    <row r="433" spans="1:1" ht="15.75" customHeight="1" x14ac:dyDescent="0.35">
      <c r="A433" s="32"/>
    </row>
    <row r="434" spans="1:1" ht="15.75" customHeight="1" x14ac:dyDescent="0.35">
      <c r="A434" s="32"/>
    </row>
    <row r="435" spans="1:1" ht="15.75" customHeight="1" x14ac:dyDescent="0.35">
      <c r="A435" s="32"/>
    </row>
    <row r="436" spans="1:1" ht="15.75" customHeight="1" x14ac:dyDescent="0.35">
      <c r="A436" s="32"/>
    </row>
    <row r="437" spans="1:1" ht="15.75" customHeight="1" x14ac:dyDescent="0.35">
      <c r="A437" s="32"/>
    </row>
    <row r="438" spans="1:1" ht="15.75" customHeight="1" x14ac:dyDescent="0.35">
      <c r="A438" s="32"/>
    </row>
    <row r="439" spans="1:1" ht="15.75" customHeight="1" x14ac:dyDescent="0.35">
      <c r="A439" s="32"/>
    </row>
    <row r="440" spans="1:1" ht="15.75" customHeight="1" x14ac:dyDescent="0.35">
      <c r="A440" s="32"/>
    </row>
    <row r="441" spans="1:1" ht="15.75" customHeight="1" x14ac:dyDescent="0.35">
      <c r="A441" s="32"/>
    </row>
    <row r="442" spans="1:1" ht="15.75" customHeight="1" x14ac:dyDescent="0.35">
      <c r="A442" s="32"/>
    </row>
    <row r="443" spans="1:1" ht="15.75" customHeight="1" x14ac:dyDescent="0.35">
      <c r="A443" s="32"/>
    </row>
    <row r="444" spans="1:1" ht="15.75" customHeight="1" x14ac:dyDescent="0.35">
      <c r="A444" s="32"/>
    </row>
    <row r="445" spans="1:1" ht="15.75" customHeight="1" x14ac:dyDescent="0.35">
      <c r="A445" s="32"/>
    </row>
    <row r="446" spans="1:1" ht="15.75" customHeight="1" x14ac:dyDescent="0.35">
      <c r="A446" s="32"/>
    </row>
    <row r="447" spans="1:1" ht="15.75" customHeight="1" x14ac:dyDescent="0.35">
      <c r="A447" s="32"/>
    </row>
    <row r="448" spans="1:1" ht="15.75" customHeight="1" x14ac:dyDescent="0.35">
      <c r="A448" s="32"/>
    </row>
    <row r="449" spans="1:1" ht="15.75" customHeight="1" x14ac:dyDescent="0.35">
      <c r="A449" s="32"/>
    </row>
    <row r="450" spans="1:1" ht="15.75" customHeight="1" x14ac:dyDescent="0.35">
      <c r="A450" s="32"/>
    </row>
    <row r="451" spans="1:1" ht="15.75" customHeight="1" x14ac:dyDescent="0.35">
      <c r="A451" s="32"/>
    </row>
    <row r="452" spans="1:1" ht="15.75" customHeight="1" x14ac:dyDescent="0.35">
      <c r="A452" s="32"/>
    </row>
    <row r="453" spans="1:1" ht="15.75" customHeight="1" x14ac:dyDescent="0.35">
      <c r="A453" s="32"/>
    </row>
    <row r="454" spans="1:1" ht="15.75" customHeight="1" x14ac:dyDescent="0.35">
      <c r="A454" s="32"/>
    </row>
    <row r="455" spans="1:1" ht="15.75" customHeight="1" x14ac:dyDescent="0.35">
      <c r="A455" s="32"/>
    </row>
    <row r="456" spans="1:1" ht="15.75" customHeight="1" x14ac:dyDescent="0.35">
      <c r="A456" s="32"/>
    </row>
    <row r="457" spans="1:1" ht="15.75" customHeight="1" x14ac:dyDescent="0.35">
      <c r="A457" s="32"/>
    </row>
    <row r="458" spans="1:1" ht="15.75" customHeight="1" x14ac:dyDescent="0.35">
      <c r="A458" s="32"/>
    </row>
    <row r="459" spans="1:1" ht="15.75" customHeight="1" x14ac:dyDescent="0.35">
      <c r="A459" s="32"/>
    </row>
    <row r="460" spans="1:1" ht="15.75" customHeight="1" x14ac:dyDescent="0.35">
      <c r="A460" s="32"/>
    </row>
    <row r="461" spans="1:1" ht="15.75" customHeight="1" x14ac:dyDescent="0.35">
      <c r="A461" s="32"/>
    </row>
    <row r="462" spans="1:1" ht="15.75" customHeight="1" x14ac:dyDescent="0.35">
      <c r="A462" s="32"/>
    </row>
    <row r="463" spans="1:1" ht="15.75" customHeight="1" x14ac:dyDescent="0.35">
      <c r="A463" s="32"/>
    </row>
    <row r="464" spans="1:1" ht="15.75" customHeight="1" x14ac:dyDescent="0.35">
      <c r="A464" s="32"/>
    </row>
    <row r="465" spans="1:1" ht="15.75" customHeight="1" x14ac:dyDescent="0.35">
      <c r="A465" s="32"/>
    </row>
    <row r="466" spans="1:1" ht="15.75" customHeight="1" x14ac:dyDescent="0.35">
      <c r="A466" s="32"/>
    </row>
    <row r="467" spans="1:1" ht="15.75" customHeight="1" x14ac:dyDescent="0.35">
      <c r="A467" s="32"/>
    </row>
    <row r="468" spans="1:1" ht="15.75" customHeight="1" x14ac:dyDescent="0.35">
      <c r="A468" s="32"/>
    </row>
    <row r="469" spans="1:1" ht="15.75" customHeight="1" x14ac:dyDescent="0.35">
      <c r="A469" s="32"/>
    </row>
    <row r="470" spans="1:1" ht="15.75" customHeight="1" x14ac:dyDescent="0.35">
      <c r="A470" s="32"/>
    </row>
    <row r="471" spans="1:1" ht="15.75" customHeight="1" x14ac:dyDescent="0.35">
      <c r="A471" s="32"/>
    </row>
    <row r="472" spans="1:1" ht="15.75" customHeight="1" x14ac:dyDescent="0.35">
      <c r="A472" s="32"/>
    </row>
    <row r="473" spans="1:1" ht="15.75" customHeight="1" x14ac:dyDescent="0.35">
      <c r="A473" s="32"/>
    </row>
    <row r="474" spans="1:1" ht="15.75" customHeight="1" x14ac:dyDescent="0.35">
      <c r="A474" s="32"/>
    </row>
    <row r="475" spans="1:1" ht="15.75" customHeight="1" x14ac:dyDescent="0.35">
      <c r="A475" s="32"/>
    </row>
    <row r="476" spans="1:1" ht="15.75" customHeight="1" x14ac:dyDescent="0.35">
      <c r="A476" s="32"/>
    </row>
    <row r="477" spans="1:1" ht="15.75" customHeight="1" x14ac:dyDescent="0.35">
      <c r="A477" s="32"/>
    </row>
    <row r="478" spans="1:1" ht="15.75" customHeight="1" x14ac:dyDescent="0.35">
      <c r="A478" s="32"/>
    </row>
    <row r="479" spans="1:1" ht="15.75" customHeight="1" x14ac:dyDescent="0.35">
      <c r="A479" s="32"/>
    </row>
    <row r="480" spans="1:1" ht="15.75" customHeight="1" x14ac:dyDescent="0.35">
      <c r="A480" s="32"/>
    </row>
    <row r="481" spans="1:1" ht="15.75" customHeight="1" x14ac:dyDescent="0.35">
      <c r="A481" s="32"/>
    </row>
    <row r="482" spans="1:1" ht="15.75" customHeight="1" x14ac:dyDescent="0.35">
      <c r="A482" s="32"/>
    </row>
    <row r="483" spans="1:1" ht="15.75" customHeight="1" x14ac:dyDescent="0.35">
      <c r="A483" s="32"/>
    </row>
    <row r="484" spans="1:1" ht="15.75" customHeight="1" x14ac:dyDescent="0.35">
      <c r="A484" s="32"/>
    </row>
    <row r="485" spans="1:1" ht="15.75" customHeight="1" x14ac:dyDescent="0.35">
      <c r="A485" s="32"/>
    </row>
    <row r="486" spans="1:1" ht="15.75" customHeight="1" x14ac:dyDescent="0.35">
      <c r="A486" s="32"/>
    </row>
    <row r="487" spans="1:1" ht="15.75" customHeight="1" x14ac:dyDescent="0.35">
      <c r="A487" s="32"/>
    </row>
    <row r="488" spans="1:1" ht="15.75" customHeight="1" x14ac:dyDescent="0.35">
      <c r="A488" s="32"/>
    </row>
    <row r="489" spans="1:1" ht="15.75" customHeight="1" x14ac:dyDescent="0.35">
      <c r="A489" s="32"/>
    </row>
    <row r="490" spans="1:1" ht="15.75" customHeight="1" x14ac:dyDescent="0.35">
      <c r="A490" s="32"/>
    </row>
    <row r="491" spans="1:1" ht="15.75" customHeight="1" x14ac:dyDescent="0.35">
      <c r="A491" s="32"/>
    </row>
    <row r="492" spans="1:1" ht="15.75" customHeight="1" x14ac:dyDescent="0.35">
      <c r="A492" s="32"/>
    </row>
    <row r="493" spans="1:1" ht="15.75" customHeight="1" x14ac:dyDescent="0.35">
      <c r="A493" s="32"/>
    </row>
    <row r="494" spans="1:1" ht="15.75" customHeight="1" x14ac:dyDescent="0.35">
      <c r="A494" s="32"/>
    </row>
    <row r="495" spans="1:1" ht="15.75" customHeight="1" x14ac:dyDescent="0.35">
      <c r="A495" s="32"/>
    </row>
    <row r="496" spans="1:1" ht="15.75" customHeight="1" x14ac:dyDescent="0.35">
      <c r="A496" s="32"/>
    </row>
    <row r="497" spans="1:1" ht="15.75" customHeight="1" x14ac:dyDescent="0.35">
      <c r="A497" s="32"/>
    </row>
    <row r="498" spans="1:1" ht="15.75" customHeight="1" x14ac:dyDescent="0.35">
      <c r="A498" s="32"/>
    </row>
    <row r="499" spans="1:1" ht="15.75" customHeight="1" x14ac:dyDescent="0.35">
      <c r="A499" s="32"/>
    </row>
    <row r="500" spans="1:1" ht="15.75" customHeight="1" x14ac:dyDescent="0.35">
      <c r="A500" s="32"/>
    </row>
    <row r="501" spans="1:1" ht="15.75" customHeight="1" x14ac:dyDescent="0.35">
      <c r="A501" s="32"/>
    </row>
    <row r="502" spans="1:1" ht="15.75" customHeight="1" x14ac:dyDescent="0.35">
      <c r="A502" s="32"/>
    </row>
    <row r="503" spans="1:1" ht="15.75" customHeight="1" x14ac:dyDescent="0.35">
      <c r="A503" s="32"/>
    </row>
    <row r="504" spans="1:1" ht="15.75" customHeight="1" x14ac:dyDescent="0.35">
      <c r="A504" s="32"/>
    </row>
    <row r="505" spans="1:1" ht="15.75" customHeight="1" x14ac:dyDescent="0.35">
      <c r="A505" s="32"/>
    </row>
    <row r="506" spans="1:1" ht="15.75" customHeight="1" x14ac:dyDescent="0.35">
      <c r="A506" s="32"/>
    </row>
    <row r="507" spans="1:1" ht="15.75" customHeight="1" x14ac:dyDescent="0.35">
      <c r="A507" s="32"/>
    </row>
    <row r="508" spans="1:1" ht="15.75" customHeight="1" x14ac:dyDescent="0.35">
      <c r="A508" s="32"/>
    </row>
    <row r="509" spans="1:1" ht="15.75" customHeight="1" x14ac:dyDescent="0.35">
      <c r="A509" s="32"/>
    </row>
    <row r="510" spans="1:1" ht="15.75" customHeight="1" x14ac:dyDescent="0.35">
      <c r="A510" s="32"/>
    </row>
    <row r="511" spans="1:1" ht="15.75" customHeight="1" x14ac:dyDescent="0.35">
      <c r="A511" s="32"/>
    </row>
    <row r="512" spans="1:1" ht="15.75" customHeight="1" x14ac:dyDescent="0.35">
      <c r="A512" s="32"/>
    </row>
    <row r="513" spans="1:1" ht="15.75" customHeight="1" x14ac:dyDescent="0.35">
      <c r="A513" s="32"/>
    </row>
    <row r="514" spans="1:1" ht="15.75" customHeight="1" x14ac:dyDescent="0.35">
      <c r="A514" s="32"/>
    </row>
    <row r="515" spans="1:1" ht="15.75" customHeight="1" x14ac:dyDescent="0.35">
      <c r="A515" s="32"/>
    </row>
    <row r="516" spans="1:1" ht="15.75" customHeight="1" x14ac:dyDescent="0.35">
      <c r="A516" s="32"/>
    </row>
    <row r="517" spans="1:1" ht="15.75" customHeight="1" x14ac:dyDescent="0.35">
      <c r="A517" s="32"/>
    </row>
    <row r="518" spans="1:1" ht="15.75" customHeight="1" x14ac:dyDescent="0.35">
      <c r="A518" s="32"/>
    </row>
    <row r="519" spans="1:1" ht="15.75" customHeight="1" x14ac:dyDescent="0.35">
      <c r="A519" s="32"/>
    </row>
    <row r="520" spans="1:1" ht="15.75" customHeight="1" x14ac:dyDescent="0.35">
      <c r="A520" s="32"/>
    </row>
    <row r="521" spans="1:1" ht="15.75" customHeight="1" x14ac:dyDescent="0.35">
      <c r="A521" s="32"/>
    </row>
    <row r="522" spans="1:1" ht="15.75" customHeight="1" x14ac:dyDescent="0.35">
      <c r="A522" s="32"/>
    </row>
    <row r="523" spans="1:1" ht="15.75" customHeight="1" x14ac:dyDescent="0.35">
      <c r="A523" s="32"/>
    </row>
    <row r="524" spans="1:1" ht="15.75" customHeight="1" x14ac:dyDescent="0.35">
      <c r="A524" s="32"/>
    </row>
    <row r="525" spans="1:1" ht="15.75" customHeight="1" x14ac:dyDescent="0.35">
      <c r="A525" s="32"/>
    </row>
    <row r="526" spans="1:1" ht="15.75" customHeight="1" x14ac:dyDescent="0.35">
      <c r="A526" s="32"/>
    </row>
    <row r="527" spans="1:1" ht="15.75" customHeight="1" x14ac:dyDescent="0.35">
      <c r="A527" s="32"/>
    </row>
    <row r="528" spans="1:1" ht="15.75" customHeight="1" x14ac:dyDescent="0.35">
      <c r="A528" s="32"/>
    </row>
    <row r="529" spans="1:1" ht="15.75" customHeight="1" x14ac:dyDescent="0.35">
      <c r="A529" s="32"/>
    </row>
    <row r="530" spans="1:1" ht="15.75" customHeight="1" x14ac:dyDescent="0.35">
      <c r="A530" s="32"/>
    </row>
    <row r="531" spans="1:1" ht="15.75" customHeight="1" x14ac:dyDescent="0.35">
      <c r="A531" s="32"/>
    </row>
    <row r="532" spans="1:1" ht="15.75" customHeight="1" x14ac:dyDescent="0.35">
      <c r="A532" s="32"/>
    </row>
    <row r="533" spans="1:1" ht="15.75" customHeight="1" x14ac:dyDescent="0.35">
      <c r="A533" s="32"/>
    </row>
    <row r="534" spans="1:1" ht="15.75" customHeight="1" x14ac:dyDescent="0.35">
      <c r="A534" s="32"/>
    </row>
    <row r="535" spans="1:1" ht="15.75" customHeight="1" x14ac:dyDescent="0.35">
      <c r="A535" s="32"/>
    </row>
    <row r="536" spans="1:1" ht="15.75" customHeight="1" x14ac:dyDescent="0.35">
      <c r="A536" s="32"/>
    </row>
    <row r="537" spans="1:1" ht="15.75" customHeight="1" x14ac:dyDescent="0.35">
      <c r="A537" s="32"/>
    </row>
    <row r="538" spans="1:1" ht="15.75" customHeight="1" x14ac:dyDescent="0.35">
      <c r="A538" s="32"/>
    </row>
    <row r="539" spans="1:1" ht="15.75" customHeight="1" x14ac:dyDescent="0.35">
      <c r="A539" s="32"/>
    </row>
    <row r="540" spans="1:1" ht="15.75" customHeight="1" x14ac:dyDescent="0.35">
      <c r="A540" s="32"/>
    </row>
    <row r="541" spans="1:1" ht="15.75" customHeight="1" x14ac:dyDescent="0.35">
      <c r="A541" s="32"/>
    </row>
    <row r="542" spans="1:1" ht="15.75" customHeight="1" x14ac:dyDescent="0.35">
      <c r="A542" s="32"/>
    </row>
    <row r="543" spans="1:1" ht="15.75" customHeight="1" x14ac:dyDescent="0.35">
      <c r="A543" s="32"/>
    </row>
    <row r="544" spans="1:1" ht="15.75" customHeight="1" x14ac:dyDescent="0.35">
      <c r="A544" s="32"/>
    </row>
    <row r="545" spans="1:1" ht="15.75" customHeight="1" x14ac:dyDescent="0.35">
      <c r="A545" s="32"/>
    </row>
    <row r="546" spans="1:1" ht="15.75" customHeight="1" x14ac:dyDescent="0.35">
      <c r="A546" s="32"/>
    </row>
    <row r="547" spans="1:1" ht="15.75" customHeight="1" x14ac:dyDescent="0.35">
      <c r="A547" s="32"/>
    </row>
    <row r="548" spans="1:1" ht="15.75" customHeight="1" x14ac:dyDescent="0.35">
      <c r="A548" s="32"/>
    </row>
    <row r="549" spans="1:1" ht="15.75" customHeight="1" x14ac:dyDescent="0.35">
      <c r="A549" s="32"/>
    </row>
    <row r="550" spans="1:1" ht="15.75" customHeight="1" x14ac:dyDescent="0.35">
      <c r="A550" s="32"/>
    </row>
    <row r="551" spans="1:1" ht="15.75" customHeight="1" x14ac:dyDescent="0.35">
      <c r="A551" s="32"/>
    </row>
    <row r="552" spans="1:1" ht="15.75" customHeight="1" x14ac:dyDescent="0.35">
      <c r="A552" s="32"/>
    </row>
    <row r="553" spans="1:1" ht="15.75" customHeight="1" x14ac:dyDescent="0.35">
      <c r="A553" s="32"/>
    </row>
    <row r="554" spans="1:1" ht="15.75" customHeight="1" x14ac:dyDescent="0.35">
      <c r="A554" s="32"/>
    </row>
    <row r="555" spans="1:1" ht="15.75" customHeight="1" x14ac:dyDescent="0.35">
      <c r="A555" s="32"/>
    </row>
    <row r="556" spans="1:1" ht="15.75" customHeight="1" x14ac:dyDescent="0.35">
      <c r="A556" s="32"/>
    </row>
    <row r="557" spans="1:1" ht="15.75" customHeight="1" x14ac:dyDescent="0.35">
      <c r="A557" s="32"/>
    </row>
    <row r="558" spans="1:1" ht="15.75" customHeight="1" x14ac:dyDescent="0.35">
      <c r="A558" s="32"/>
    </row>
    <row r="559" spans="1:1" ht="15.75" customHeight="1" x14ac:dyDescent="0.35">
      <c r="A559" s="32"/>
    </row>
    <row r="560" spans="1:1" ht="15.75" customHeight="1" x14ac:dyDescent="0.35">
      <c r="A560" s="32"/>
    </row>
    <row r="561" spans="1:1" ht="15.75" customHeight="1" x14ac:dyDescent="0.35">
      <c r="A561" s="32"/>
    </row>
    <row r="562" spans="1:1" ht="15.75" customHeight="1" x14ac:dyDescent="0.35">
      <c r="A562" s="32"/>
    </row>
    <row r="563" spans="1:1" ht="15.75" customHeight="1" x14ac:dyDescent="0.35">
      <c r="A563" s="32"/>
    </row>
    <row r="564" spans="1:1" ht="15.75" customHeight="1" x14ac:dyDescent="0.35">
      <c r="A564" s="32"/>
    </row>
    <row r="565" spans="1:1" ht="15.75" customHeight="1" x14ac:dyDescent="0.35">
      <c r="A565" s="32"/>
    </row>
    <row r="566" spans="1:1" ht="15.75" customHeight="1" x14ac:dyDescent="0.35">
      <c r="A566" s="32"/>
    </row>
    <row r="567" spans="1:1" ht="15.75" customHeight="1" x14ac:dyDescent="0.35">
      <c r="A567" s="32"/>
    </row>
    <row r="568" spans="1:1" ht="15.75" customHeight="1" x14ac:dyDescent="0.35">
      <c r="A568" s="32"/>
    </row>
    <row r="569" spans="1:1" ht="15.75" customHeight="1" x14ac:dyDescent="0.35">
      <c r="A569" s="32"/>
    </row>
    <row r="570" spans="1:1" ht="15.75" customHeight="1" x14ac:dyDescent="0.35">
      <c r="A570" s="32"/>
    </row>
    <row r="571" spans="1:1" ht="15.75" customHeight="1" x14ac:dyDescent="0.35">
      <c r="A571" s="32"/>
    </row>
    <row r="572" spans="1:1" ht="15.75" customHeight="1" x14ac:dyDescent="0.35">
      <c r="A572" s="32"/>
    </row>
    <row r="573" spans="1:1" ht="15.75" customHeight="1" x14ac:dyDescent="0.35">
      <c r="A573" s="32"/>
    </row>
    <row r="574" spans="1:1" ht="15.75" customHeight="1" x14ac:dyDescent="0.35">
      <c r="A574" s="32"/>
    </row>
    <row r="575" spans="1:1" ht="15.75" customHeight="1" x14ac:dyDescent="0.35">
      <c r="A575" s="32"/>
    </row>
    <row r="576" spans="1:1" ht="15.75" customHeight="1" x14ac:dyDescent="0.35">
      <c r="A576" s="32"/>
    </row>
    <row r="577" spans="1:1" ht="15.75" customHeight="1" x14ac:dyDescent="0.35">
      <c r="A577" s="32"/>
    </row>
    <row r="578" spans="1:1" ht="15.75" customHeight="1" x14ac:dyDescent="0.35">
      <c r="A578" s="32"/>
    </row>
    <row r="579" spans="1:1" ht="15.75" customHeight="1" x14ac:dyDescent="0.35">
      <c r="A579" s="32"/>
    </row>
    <row r="580" spans="1:1" ht="15.75" customHeight="1" x14ac:dyDescent="0.35">
      <c r="A580" s="32"/>
    </row>
    <row r="581" spans="1:1" ht="15.75" customHeight="1" x14ac:dyDescent="0.35">
      <c r="A581" s="32"/>
    </row>
    <row r="582" spans="1:1" ht="15.75" customHeight="1" x14ac:dyDescent="0.35">
      <c r="A582" s="32"/>
    </row>
    <row r="583" spans="1:1" ht="15.75" customHeight="1" x14ac:dyDescent="0.35">
      <c r="A583" s="32"/>
    </row>
    <row r="584" spans="1:1" ht="15.75" customHeight="1" x14ac:dyDescent="0.35">
      <c r="A584" s="32"/>
    </row>
    <row r="585" spans="1:1" ht="15.75" customHeight="1" x14ac:dyDescent="0.35">
      <c r="A585" s="32"/>
    </row>
    <row r="586" spans="1:1" ht="15.75" customHeight="1" x14ac:dyDescent="0.35">
      <c r="A586" s="32"/>
    </row>
    <row r="587" spans="1:1" ht="15.75" customHeight="1" x14ac:dyDescent="0.35">
      <c r="A587" s="32"/>
    </row>
    <row r="588" spans="1:1" ht="15.75" customHeight="1" x14ac:dyDescent="0.35">
      <c r="A588" s="32"/>
    </row>
    <row r="589" spans="1:1" ht="15.75" customHeight="1" x14ac:dyDescent="0.35">
      <c r="A589" s="32"/>
    </row>
    <row r="590" spans="1:1" ht="15.75" customHeight="1" x14ac:dyDescent="0.35">
      <c r="A590" s="32"/>
    </row>
    <row r="591" spans="1:1" ht="15.75" customHeight="1" x14ac:dyDescent="0.35">
      <c r="A591" s="32"/>
    </row>
    <row r="592" spans="1:1" ht="15.75" customHeight="1" x14ac:dyDescent="0.35">
      <c r="A592" s="32"/>
    </row>
    <row r="593" spans="1:1" ht="15.75" customHeight="1" x14ac:dyDescent="0.35">
      <c r="A593" s="32"/>
    </row>
    <row r="594" spans="1:1" ht="15.75" customHeight="1" x14ac:dyDescent="0.35">
      <c r="A594" s="32"/>
    </row>
    <row r="595" spans="1:1" ht="15.75" customHeight="1" x14ac:dyDescent="0.35">
      <c r="A595" s="32"/>
    </row>
    <row r="596" spans="1:1" ht="15.75" customHeight="1" x14ac:dyDescent="0.35">
      <c r="A596" s="32"/>
    </row>
    <row r="597" spans="1:1" ht="15.75" customHeight="1" x14ac:dyDescent="0.35">
      <c r="A597" s="32"/>
    </row>
    <row r="598" spans="1:1" ht="15.75" customHeight="1" x14ac:dyDescent="0.35">
      <c r="A598" s="32"/>
    </row>
    <row r="599" spans="1:1" ht="15.75" customHeight="1" x14ac:dyDescent="0.35">
      <c r="A599" s="32"/>
    </row>
    <row r="600" spans="1:1" ht="15.75" customHeight="1" x14ac:dyDescent="0.35">
      <c r="A600" s="32"/>
    </row>
    <row r="601" spans="1:1" ht="15.75" customHeight="1" x14ac:dyDescent="0.35">
      <c r="A601" s="32"/>
    </row>
    <row r="602" spans="1:1" ht="15.75" customHeight="1" x14ac:dyDescent="0.35">
      <c r="A602" s="32"/>
    </row>
    <row r="603" spans="1:1" ht="15.75" customHeight="1" x14ac:dyDescent="0.35">
      <c r="A603" s="32"/>
    </row>
    <row r="604" spans="1:1" ht="15.75" customHeight="1" x14ac:dyDescent="0.35">
      <c r="A604" s="32"/>
    </row>
    <row r="605" spans="1:1" ht="15.75" customHeight="1" x14ac:dyDescent="0.35">
      <c r="A605" s="32"/>
    </row>
    <row r="606" spans="1:1" ht="15.75" customHeight="1" x14ac:dyDescent="0.35">
      <c r="A606" s="32"/>
    </row>
    <row r="607" spans="1:1" ht="15.75" customHeight="1" x14ac:dyDescent="0.35">
      <c r="A607" s="32"/>
    </row>
    <row r="608" spans="1:1" ht="15.75" customHeight="1" x14ac:dyDescent="0.35">
      <c r="A608" s="32"/>
    </row>
    <row r="609" spans="1:1" ht="15.75" customHeight="1" x14ac:dyDescent="0.35">
      <c r="A609" s="32"/>
    </row>
    <row r="610" spans="1:1" ht="15.75" customHeight="1" x14ac:dyDescent="0.35">
      <c r="A610" s="32"/>
    </row>
    <row r="611" spans="1:1" ht="15.75" customHeight="1" x14ac:dyDescent="0.35">
      <c r="A611" s="32"/>
    </row>
    <row r="612" spans="1:1" ht="15.75" customHeight="1" x14ac:dyDescent="0.35">
      <c r="A612" s="32"/>
    </row>
    <row r="613" spans="1:1" ht="15.75" customHeight="1" x14ac:dyDescent="0.35">
      <c r="A613" s="32"/>
    </row>
    <row r="614" spans="1:1" ht="15.75" customHeight="1" x14ac:dyDescent="0.35">
      <c r="A614" s="32"/>
    </row>
    <row r="615" spans="1:1" ht="15.75" customHeight="1" x14ac:dyDescent="0.35">
      <c r="A615" s="32"/>
    </row>
    <row r="616" spans="1:1" ht="15.75" customHeight="1" x14ac:dyDescent="0.35">
      <c r="A616" s="32"/>
    </row>
    <row r="617" spans="1:1" ht="15.75" customHeight="1" x14ac:dyDescent="0.35">
      <c r="A617" s="32"/>
    </row>
    <row r="618" spans="1:1" ht="15.75" customHeight="1" x14ac:dyDescent="0.35">
      <c r="A618" s="32"/>
    </row>
    <row r="619" spans="1:1" ht="15.75" customHeight="1" x14ac:dyDescent="0.35">
      <c r="A619" s="32"/>
    </row>
    <row r="620" spans="1:1" ht="15.75" customHeight="1" x14ac:dyDescent="0.35">
      <c r="A620" s="32"/>
    </row>
    <row r="621" spans="1:1" ht="15.75" customHeight="1" x14ac:dyDescent="0.35">
      <c r="A621" s="32"/>
    </row>
    <row r="622" spans="1:1" ht="15.75" customHeight="1" x14ac:dyDescent="0.35">
      <c r="A622" s="32"/>
    </row>
    <row r="623" spans="1:1" ht="15.75" customHeight="1" x14ac:dyDescent="0.35">
      <c r="A623" s="32"/>
    </row>
    <row r="624" spans="1:1" ht="15.75" customHeight="1" x14ac:dyDescent="0.35">
      <c r="A624" s="32"/>
    </row>
    <row r="625" spans="1:1" ht="15.75" customHeight="1" x14ac:dyDescent="0.35">
      <c r="A625" s="32"/>
    </row>
    <row r="626" spans="1:1" ht="15.75" customHeight="1" x14ac:dyDescent="0.35">
      <c r="A626" s="32"/>
    </row>
    <row r="627" spans="1:1" ht="15.75" customHeight="1" x14ac:dyDescent="0.35">
      <c r="A627" s="32"/>
    </row>
    <row r="628" spans="1:1" ht="15.75" customHeight="1" x14ac:dyDescent="0.35">
      <c r="A628" s="32"/>
    </row>
    <row r="629" spans="1:1" ht="15.75" customHeight="1" x14ac:dyDescent="0.35">
      <c r="A629" s="32"/>
    </row>
    <row r="630" spans="1:1" ht="15.75" customHeight="1" x14ac:dyDescent="0.35">
      <c r="A630" s="32"/>
    </row>
    <row r="631" spans="1:1" ht="15.75" customHeight="1" x14ac:dyDescent="0.35">
      <c r="A631" s="32"/>
    </row>
    <row r="632" spans="1:1" ht="15.75" customHeight="1" x14ac:dyDescent="0.35">
      <c r="A632" s="32"/>
    </row>
    <row r="633" spans="1:1" ht="15.75" customHeight="1" x14ac:dyDescent="0.35">
      <c r="A633" s="32"/>
    </row>
    <row r="634" spans="1:1" ht="15.75" customHeight="1" x14ac:dyDescent="0.35">
      <c r="A634" s="32"/>
    </row>
    <row r="635" spans="1:1" ht="15.75" customHeight="1" x14ac:dyDescent="0.35">
      <c r="A635" s="32"/>
    </row>
    <row r="636" spans="1:1" ht="15.75" customHeight="1" x14ac:dyDescent="0.35">
      <c r="A636" s="32"/>
    </row>
    <row r="637" spans="1:1" ht="15.75" customHeight="1" x14ac:dyDescent="0.35">
      <c r="A637" s="32"/>
    </row>
    <row r="638" spans="1:1" ht="15.75" customHeight="1" x14ac:dyDescent="0.35">
      <c r="A638" s="32"/>
    </row>
    <row r="639" spans="1:1" ht="15.75" customHeight="1" x14ac:dyDescent="0.35">
      <c r="A639" s="32"/>
    </row>
    <row r="640" spans="1:1" ht="15.75" customHeight="1" x14ac:dyDescent="0.35">
      <c r="A640" s="32"/>
    </row>
    <row r="641" spans="1:1" ht="15.75" customHeight="1" x14ac:dyDescent="0.35">
      <c r="A641" s="32"/>
    </row>
    <row r="642" spans="1:1" ht="15.75" customHeight="1" x14ac:dyDescent="0.35">
      <c r="A642" s="32"/>
    </row>
    <row r="643" spans="1:1" ht="15.75" customHeight="1" x14ac:dyDescent="0.35">
      <c r="A643" s="32"/>
    </row>
    <row r="644" spans="1:1" ht="15.75" customHeight="1" x14ac:dyDescent="0.35">
      <c r="A644" s="32"/>
    </row>
    <row r="645" spans="1:1" ht="15.75" customHeight="1" x14ac:dyDescent="0.35">
      <c r="A645" s="32"/>
    </row>
    <row r="646" spans="1:1" ht="15.75" customHeight="1" x14ac:dyDescent="0.35">
      <c r="A646" s="32"/>
    </row>
    <row r="647" spans="1:1" ht="15.75" customHeight="1" x14ac:dyDescent="0.35">
      <c r="A647" s="32"/>
    </row>
    <row r="648" spans="1:1" ht="15.75" customHeight="1" x14ac:dyDescent="0.35">
      <c r="A648" s="32"/>
    </row>
    <row r="649" spans="1:1" ht="15.75" customHeight="1" x14ac:dyDescent="0.35">
      <c r="A649" s="32"/>
    </row>
    <row r="650" spans="1:1" ht="15.75" customHeight="1" x14ac:dyDescent="0.35">
      <c r="A650" s="32"/>
    </row>
    <row r="651" spans="1:1" ht="15.75" customHeight="1" x14ac:dyDescent="0.35">
      <c r="A651" s="32"/>
    </row>
    <row r="652" spans="1:1" ht="15.75" customHeight="1" x14ac:dyDescent="0.35">
      <c r="A652" s="32"/>
    </row>
    <row r="653" spans="1:1" ht="15.75" customHeight="1" x14ac:dyDescent="0.35">
      <c r="A653" s="32"/>
    </row>
    <row r="654" spans="1:1" ht="15.75" customHeight="1" x14ac:dyDescent="0.35">
      <c r="A654" s="32"/>
    </row>
    <row r="655" spans="1:1" ht="15.75" customHeight="1" x14ac:dyDescent="0.35">
      <c r="A655" s="32"/>
    </row>
    <row r="656" spans="1:1" ht="15.75" customHeight="1" x14ac:dyDescent="0.35">
      <c r="A656" s="32"/>
    </row>
    <row r="657" spans="1:1" ht="15.75" customHeight="1" x14ac:dyDescent="0.35">
      <c r="A657" s="32"/>
    </row>
    <row r="658" spans="1:1" ht="15.75" customHeight="1" x14ac:dyDescent="0.35">
      <c r="A658" s="32"/>
    </row>
    <row r="659" spans="1:1" ht="15.75" customHeight="1" x14ac:dyDescent="0.35">
      <c r="A659" s="32"/>
    </row>
    <row r="660" spans="1:1" ht="15.75" customHeight="1" x14ac:dyDescent="0.35">
      <c r="A660" s="32"/>
    </row>
    <row r="661" spans="1:1" ht="15.75" customHeight="1" x14ac:dyDescent="0.35">
      <c r="A661" s="32"/>
    </row>
    <row r="662" spans="1:1" ht="15.75" customHeight="1" x14ac:dyDescent="0.35">
      <c r="A662" s="32"/>
    </row>
    <row r="663" spans="1:1" ht="15.75" customHeight="1" x14ac:dyDescent="0.35">
      <c r="A663" s="32"/>
    </row>
    <row r="664" spans="1:1" ht="15.75" customHeight="1" x14ac:dyDescent="0.35">
      <c r="A664" s="32"/>
    </row>
    <row r="665" spans="1:1" ht="15.75" customHeight="1" x14ac:dyDescent="0.35">
      <c r="A665" s="32"/>
    </row>
    <row r="666" spans="1:1" ht="15.75" customHeight="1" x14ac:dyDescent="0.35">
      <c r="A666" s="32"/>
    </row>
    <row r="667" spans="1:1" ht="15.75" customHeight="1" x14ac:dyDescent="0.35">
      <c r="A667" s="32"/>
    </row>
    <row r="668" spans="1:1" ht="15.75" customHeight="1" x14ac:dyDescent="0.35">
      <c r="A668" s="32"/>
    </row>
    <row r="669" spans="1:1" ht="15.75" customHeight="1" x14ac:dyDescent="0.35">
      <c r="A669" s="32"/>
    </row>
    <row r="670" spans="1:1" ht="15.75" customHeight="1" x14ac:dyDescent="0.35">
      <c r="A670" s="32"/>
    </row>
    <row r="671" spans="1:1" ht="15.75" customHeight="1" x14ac:dyDescent="0.35">
      <c r="A671" s="32"/>
    </row>
    <row r="672" spans="1:1" ht="15.75" customHeight="1" x14ac:dyDescent="0.35">
      <c r="A672" s="32"/>
    </row>
    <row r="673" spans="1:1" ht="15.75" customHeight="1" x14ac:dyDescent="0.35">
      <c r="A673" s="32"/>
    </row>
    <row r="674" spans="1:1" ht="15.75" customHeight="1" x14ac:dyDescent="0.35">
      <c r="A674" s="32"/>
    </row>
    <row r="675" spans="1:1" ht="15.75" customHeight="1" x14ac:dyDescent="0.35">
      <c r="A675" s="32"/>
    </row>
    <row r="676" spans="1:1" ht="15.75" customHeight="1" x14ac:dyDescent="0.35">
      <c r="A676" s="32"/>
    </row>
    <row r="677" spans="1:1" ht="15.75" customHeight="1" x14ac:dyDescent="0.35">
      <c r="A677" s="32"/>
    </row>
    <row r="678" spans="1:1" ht="15.75" customHeight="1" x14ac:dyDescent="0.35">
      <c r="A678" s="32"/>
    </row>
    <row r="679" spans="1:1" ht="15.75" customHeight="1" x14ac:dyDescent="0.35">
      <c r="A679" s="32"/>
    </row>
    <row r="680" spans="1:1" ht="15.75" customHeight="1" x14ac:dyDescent="0.35">
      <c r="A680" s="32"/>
    </row>
    <row r="681" spans="1:1" ht="15.75" customHeight="1" x14ac:dyDescent="0.35">
      <c r="A681" s="32"/>
    </row>
    <row r="682" spans="1:1" ht="15.75" customHeight="1" x14ac:dyDescent="0.35">
      <c r="A682" s="32"/>
    </row>
    <row r="683" spans="1:1" ht="15.75" customHeight="1" x14ac:dyDescent="0.35">
      <c r="A683" s="32"/>
    </row>
    <row r="684" spans="1:1" ht="15.75" customHeight="1" x14ac:dyDescent="0.35">
      <c r="A684" s="32"/>
    </row>
    <row r="685" spans="1:1" ht="15.75" customHeight="1" x14ac:dyDescent="0.35">
      <c r="A685" s="32"/>
    </row>
    <row r="686" spans="1:1" ht="15.75" customHeight="1" x14ac:dyDescent="0.35">
      <c r="A686" s="32"/>
    </row>
    <row r="687" spans="1:1" ht="15.75" customHeight="1" x14ac:dyDescent="0.35">
      <c r="A687" s="32"/>
    </row>
    <row r="688" spans="1:1" ht="15.75" customHeight="1" x14ac:dyDescent="0.35">
      <c r="A688" s="32"/>
    </row>
    <row r="689" spans="1:1" ht="15.75" customHeight="1" x14ac:dyDescent="0.35">
      <c r="A689" s="32"/>
    </row>
    <row r="690" spans="1:1" ht="15.75" customHeight="1" x14ac:dyDescent="0.35">
      <c r="A690" s="32"/>
    </row>
    <row r="691" spans="1:1" ht="15.75" customHeight="1" x14ac:dyDescent="0.35">
      <c r="A691" s="32"/>
    </row>
    <row r="692" spans="1:1" ht="15.75" customHeight="1" x14ac:dyDescent="0.35">
      <c r="A692" s="32"/>
    </row>
    <row r="693" spans="1:1" ht="15.75" customHeight="1" x14ac:dyDescent="0.35">
      <c r="A693" s="32"/>
    </row>
    <row r="694" spans="1:1" ht="15.75" customHeight="1" x14ac:dyDescent="0.35">
      <c r="A694" s="32"/>
    </row>
    <row r="695" spans="1:1" ht="15.75" customHeight="1" x14ac:dyDescent="0.35">
      <c r="A695" s="32"/>
    </row>
    <row r="696" spans="1:1" ht="15.75" customHeight="1" x14ac:dyDescent="0.35">
      <c r="A696" s="32"/>
    </row>
    <row r="697" spans="1:1" ht="15.75" customHeight="1" x14ac:dyDescent="0.35">
      <c r="A697" s="32"/>
    </row>
    <row r="698" spans="1:1" ht="15.75" customHeight="1" x14ac:dyDescent="0.35">
      <c r="A698" s="32"/>
    </row>
    <row r="699" spans="1:1" ht="15.75" customHeight="1" x14ac:dyDescent="0.35">
      <c r="A699" s="32"/>
    </row>
    <row r="700" spans="1:1" ht="15.75" customHeight="1" x14ac:dyDescent="0.35">
      <c r="A700" s="32"/>
    </row>
    <row r="701" spans="1:1" ht="15.75" customHeight="1" x14ac:dyDescent="0.35">
      <c r="A701" s="32"/>
    </row>
    <row r="702" spans="1:1" ht="15.75" customHeight="1" x14ac:dyDescent="0.35">
      <c r="A702" s="32"/>
    </row>
    <row r="703" spans="1:1" ht="15.75" customHeight="1" x14ac:dyDescent="0.35">
      <c r="A703" s="32"/>
    </row>
    <row r="704" spans="1:1" ht="15.75" customHeight="1" x14ac:dyDescent="0.35">
      <c r="A704" s="32"/>
    </row>
    <row r="705" spans="1:1" ht="15.75" customHeight="1" x14ac:dyDescent="0.35">
      <c r="A705" s="32"/>
    </row>
    <row r="706" spans="1:1" ht="15.75" customHeight="1" x14ac:dyDescent="0.35">
      <c r="A706" s="32"/>
    </row>
    <row r="707" spans="1:1" ht="15.75" customHeight="1" x14ac:dyDescent="0.35">
      <c r="A707" s="32"/>
    </row>
    <row r="708" spans="1:1" ht="15.75" customHeight="1" x14ac:dyDescent="0.35">
      <c r="A708" s="32"/>
    </row>
    <row r="709" spans="1:1" ht="15.75" customHeight="1" x14ac:dyDescent="0.35">
      <c r="A709" s="32"/>
    </row>
    <row r="710" spans="1:1" ht="15.75" customHeight="1" x14ac:dyDescent="0.35">
      <c r="A710" s="32"/>
    </row>
    <row r="711" spans="1:1" ht="15.75" customHeight="1" x14ac:dyDescent="0.35">
      <c r="A711" s="32"/>
    </row>
    <row r="712" spans="1:1" ht="15.75" customHeight="1" x14ac:dyDescent="0.35">
      <c r="A712" s="32"/>
    </row>
    <row r="713" spans="1:1" ht="15.75" customHeight="1" x14ac:dyDescent="0.35">
      <c r="A713" s="32"/>
    </row>
    <row r="714" spans="1:1" ht="15.75" customHeight="1" x14ac:dyDescent="0.35">
      <c r="A714" s="32"/>
    </row>
    <row r="715" spans="1:1" ht="15.75" customHeight="1" x14ac:dyDescent="0.35">
      <c r="A715" s="32"/>
    </row>
    <row r="716" spans="1:1" ht="15.75" customHeight="1" x14ac:dyDescent="0.35">
      <c r="A716" s="32"/>
    </row>
    <row r="717" spans="1:1" ht="15.75" customHeight="1" x14ac:dyDescent="0.35">
      <c r="A717" s="32"/>
    </row>
    <row r="718" spans="1:1" ht="15.75" customHeight="1" x14ac:dyDescent="0.35">
      <c r="A718" s="32"/>
    </row>
    <row r="719" spans="1:1" ht="15.75" customHeight="1" x14ac:dyDescent="0.35">
      <c r="A719" s="32"/>
    </row>
    <row r="720" spans="1:1" ht="15.75" customHeight="1" x14ac:dyDescent="0.35">
      <c r="A720" s="32"/>
    </row>
    <row r="721" spans="1:1" ht="15.75" customHeight="1" x14ac:dyDescent="0.35">
      <c r="A721" s="32"/>
    </row>
    <row r="722" spans="1:1" ht="15.75" customHeight="1" x14ac:dyDescent="0.35">
      <c r="A722" s="32"/>
    </row>
    <row r="723" spans="1:1" ht="15.75" customHeight="1" x14ac:dyDescent="0.35">
      <c r="A723" s="32"/>
    </row>
    <row r="724" spans="1:1" ht="15.75" customHeight="1" x14ac:dyDescent="0.35">
      <c r="A724" s="32"/>
    </row>
    <row r="725" spans="1:1" ht="15.75" customHeight="1" x14ac:dyDescent="0.35">
      <c r="A725" s="32"/>
    </row>
    <row r="726" spans="1:1" ht="15.75" customHeight="1" x14ac:dyDescent="0.35">
      <c r="A726" s="32"/>
    </row>
    <row r="727" spans="1:1" ht="15.75" customHeight="1" x14ac:dyDescent="0.35">
      <c r="A727" s="32"/>
    </row>
    <row r="728" spans="1:1" ht="15.75" customHeight="1" x14ac:dyDescent="0.35">
      <c r="A728" s="32"/>
    </row>
    <row r="729" spans="1:1" ht="15.75" customHeight="1" x14ac:dyDescent="0.35">
      <c r="A729" s="32"/>
    </row>
    <row r="730" spans="1:1" ht="15.75" customHeight="1" x14ac:dyDescent="0.35">
      <c r="A730" s="32"/>
    </row>
    <row r="731" spans="1:1" ht="15.75" customHeight="1" x14ac:dyDescent="0.35">
      <c r="A731" s="32"/>
    </row>
    <row r="732" spans="1:1" ht="15.75" customHeight="1" x14ac:dyDescent="0.35">
      <c r="A732" s="32"/>
    </row>
    <row r="733" spans="1:1" ht="15.75" customHeight="1" x14ac:dyDescent="0.35">
      <c r="A733" s="32"/>
    </row>
    <row r="734" spans="1:1" ht="15.75" customHeight="1" x14ac:dyDescent="0.35">
      <c r="A734" s="32"/>
    </row>
    <row r="735" spans="1:1" ht="15.75" customHeight="1" x14ac:dyDescent="0.35">
      <c r="A735" s="32"/>
    </row>
    <row r="736" spans="1:1" ht="15.75" customHeight="1" x14ac:dyDescent="0.35">
      <c r="A736" s="32"/>
    </row>
    <row r="737" spans="1:1" ht="15.75" customHeight="1" x14ac:dyDescent="0.35">
      <c r="A737" s="32"/>
    </row>
    <row r="738" spans="1:1" ht="15.75" customHeight="1" x14ac:dyDescent="0.35">
      <c r="A738" s="32"/>
    </row>
    <row r="739" spans="1:1" ht="15.75" customHeight="1" x14ac:dyDescent="0.35">
      <c r="A739" s="32"/>
    </row>
    <row r="740" spans="1:1" ht="15.75" customHeight="1" x14ac:dyDescent="0.35">
      <c r="A740" s="32"/>
    </row>
    <row r="741" spans="1:1" ht="15.75" customHeight="1" x14ac:dyDescent="0.35">
      <c r="A741" s="32"/>
    </row>
    <row r="742" spans="1:1" ht="15.75" customHeight="1" x14ac:dyDescent="0.35">
      <c r="A742" s="32"/>
    </row>
    <row r="743" spans="1:1" ht="15.75" customHeight="1" x14ac:dyDescent="0.35">
      <c r="A743" s="32"/>
    </row>
    <row r="744" spans="1:1" ht="15.75" customHeight="1" x14ac:dyDescent="0.35">
      <c r="A744" s="32"/>
    </row>
    <row r="745" spans="1:1" ht="15.75" customHeight="1" x14ac:dyDescent="0.35">
      <c r="A745" s="32"/>
    </row>
    <row r="746" spans="1:1" ht="15.75" customHeight="1" x14ac:dyDescent="0.35">
      <c r="A746" s="32"/>
    </row>
    <row r="747" spans="1:1" ht="15.75" customHeight="1" x14ac:dyDescent="0.35">
      <c r="A747" s="32"/>
    </row>
    <row r="748" spans="1:1" ht="15.75" customHeight="1" x14ac:dyDescent="0.35">
      <c r="A748" s="32"/>
    </row>
    <row r="749" spans="1:1" ht="15.75" customHeight="1" x14ac:dyDescent="0.35">
      <c r="A749" s="32"/>
    </row>
    <row r="750" spans="1:1" ht="15.75" customHeight="1" x14ac:dyDescent="0.35">
      <c r="A750" s="32"/>
    </row>
    <row r="751" spans="1:1" ht="15.75" customHeight="1" x14ac:dyDescent="0.35">
      <c r="A751" s="32"/>
    </row>
    <row r="752" spans="1:1" ht="15.75" customHeight="1" x14ac:dyDescent="0.35">
      <c r="A752" s="32"/>
    </row>
    <row r="753" spans="1:1" ht="15.75" customHeight="1" x14ac:dyDescent="0.35">
      <c r="A753" s="32"/>
    </row>
    <row r="754" spans="1:1" ht="15.75" customHeight="1" x14ac:dyDescent="0.35">
      <c r="A754" s="32"/>
    </row>
    <row r="755" spans="1:1" ht="15.75" customHeight="1" x14ac:dyDescent="0.35">
      <c r="A755" s="32"/>
    </row>
    <row r="756" spans="1:1" ht="15.75" customHeight="1" x14ac:dyDescent="0.35">
      <c r="A756" s="32"/>
    </row>
    <row r="757" spans="1:1" ht="15.75" customHeight="1" x14ac:dyDescent="0.35">
      <c r="A757" s="32"/>
    </row>
    <row r="758" spans="1:1" ht="15.75" customHeight="1" x14ac:dyDescent="0.35">
      <c r="A758" s="32"/>
    </row>
    <row r="759" spans="1:1" ht="15.75" customHeight="1" x14ac:dyDescent="0.35">
      <c r="A759" s="32"/>
    </row>
    <row r="760" spans="1:1" ht="15.75" customHeight="1" x14ac:dyDescent="0.35">
      <c r="A760" s="32"/>
    </row>
    <row r="761" spans="1:1" ht="15.75" customHeight="1" x14ac:dyDescent="0.35">
      <c r="A761" s="32"/>
    </row>
    <row r="762" spans="1:1" ht="15.75" customHeight="1" x14ac:dyDescent="0.35">
      <c r="A762" s="32"/>
    </row>
    <row r="763" spans="1:1" ht="15.75" customHeight="1" x14ac:dyDescent="0.35">
      <c r="A763" s="32"/>
    </row>
    <row r="764" spans="1:1" ht="15.75" customHeight="1" x14ac:dyDescent="0.35">
      <c r="A764" s="32"/>
    </row>
    <row r="765" spans="1:1" ht="15.75" customHeight="1" x14ac:dyDescent="0.35">
      <c r="A765" s="32"/>
    </row>
    <row r="766" spans="1:1" ht="15.75" customHeight="1" x14ac:dyDescent="0.35">
      <c r="A766" s="32"/>
    </row>
    <row r="767" spans="1:1" ht="15.75" customHeight="1" x14ac:dyDescent="0.35">
      <c r="A767" s="32"/>
    </row>
    <row r="768" spans="1:1" ht="15.75" customHeight="1" x14ac:dyDescent="0.35">
      <c r="A768" s="32"/>
    </row>
    <row r="769" spans="1:1" ht="15.75" customHeight="1" x14ac:dyDescent="0.35">
      <c r="A769" s="32"/>
    </row>
    <row r="770" spans="1:1" ht="15.75" customHeight="1" x14ac:dyDescent="0.35">
      <c r="A770" s="32"/>
    </row>
    <row r="771" spans="1:1" ht="15.75" customHeight="1" x14ac:dyDescent="0.35">
      <c r="A771" s="32"/>
    </row>
    <row r="772" spans="1:1" ht="15.75" customHeight="1" x14ac:dyDescent="0.35">
      <c r="A772" s="32"/>
    </row>
    <row r="773" spans="1:1" ht="15.75" customHeight="1" x14ac:dyDescent="0.35">
      <c r="A773" s="32"/>
    </row>
    <row r="774" spans="1:1" ht="15.75" customHeight="1" x14ac:dyDescent="0.35">
      <c r="A774" s="32"/>
    </row>
    <row r="775" spans="1:1" ht="15.75" customHeight="1" x14ac:dyDescent="0.35">
      <c r="A775" s="32"/>
    </row>
    <row r="776" spans="1:1" ht="15.75" customHeight="1" x14ac:dyDescent="0.35">
      <c r="A776" s="32"/>
    </row>
    <row r="777" spans="1:1" ht="15.75" customHeight="1" x14ac:dyDescent="0.35">
      <c r="A777" s="32"/>
    </row>
    <row r="778" spans="1:1" ht="15.75" customHeight="1" x14ac:dyDescent="0.35">
      <c r="A778" s="32"/>
    </row>
    <row r="779" spans="1:1" ht="15.75" customHeight="1" x14ac:dyDescent="0.35">
      <c r="A779" s="32"/>
    </row>
    <row r="780" spans="1:1" ht="15.75" customHeight="1" x14ac:dyDescent="0.35">
      <c r="A780" s="32"/>
    </row>
    <row r="781" spans="1:1" ht="15.75" customHeight="1" x14ac:dyDescent="0.35">
      <c r="A781" s="32"/>
    </row>
    <row r="782" spans="1:1" ht="15.75" customHeight="1" x14ac:dyDescent="0.35">
      <c r="A782" s="32"/>
    </row>
    <row r="783" spans="1:1" ht="15.75" customHeight="1" x14ac:dyDescent="0.35">
      <c r="A783" s="32"/>
    </row>
    <row r="784" spans="1:1" ht="15.75" customHeight="1" x14ac:dyDescent="0.35">
      <c r="A784" s="32"/>
    </row>
    <row r="785" spans="1:1" ht="15.75" customHeight="1" x14ac:dyDescent="0.35">
      <c r="A785" s="32"/>
    </row>
    <row r="786" spans="1:1" ht="15.75" customHeight="1" x14ac:dyDescent="0.35">
      <c r="A786" s="32"/>
    </row>
    <row r="787" spans="1:1" ht="15.75" customHeight="1" x14ac:dyDescent="0.35">
      <c r="A787" s="32"/>
    </row>
    <row r="788" spans="1:1" ht="15.75" customHeight="1" x14ac:dyDescent="0.35">
      <c r="A788" s="32"/>
    </row>
    <row r="789" spans="1:1" ht="15.75" customHeight="1" x14ac:dyDescent="0.35">
      <c r="A789" s="32"/>
    </row>
    <row r="790" spans="1:1" ht="15.75" customHeight="1" x14ac:dyDescent="0.35">
      <c r="A790" s="32"/>
    </row>
    <row r="791" spans="1:1" ht="15.75" customHeight="1" x14ac:dyDescent="0.35">
      <c r="A791" s="32"/>
    </row>
    <row r="792" spans="1:1" ht="15.75" customHeight="1" x14ac:dyDescent="0.35">
      <c r="A792" s="32"/>
    </row>
    <row r="793" spans="1:1" ht="15.75" customHeight="1" x14ac:dyDescent="0.35">
      <c r="A793" s="32"/>
    </row>
    <row r="794" spans="1:1" ht="15.75" customHeight="1" x14ac:dyDescent="0.35">
      <c r="A794" s="32"/>
    </row>
    <row r="795" spans="1:1" ht="15.75" customHeight="1" x14ac:dyDescent="0.35">
      <c r="A795" s="32"/>
    </row>
    <row r="796" spans="1:1" ht="15.75" customHeight="1" x14ac:dyDescent="0.35">
      <c r="A796" s="32"/>
    </row>
    <row r="797" spans="1:1" ht="15.75" customHeight="1" x14ac:dyDescent="0.35">
      <c r="A797" s="32"/>
    </row>
    <row r="798" spans="1:1" ht="15.75" customHeight="1" x14ac:dyDescent="0.35">
      <c r="A798" s="32"/>
    </row>
    <row r="799" spans="1:1" ht="15.75" customHeight="1" x14ac:dyDescent="0.35">
      <c r="A799" s="32"/>
    </row>
    <row r="800" spans="1:1" ht="15.75" customHeight="1" x14ac:dyDescent="0.35">
      <c r="A800" s="32"/>
    </row>
    <row r="801" spans="1:1" ht="15.75" customHeight="1" x14ac:dyDescent="0.35">
      <c r="A801" s="32"/>
    </row>
    <row r="802" spans="1:1" ht="15.75" customHeight="1" x14ac:dyDescent="0.35">
      <c r="A802" s="32"/>
    </row>
    <row r="803" spans="1:1" ht="15.75" customHeight="1" x14ac:dyDescent="0.35">
      <c r="A803" s="32"/>
    </row>
    <row r="804" spans="1:1" ht="15.75" customHeight="1" x14ac:dyDescent="0.35">
      <c r="A804" s="32"/>
    </row>
    <row r="805" spans="1:1" ht="15.75" customHeight="1" x14ac:dyDescent="0.35">
      <c r="A805" s="32"/>
    </row>
    <row r="806" spans="1:1" ht="15.75" customHeight="1" x14ac:dyDescent="0.35">
      <c r="A806" s="32"/>
    </row>
    <row r="807" spans="1:1" ht="15.75" customHeight="1" x14ac:dyDescent="0.35">
      <c r="A807" s="32"/>
    </row>
    <row r="808" spans="1:1" ht="15.75" customHeight="1" x14ac:dyDescent="0.35">
      <c r="A808" s="32"/>
    </row>
    <row r="809" spans="1:1" ht="15.75" customHeight="1" x14ac:dyDescent="0.35">
      <c r="A809" s="32"/>
    </row>
    <row r="810" spans="1:1" ht="15.75" customHeight="1" x14ac:dyDescent="0.35">
      <c r="A810" s="32"/>
    </row>
    <row r="811" spans="1:1" ht="15.75" customHeight="1" x14ac:dyDescent="0.35">
      <c r="A811" s="32"/>
    </row>
    <row r="812" spans="1:1" ht="15.75" customHeight="1" x14ac:dyDescent="0.35">
      <c r="A812" s="32"/>
    </row>
    <row r="813" spans="1:1" ht="15.75" customHeight="1" x14ac:dyDescent="0.35">
      <c r="A813" s="32"/>
    </row>
    <row r="814" spans="1:1" ht="15.75" customHeight="1" x14ac:dyDescent="0.35">
      <c r="A814" s="32"/>
    </row>
    <row r="815" spans="1:1" ht="15.75" customHeight="1" x14ac:dyDescent="0.35">
      <c r="A815" s="32"/>
    </row>
    <row r="816" spans="1:1" ht="15.75" customHeight="1" x14ac:dyDescent="0.35">
      <c r="A816" s="32"/>
    </row>
    <row r="817" spans="1:1" ht="15.75" customHeight="1" x14ac:dyDescent="0.35">
      <c r="A817" s="32"/>
    </row>
    <row r="818" spans="1:1" ht="15.75" customHeight="1" x14ac:dyDescent="0.35">
      <c r="A818" s="32"/>
    </row>
    <row r="819" spans="1:1" ht="15.75" customHeight="1" x14ac:dyDescent="0.35">
      <c r="A819" s="32"/>
    </row>
    <row r="820" spans="1:1" ht="15.75" customHeight="1" x14ac:dyDescent="0.35">
      <c r="A820" s="32"/>
    </row>
    <row r="821" spans="1:1" ht="15.75" customHeight="1" x14ac:dyDescent="0.35">
      <c r="A821" s="32"/>
    </row>
    <row r="822" spans="1:1" ht="15.75" customHeight="1" x14ac:dyDescent="0.35">
      <c r="A822" s="32"/>
    </row>
    <row r="823" spans="1:1" ht="15.75" customHeight="1" x14ac:dyDescent="0.35">
      <c r="A823" s="32"/>
    </row>
    <row r="824" spans="1:1" ht="15.75" customHeight="1" x14ac:dyDescent="0.35">
      <c r="A824" s="32"/>
    </row>
    <row r="825" spans="1:1" ht="15.75" customHeight="1" x14ac:dyDescent="0.35">
      <c r="A825" s="32"/>
    </row>
    <row r="826" spans="1:1" ht="15.75" customHeight="1" x14ac:dyDescent="0.35">
      <c r="A826" s="32"/>
    </row>
    <row r="827" spans="1:1" ht="15.75" customHeight="1" x14ac:dyDescent="0.35">
      <c r="A827" s="32"/>
    </row>
    <row r="828" spans="1:1" ht="15.75" customHeight="1" x14ac:dyDescent="0.35">
      <c r="A828" s="32"/>
    </row>
    <row r="829" spans="1:1" ht="15.75" customHeight="1" x14ac:dyDescent="0.35">
      <c r="A829" s="32"/>
    </row>
    <row r="830" spans="1:1" ht="15.75" customHeight="1" x14ac:dyDescent="0.35">
      <c r="A830" s="32"/>
    </row>
    <row r="831" spans="1:1" ht="15.75" customHeight="1" x14ac:dyDescent="0.35">
      <c r="A831" s="32"/>
    </row>
    <row r="832" spans="1:1" ht="15.75" customHeight="1" x14ac:dyDescent="0.35">
      <c r="A832" s="32"/>
    </row>
    <row r="833" spans="1:1" ht="15.75" customHeight="1" x14ac:dyDescent="0.35">
      <c r="A833" s="32"/>
    </row>
    <row r="834" spans="1:1" ht="15.75" customHeight="1" x14ac:dyDescent="0.35">
      <c r="A834" s="32"/>
    </row>
    <row r="835" spans="1:1" ht="15.75" customHeight="1" x14ac:dyDescent="0.35">
      <c r="A835" s="32"/>
    </row>
    <row r="836" spans="1:1" ht="15.75" customHeight="1" x14ac:dyDescent="0.35">
      <c r="A836" s="32"/>
    </row>
    <row r="837" spans="1:1" ht="15.75" customHeight="1" x14ac:dyDescent="0.35">
      <c r="A837" s="32"/>
    </row>
    <row r="838" spans="1:1" ht="15.75" customHeight="1" x14ac:dyDescent="0.35">
      <c r="A838" s="32"/>
    </row>
    <row r="839" spans="1:1" ht="15.75" customHeight="1" x14ac:dyDescent="0.35">
      <c r="A839" s="32"/>
    </row>
    <row r="840" spans="1:1" ht="15.75" customHeight="1" x14ac:dyDescent="0.35">
      <c r="A840" s="32"/>
    </row>
    <row r="841" spans="1:1" ht="15.75" customHeight="1" x14ac:dyDescent="0.35">
      <c r="A841" s="32"/>
    </row>
    <row r="842" spans="1:1" ht="15.75" customHeight="1" x14ac:dyDescent="0.35">
      <c r="A842" s="32"/>
    </row>
    <row r="843" spans="1:1" ht="15.75" customHeight="1" x14ac:dyDescent="0.35">
      <c r="A843" s="32"/>
    </row>
    <row r="844" spans="1:1" ht="15.75" customHeight="1" x14ac:dyDescent="0.35">
      <c r="A844" s="32"/>
    </row>
    <row r="845" spans="1:1" ht="15.75" customHeight="1" x14ac:dyDescent="0.35">
      <c r="A845" s="32"/>
    </row>
    <row r="846" spans="1:1" ht="15.75" customHeight="1" x14ac:dyDescent="0.35">
      <c r="A846" s="32"/>
    </row>
    <row r="847" spans="1:1" ht="15.75" customHeight="1" x14ac:dyDescent="0.35">
      <c r="A847" s="32"/>
    </row>
    <row r="848" spans="1:1" ht="15.75" customHeight="1" x14ac:dyDescent="0.35">
      <c r="A848" s="32"/>
    </row>
    <row r="849" spans="1:1" ht="15.75" customHeight="1" x14ac:dyDescent="0.35">
      <c r="A849" s="32"/>
    </row>
    <row r="850" spans="1:1" ht="15.75" customHeight="1" x14ac:dyDescent="0.35">
      <c r="A850" s="32"/>
    </row>
    <row r="851" spans="1:1" ht="15.75" customHeight="1" x14ac:dyDescent="0.35">
      <c r="A851" s="32"/>
    </row>
    <row r="852" spans="1:1" ht="15.75" customHeight="1" x14ac:dyDescent="0.35">
      <c r="A852" s="32"/>
    </row>
    <row r="853" spans="1:1" ht="15.75" customHeight="1" x14ac:dyDescent="0.35">
      <c r="A853" s="32"/>
    </row>
    <row r="854" spans="1:1" ht="15.75" customHeight="1" x14ac:dyDescent="0.35">
      <c r="A854" s="32"/>
    </row>
    <row r="855" spans="1:1" ht="15.75" customHeight="1" x14ac:dyDescent="0.35">
      <c r="A855" s="32"/>
    </row>
    <row r="856" spans="1:1" ht="15.75" customHeight="1" x14ac:dyDescent="0.35">
      <c r="A856" s="32"/>
    </row>
    <row r="857" spans="1:1" ht="15.75" customHeight="1" x14ac:dyDescent="0.35">
      <c r="A857" s="32"/>
    </row>
    <row r="858" spans="1:1" ht="15.75" customHeight="1" x14ac:dyDescent="0.35">
      <c r="A858" s="32"/>
    </row>
    <row r="859" spans="1:1" ht="15.75" customHeight="1" x14ac:dyDescent="0.35">
      <c r="A859" s="32"/>
    </row>
    <row r="860" spans="1:1" ht="15.75" customHeight="1" x14ac:dyDescent="0.35">
      <c r="A860" s="32"/>
    </row>
    <row r="861" spans="1:1" ht="15.75" customHeight="1" x14ac:dyDescent="0.35">
      <c r="A861" s="32"/>
    </row>
    <row r="862" spans="1:1" ht="15.75" customHeight="1" x14ac:dyDescent="0.35">
      <c r="A862" s="32"/>
    </row>
    <row r="863" spans="1:1" ht="15.75" customHeight="1" x14ac:dyDescent="0.35">
      <c r="A863" s="32"/>
    </row>
    <row r="864" spans="1:1" ht="15.75" customHeight="1" x14ac:dyDescent="0.35">
      <c r="A864" s="32"/>
    </row>
    <row r="865" spans="1:1" ht="15.75" customHeight="1" x14ac:dyDescent="0.35">
      <c r="A865" s="32"/>
    </row>
    <row r="866" spans="1:1" ht="15.75" customHeight="1" x14ac:dyDescent="0.35">
      <c r="A866" s="32"/>
    </row>
    <row r="867" spans="1:1" ht="15.75" customHeight="1" x14ac:dyDescent="0.35">
      <c r="A867" s="32"/>
    </row>
    <row r="868" spans="1:1" ht="15.75" customHeight="1" x14ac:dyDescent="0.35">
      <c r="A868" s="32"/>
    </row>
    <row r="869" spans="1:1" ht="15.75" customHeight="1" x14ac:dyDescent="0.35">
      <c r="A869" s="32"/>
    </row>
    <row r="870" spans="1:1" ht="15.75" customHeight="1" x14ac:dyDescent="0.35">
      <c r="A870" s="32"/>
    </row>
    <row r="871" spans="1:1" ht="15.75" customHeight="1" x14ac:dyDescent="0.35">
      <c r="A871" s="32"/>
    </row>
    <row r="872" spans="1:1" ht="15.75" customHeight="1" x14ac:dyDescent="0.35">
      <c r="A872" s="32"/>
    </row>
    <row r="873" spans="1:1" ht="15.75" customHeight="1" x14ac:dyDescent="0.35">
      <c r="A873" s="32"/>
    </row>
    <row r="874" spans="1:1" ht="15.75" customHeight="1" x14ac:dyDescent="0.35">
      <c r="A874" s="32"/>
    </row>
    <row r="875" spans="1:1" ht="15.75" customHeight="1" x14ac:dyDescent="0.35">
      <c r="A875" s="32"/>
    </row>
    <row r="876" spans="1:1" ht="15.75" customHeight="1" x14ac:dyDescent="0.35">
      <c r="A876" s="32"/>
    </row>
    <row r="877" spans="1:1" ht="15.75" customHeight="1" x14ac:dyDescent="0.35">
      <c r="A877" s="32"/>
    </row>
    <row r="878" spans="1:1" ht="15.75" customHeight="1" x14ac:dyDescent="0.35">
      <c r="A878" s="32"/>
    </row>
    <row r="879" spans="1:1" ht="15.75" customHeight="1" x14ac:dyDescent="0.35">
      <c r="A879" s="32"/>
    </row>
    <row r="880" spans="1:1" ht="15.75" customHeight="1" x14ac:dyDescent="0.35">
      <c r="A880" s="32"/>
    </row>
    <row r="881" spans="1:1" ht="15.75" customHeight="1" x14ac:dyDescent="0.35">
      <c r="A881" s="32"/>
    </row>
    <row r="882" spans="1:1" ht="15.75" customHeight="1" x14ac:dyDescent="0.35">
      <c r="A882" s="32"/>
    </row>
    <row r="883" spans="1:1" ht="15.75" customHeight="1" x14ac:dyDescent="0.35">
      <c r="A883" s="32"/>
    </row>
    <row r="884" spans="1:1" ht="15.75" customHeight="1" x14ac:dyDescent="0.35">
      <c r="A884" s="32"/>
    </row>
    <row r="885" spans="1:1" ht="15.75" customHeight="1" x14ac:dyDescent="0.35">
      <c r="A885" s="32"/>
    </row>
    <row r="886" spans="1:1" ht="15.75" customHeight="1" x14ac:dyDescent="0.35">
      <c r="A886" s="32"/>
    </row>
    <row r="887" spans="1:1" ht="15.75" customHeight="1" x14ac:dyDescent="0.35">
      <c r="A887" s="32"/>
    </row>
    <row r="888" spans="1:1" ht="15.75" customHeight="1" x14ac:dyDescent="0.35">
      <c r="A888" s="32"/>
    </row>
    <row r="889" spans="1:1" ht="15.75" customHeight="1" x14ac:dyDescent="0.35">
      <c r="A889" s="32"/>
    </row>
    <row r="890" spans="1:1" ht="15.75" customHeight="1" x14ac:dyDescent="0.35">
      <c r="A890" s="32"/>
    </row>
    <row r="891" spans="1:1" ht="15.75" customHeight="1" x14ac:dyDescent="0.35">
      <c r="A891" s="32"/>
    </row>
    <row r="892" spans="1:1" ht="15.75" customHeight="1" x14ac:dyDescent="0.35">
      <c r="A892" s="32"/>
    </row>
    <row r="893" spans="1:1" ht="15.75" customHeight="1" x14ac:dyDescent="0.35">
      <c r="A893" s="32"/>
    </row>
    <row r="894" spans="1:1" ht="15.75" customHeight="1" x14ac:dyDescent="0.35">
      <c r="A894" s="32"/>
    </row>
    <row r="895" spans="1:1" ht="15.75" customHeight="1" x14ac:dyDescent="0.35">
      <c r="A895" s="32"/>
    </row>
    <row r="896" spans="1:1" ht="15.75" customHeight="1" x14ac:dyDescent="0.35">
      <c r="A896" s="32"/>
    </row>
    <row r="897" spans="1:1" ht="15.75" customHeight="1" x14ac:dyDescent="0.35">
      <c r="A897" s="32"/>
    </row>
    <row r="898" spans="1:1" ht="15.75" customHeight="1" x14ac:dyDescent="0.35">
      <c r="A898" s="32"/>
    </row>
    <row r="899" spans="1:1" ht="15.75" customHeight="1" x14ac:dyDescent="0.35">
      <c r="A899" s="32"/>
    </row>
    <row r="900" spans="1:1" ht="15.75" customHeight="1" x14ac:dyDescent="0.35">
      <c r="A900" s="32"/>
    </row>
    <row r="901" spans="1:1" ht="15.75" customHeight="1" x14ac:dyDescent="0.35">
      <c r="A901" s="32"/>
    </row>
    <row r="902" spans="1:1" ht="15.75" customHeight="1" x14ac:dyDescent="0.35">
      <c r="A902" s="32"/>
    </row>
    <row r="903" spans="1:1" ht="15.75" customHeight="1" x14ac:dyDescent="0.35">
      <c r="A903" s="32"/>
    </row>
    <row r="904" spans="1:1" ht="15.75" customHeight="1" x14ac:dyDescent="0.35">
      <c r="A904" s="32"/>
    </row>
    <row r="905" spans="1:1" ht="15.75" customHeight="1" x14ac:dyDescent="0.35">
      <c r="A905" s="32"/>
    </row>
    <row r="906" spans="1:1" ht="15.75" customHeight="1" x14ac:dyDescent="0.35">
      <c r="A906" s="32"/>
    </row>
    <row r="907" spans="1:1" ht="15.75" customHeight="1" x14ac:dyDescent="0.35">
      <c r="A907" s="32"/>
    </row>
    <row r="908" spans="1:1" ht="15.75" customHeight="1" x14ac:dyDescent="0.35">
      <c r="A908" s="32"/>
    </row>
    <row r="909" spans="1:1" ht="15.75" customHeight="1" x14ac:dyDescent="0.35">
      <c r="A909" s="32"/>
    </row>
    <row r="910" spans="1:1" ht="15.75" customHeight="1" x14ac:dyDescent="0.35">
      <c r="A910" s="32"/>
    </row>
    <row r="911" spans="1:1" ht="15.75" customHeight="1" x14ac:dyDescent="0.35">
      <c r="A911" s="32"/>
    </row>
    <row r="912" spans="1:1" ht="15.75" customHeight="1" x14ac:dyDescent="0.35">
      <c r="A912" s="32"/>
    </row>
    <row r="913" spans="1:1" ht="15.75" customHeight="1" x14ac:dyDescent="0.35">
      <c r="A913" s="32"/>
    </row>
    <row r="914" spans="1:1" ht="15.75" customHeight="1" x14ac:dyDescent="0.35">
      <c r="A914" s="32"/>
    </row>
    <row r="915" spans="1:1" ht="15.75" customHeight="1" x14ac:dyDescent="0.35">
      <c r="A915" s="32"/>
    </row>
    <row r="916" spans="1:1" ht="15.75" customHeight="1" x14ac:dyDescent="0.35">
      <c r="A916" s="32"/>
    </row>
    <row r="917" spans="1:1" ht="15.75" customHeight="1" x14ac:dyDescent="0.35">
      <c r="A917" s="32"/>
    </row>
    <row r="918" spans="1:1" ht="15.75" customHeight="1" x14ac:dyDescent="0.35">
      <c r="A918" s="32"/>
    </row>
    <row r="919" spans="1:1" ht="15.75" customHeight="1" x14ac:dyDescent="0.35">
      <c r="A919" s="32"/>
    </row>
    <row r="920" spans="1:1" ht="15.75" customHeight="1" x14ac:dyDescent="0.35">
      <c r="A920" s="32"/>
    </row>
    <row r="921" spans="1:1" ht="15.75" customHeight="1" x14ac:dyDescent="0.35">
      <c r="A921" s="32"/>
    </row>
    <row r="922" spans="1:1" ht="15.75" customHeight="1" x14ac:dyDescent="0.35">
      <c r="A922" s="32"/>
    </row>
    <row r="923" spans="1:1" ht="15.75" customHeight="1" x14ac:dyDescent="0.35">
      <c r="A923" s="32"/>
    </row>
    <row r="924" spans="1:1" ht="15.75" customHeight="1" x14ac:dyDescent="0.35">
      <c r="A924" s="32"/>
    </row>
    <row r="925" spans="1:1" ht="15.75" customHeight="1" x14ac:dyDescent="0.35">
      <c r="A925" s="32"/>
    </row>
    <row r="926" spans="1:1" ht="15.75" customHeight="1" x14ac:dyDescent="0.35">
      <c r="A926" s="32"/>
    </row>
    <row r="927" spans="1:1" ht="15.75" customHeight="1" x14ac:dyDescent="0.35">
      <c r="A927" s="32"/>
    </row>
    <row r="928" spans="1:1" ht="15.75" customHeight="1" x14ac:dyDescent="0.35">
      <c r="A928" s="32"/>
    </row>
    <row r="929" spans="1:1" ht="15.75" customHeight="1" x14ac:dyDescent="0.35">
      <c r="A929" s="32"/>
    </row>
    <row r="930" spans="1:1" ht="15.75" customHeight="1" x14ac:dyDescent="0.35">
      <c r="A930" s="32"/>
    </row>
    <row r="931" spans="1:1" ht="15.75" customHeight="1" x14ac:dyDescent="0.35">
      <c r="A931" s="32"/>
    </row>
    <row r="932" spans="1:1" ht="15.75" customHeight="1" x14ac:dyDescent="0.35">
      <c r="A932" s="32"/>
    </row>
    <row r="933" spans="1:1" ht="15.75" customHeight="1" x14ac:dyDescent="0.35">
      <c r="A933" s="32"/>
    </row>
    <row r="934" spans="1:1" ht="15.75" customHeight="1" x14ac:dyDescent="0.35">
      <c r="A934" s="32"/>
    </row>
    <row r="935" spans="1:1" ht="15.75" customHeight="1" x14ac:dyDescent="0.35">
      <c r="A935" s="32"/>
    </row>
    <row r="936" spans="1:1" ht="15.75" customHeight="1" x14ac:dyDescent="0.35">
      <c r="A936" s="32"/>
    </row>
    <row r="937" spans="1:1" ht="15.75" customHeight="1" x14ac:dyDescent="0.35">
      <c r="A937" s="32"/>
    </row>
    <row r="938" spans="1:1" ht="15.75" customHeight="1" x14ac:dyDescent="0.35">
      <c r="A938" s="32"/>
    </row>
    <row r="939" spans="1:1" ht="15.75" customHeight="1" x14ac:dyDescent="0.35">
      <c r="A939" s="32"/>
    </row>
    <row r="940" spans="1:1" ht="15.75" customHeight="1" x14ac:dyDescent="0.35">
      <c r="A940" s="32"/>
    </row>
    <row r="941" spans="1:1" ht="15.75" customHeight="1" x14ac:dyDescent="0.35">
      <c r="A941" s="32"/>
    </row>
    <row r="942" spans="1:1" ht="15.75" customHeight="1" x14ac:dyDescent="0.35">
      <c r="A942" s="32"/>
    </row>
    <row r="943" spans="1:1" ht="15.75" customHeight="1" x14ac:dyDescent="0.35">
      <c r="A943" s="32"/>
    </row>
    <row r="944" spans="1:1" ht="15.75" customHeight="1" x14ac:dyDescent="0.35">
      <c r="A944" s="32"/>
    </row>
    <row r="945" spans="1:1" ht="15.75" customHeight="1" x14ac:dyDescent="0.35">
      <c r="A945" s="32"/>
    </row>
    <row r="946" spans="1:1" ht="15.75" customHeight="1" x14ac:dyDescent="0.35">
      <c r="A946" s="32"/>
    </row>
    <row r="947" spans="1:1" ht="15.75" customHeight="1" x14ac:dyDescent="0.35">
      <c r="A947" s="32"/>
    </row>
    <row r="948" spans="1:1" ht="15.75" customHeight="1" x14ac:dyDescent="0.35">
      <c r="A948" s="32"/>
    </row>
    <row r="949" spans="1:1" ht="15.75" customHeight="1" x14ac:dyDescent="0.35">
      <c r="A949" s="32"/>
    </row>
    <row r="950" spans="1:1" ht="15.75" customHeight="1" x14ac:dyDescent="0.35">
      <c r="A950" s="32"/>
    </row>
    <row r="951" spans="1:1" ht="15.75" customHeight="1" x14ac:dyDescent="0.35">
      <c r="A951" s="32"/>
    </row>
    <row r="952" spans="1:1" ht="15.75" customHeight="1" x14ac:dyDescent="0.35">
      <c r="A952" s="32"/>
    </row>
    <row r="953" spans="1:1" ht="15.75" customHeight="1" x14ac:dyDescent="0.35">
      <c r="A953" s="32"/>
    </row>
    <row r="954" spans="1:1" ht="15.75" customHeight="1" x14ac:dyDescent="0.35">
      <c r="A954" s="32"/>
    </row>
    <row r="955" spans="1:1" ht="15.75" customHeight="1" x14ac:dyDescent="0.35">
      <c r="A955" s="32"/>
    </row>
    <row r="956" spans="1:1" ht="15.75" customHeight="1" x14ac:dyDescent="0.35">
      <c r="A956" s="32"/>
    </row>
    <row r="957" spans="1:1" ht="15.75" customHeight="1" x14ac:dyDescent="0.35">
      <c r="A957" s="32"/>
    </row>
    <row r="958" spans="1:1" ht="15.75" customHeight="1" x14ac:dyDescent="0.35">
      <c r="A958" s="32"/>
    </row>
    <row r="959" spans="1:1" ht="15.75" customHeight="1" x14ac:dyDescent="0.35">
      <c r="A959" s="32"/>
    </row>
    <row r="960" spans="1:1" ht="15.75" customHeight="1" x14ac:dyDescent="0.35">
      <c r="A960" s="32"/>
    </row>
    <row r="961" spans="1:1" ht="15.75" customHeight="1" x14ac:dyDescent="0.35">
      <c r="A961" s="32"/>
    </row>
    <row r="962" spans="1:1" ht="15.75" customHeight="1" x14ac:dyDescent="0.35">
      <c r="A962" s="32"/>
    </row>
    <row r="963" spans="1:1" ht="15.75" customHeight="1" x14ac:dyDescent="0.35">
      <c r="A963" s="32"/>
    </row>
    <row r="964" spans="1:1" ht="15.75" customHeight="1" x14ac:dyDescent="0.35">
      <c r="A964" s="32"/>
    </row>
    <row r="965" spans="1:1" ht="15.75" customHeight="1" x14ac:dyDescent="0.35">
      <c r="A965" s="32"/>
    </row>
    <row r="966" spans="1:1" ht="15.75" customHeight="1" x14ac:dyDescent="0.35">
      <c r="A966" s="32"/>
    </row>
    <row r="967" spans="1:1" ht="15.75" customHeight="1" x14ac:dyDescent="0.35">
      <c r="A967" s="32"/>
    </row>
    <row r="968" spans="1:1" ht="15.75" customHeight="1" x14ac:dyDescent="0.35">
      <c r="A968" s="32"/>
    </row>
    <row r="969" spans="1:1" ht="15.75" customHeight="1" x14ac:dyDescent="0.35">
      <c r="A969" s="32"/>
    </row>
    <row r="970" spans="1:1" ht="15.75" customHeight="1" x14ac:dyDescent="0.35">
      <c r="A970" s="32"/>
    </row>
    <row r="971" spans="1:1" ht="15.75" customHeight="1" x14ac:dyDescent="0.35">
      <c r="A971" s="32"/>
    </row>
    <row r="972" spans="1:1" ht="15.75" customHeight="1" x14ac:dyDescent="0.35">
      <c r="A972" s="32"/>
    </row>
    <row r="973" spans="1:1" ht="15.75" customHeight="1" x14ac:dyDescent="0.35">
      <c r="A973" s="32"/>
    </row>
    <row r="974" spans="1:1" ht="15.75" customHeight="1" x14ac:dyDescent="0.35">
      <c r="A974" s="32"/>
    </row>
    <row r="975" spans="1:1" ht="15.75" customHeight="1" x14ac:dyDescent="0.35">
      <c r="A975" s="32"/>
    </row>
    <row r="976" spans="1:1" ht="15.75" customHeight="1" x14ac:dyDescent="0.35">
      <c r="A976" s="32"/>
    </row>
    <row r="977" spans="1:1" ht="15.75" customHeight="1" x14ac:dyDescent="0.35">
      <c r="A977" s="32"/>
    </row>
    <row r="978" spans="1:1" ht="15.75" customHeight="1" x14ac:dyDescent="0.35">
      <c r="A978" s="32"/>
    </row>
    <row r="979" spans="1:1" ht="15.75" customHeight="1" x14ac:dyDescent="0.35">
      <c r="A979" s="32"/>
    </row>
    <row r="980" spans="1:1" ht="15.75" customHeight="1" x14ac:dyDescent="0.35">
      <c r="A980" s="32"/>
    </row>
    <row r="981" spans="1:1" ht="15.75" customHeight="1" x14ac:dyDescent="0.35">
      <c r="A981" s="32"/>
    </row>
    <row r="982" spans="1:1" ht="15.75" customHeight="1" x14ac:dyDescent="0.35">
      <c r="A982" s="32"/>
    </row>
    <row r="983" spans="1:1" ht="15.75" customHeight="1" x14ac:dyDescent="0.35">
      <c r="A983" s="32"/>
    </row>
    <row r="984" spans="1:1" ht="15.75" customHeight="1" x14ac:dyDescent="0.35">
      <c r="A984" s="32"/>
    </row>
    <row r="985" spans="1:1" ht="15.75" customHeight="1" x14ac:dyDescent="0.35">
      <c r="A985" s="32"/>
    </row>
    <row r="986" spans="1:1" ht="15.75" customHeight="1" x14ac:dyDescent="0.35">
      <c r="A986" s="32"/>
    </row>
    <row r="987" spans="1:1" ht="15.75" customHeight="1" x14ac:dyDescent="0.35">
      <c r="A987" s="32"/>
    </row>
    <row r="988" spans="1:1" ht="15.75" customHeight="1" x14ac:dyDescent="0.35">
      <c r="A988" s="32"/>
    </row>
    <row r="989" spans="1:1" ht="15.75" customHeight="1" x14ac:dyDescent="0.35">
      <c r="A989" s="32"/>
    </row>
    <row r="990" spans="1:1" ht="15.75" customHeight="1" x14ac:dyDescent="0.35">
      <c r="A990" s="32"/>
    </row>
    <row r="991" spans="1:1" ht="15.75" customHeight="1" x14ac:dyDescent="0.35">
      <c r="A991" s="32"/>
    </row>
    <row r="992" spans="1:1" ht="15.75" customHeight="1" x14ac:dyDescent="0.35">
      <c r="A992" s="32"/>
    </row>
    <row r="993" spans="1:1" ht="15.75" customHeight="1" x14ac:dyDescent="0.35">
      <c r="A993" s="32"/>
    </row>
    <row r="994" spans="1:1" ht="15.75" customHeight="1" x14ac:dyDescent="0.35">
      <c r="A994" s="32"/>
    </row>
    <row r="995" spans="1:1" ht="15.75" customHeight="1" x14ac:dyDescent="0.35">
      <c r="A995" s="32"/>
    </row>
    <row r="996" spans="1:1" ht="15.75" customHeight="1" x14ac:dyDescent="0.35">
      <c r="A996" s="32"/>
    </row>
    <row r="997" spans="1:1" ht="15.75" customHeight="1" x14ac:dyDescent="0.35">
      <c r="A997" s="32"/>
    </row>
    <row r="998" spans="1:1" ht="15.75" customHeight="1" x14ac:dyDescent="0.35">
      <c r="A998" s="32"/>
    </row>
    <row r="999" spans="1:1" ht="15.75" customHeight="1" x14ac:dyDescent="0.35">
      <c r="A999" s="32"/>
    </row>
    <row r="1000" spans="1:1" ht="15.75" customHeight="1" x14ac:dyDescent="0.35">
      <c r="A1000" s="32"/>
    </row>
  </sheetData>
  <mergeCells count="1">
    <mergeCell ref="A2:I2"/>
  </mergeCells>
  <pageMargins left="0.7" right="0.7" top="0.75" bottom="0.75" header="0" footer="0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T1000"/>
  <sheetViews>
    <sheetView zoomScale="80" zoomScaleNormal="80" workbookViewId="0">
      <selection activeCell="H19" sqref="H19"/>
    </sheetView>
  </sheetViews>
  <sheetFormatPr baseColWidth="10" defaultColWidth="15.6328125" defaultRowHeight="15" customHeight="1" x14ac:dyDescent="0.35"/>
  <cols>
    <col min="2" max="3" width="15.6328125" style="60"/>
    <col min="4" max="4" width="15.6328125" style="67"/>
    <col min="15" max="15" width="15.6328125" style="71"/>
  </cols>
  <sheetData>
    <row r="1" spans="1:20" ht="14.5" x14ac:dyDescent="0.35">
      <c r="A1" s="33" t="s">
        <v>23</v>
      </c>
      <c r="B1" s="34" t="s">
        <v>24</v>
      </c>
      <c r="C1" s="34" t="s">
        <v>25</v>
      </c>
      <c r="D1" s="66" t="s">
        <v>26</v>
      </c>
      <c r="E1" s="45" t="s">
        <v>32</v>
      </c>
      <c r="G1" s="68" t="s">
        <v>39</v>
      </c>
      <c r="K1" s="68" t="s">
        <v>40</v>
      </c>
      <c r="L1" s="60"/>
      <c r="M1" s="60"/>
      <c r="N1" s="60"/>
      <c r="O1" s="69"/>
      <c r="P1" s="68" t="s">
        <v>38</v>
      </c>
      <c r="S1" s="68" t="s">
        <v>41</v>
      </c>
    </row>
    <row r="2" spans="1:20" ht="14.5" x14ac:dyDescent="0.35">
      <c r="A2" s="33">
        <v>16</v>
      </c>
      <c r="B2" s="34">
        <v>5.22</v>
      </c>
      <c r="C2" s="34">
        <v>48.26</v>
      </c>
      <c r="D2" s="66" t="s">
        <v>8</v>
      </c>
      <c r="E2">
        <f t="shared" ref="E2:E65" si="0">IF(B2&lt;4,4,IF(B2&gt;9.5,9.3,0))</f>
        <v>0</v>
      </c>
      <c r="G2" s="41" t="s">
        <v>27</v>
      </c>
      <c r="H2" s="42" t="s">
        <v>29</v>
      </c>
      <c r="K2" s="61" t="s">
        <v>28</v>
      </c>
      <c r="L2" s="62">
        <v>14763.899999999994</v>
      </c>
      <c r="M2" s="62">
        <v>24898.82</v>
      </c>
      <c r="N2" s="62">
        <v>39662.719999999987</v>
      </c>
      <c r="O2" s="69"/>
      <c r="P2" s="65" t="s">
        <v>24</v>
      </c>
      <c r="Q2" s="65" t="s">
        <v>37</v>
      </c>
      <c r="S2" s="41" t="s">
        <v>27</v>
      </c>
      <c r="T2" s="42" t="s">
        <v>29</v>
      </c>
    </row>
    <row r="3" spans="1:20" ht="14.5" x14ac:dyDescent="0.35">
      <c r="A3" s="33">
        <v>52</v>
      </c>
      <c r="B3" s="34">
        <v>6.17</v>
      </c>
      <c r="C3" s="34">
        <v>55.46</v>
      </c>
      <c r="D3" s="66" t="s">
        <v>8</v>
      </c>
      <c r="E3">
        <f t="shared" si="0"/>
        <v>0</v>
      </c>
      <c r="G3" s="36" t="s">
        <v>8</v>
      </c>
      <c r="H3" s="37">
        <v>14763.899999999994</v>
      </c>
      <c r="K3" s="63" t="s">
        <v>36</v>
      </c>
      <c r="L3" s="64" t="s">
        <v>8</v>
      </c>
      <c r="M3" s="64" t="s">
        <v>9</v>
      </c>
      <c r="N3" s="64" t="s">
        <v>28</v>
      </c>
      <c r="O3" s="69"/>
      <c r="P3" s="60">
        <v>5.22</v>
      </c>
      <c r="Q3" s="60">
        <v>48.26</v>
      </c>
      <c r="S3" s="36" t="s">
        <v>8</v>
      </c>
      <c r="T3" s="37">
        <v>14763.899999999994</v>
      </c>
    </row>
    <row r="4" spans="1:20" ht="14.5" x14ac:dyDescent="0.35">
      <c r="A4" s="33">
        <v>58</v>
      </c>
      <c r="B4" s="34">
        <v>5.36</v>
      </c>
      <c r="C4" s="34">
        <v>53.2</v>
      </c>
      <c r="D4" s="66" t="s">
        <v>8</v>
      </c>
      <c r="E4">
        <f t="shared" si="0"/>
        <v>0</v>
      </c>
      <c r="G4" s="38" t="s">
        <v>9</v>
      </c>
      <c r="H4" s="39">
        <v>24898.819999999992</v>
      </c>
      <c r="K4" s="43">
        <v>24</v>
      </c>
      <c r="L4" s="65">
        <v>631.71</v>
      </c>
      <c r="M4" s="65">
        <v>878.62000000000012</v>
      </c>
      <c r="N4" s="65">
        <v>1510.3300000000002</v>
      </c>
      <c r="O4" s="70"/>
      <c r="P4" s="60">
        <v>6.17</v>
      </c>
      <c r="Q4" s="60">
        <v>55.46</v>
      </c>
      <c r="S4" s="38" t="s">
        <v>9</v>
      </c>
      <c r="T4" s="39">
        <v>24898.819999999992</v>
      </c>
    </row>
    <row r="5" spans="1:20" ht="14.5" x14ac:dyDescent="0.35">
      <c r="A5" s="33">
        <v>11</v>
      </c>
      <c r="B5" s="34">
        <v>5.46</v>
      </c>
      <c r="C5" s="34">
        <v>47.61</v>
      </c>
      <c r="D5" s="66" t="s">
        <v>8</v>
      </c>
      <c r="E5">
        <f t="shared" si="0"/>
        <v>0</v>
      </c>
      <c r="G5" s="40" t="s">
        <v>28</v>
      </c>
      <c r="H5" s="35">
        <v>39662.719999999987</v>
      </c>
      <c r="K5" s="43">
        <v>25</v>
      </c>
      <c r="L5" s="65">
        <v>368.74</v>
      </c>
      <c r="M5" s="65">
        <v>1028.4100000000001</v>
      </c>
      <c r="N5" s="65">
        <v>1397.15</v>
      </c>
      <c r="O5" s="70"/>
      <c r="P5" s="60">
        <v>5.36</v>
      </c>
      <c r="Q5" s="60">
        <v>53.2</v>
      </c>
      <c r="S5" s="40" t="s">
        <v>28</v>
      </c>
      <c r="T5" s="35">
        <v>39662.719999999987</v>
      </c>
    </row>
    <row r="6" spans="1:20" ht="14.5" x14ac:dyDescent="0.35">
      <c r="A6" s="33">
        <v>25</v>
      </c>
      <c r="B6" s="34">
        <v>9.77</v>
      </c>
      <c r="C6" s="34">
        <v>81.569999999999993</v>
      </c>
      <c r="D6" s="66" t="s">
        <v>8</v>
      </c>
      <c r="E6">
        <f t="shared" si="0"/>
        <v>9.3000000000000007</v>
      </c>
      <c r="K6" s="43">
        <v>26</v>
      </c>
      <c r="L6" s="65">
        <v>619.50999999999988</v>
      </c>
      <c r="M6" s="65">
        <v>719.24000000000012</v>
      </c>
      <c r="N6" s="65">
        <v>1338.75</v>
      </c>
      <c r="O6" s="70"/>
      <c r="P6" s="60">
        <v>5.46</v>
      </c>
      <c r="Q6" s="60">
        <v>47.61</v>
      </c>
    </row>
    <row r="7" spans="1:20" ht="14.5" x14ac:dyDescent="0.35">
      <c r="A7" s="33">
        <v>40</v>
      </c>
      <c r="B7" s="34">
        <v>6.96</v>
      </c>
      <c r="C7" s="34">
        <v>63.5</v>
      </c>
      <c r="D7" s="66" t="s">
        <v>8</v>
      </c>
      <c r="E7">
        <f t="shared" si="0"/>
        <v>0</v>
      </c>
      <c r="K7" s="43">
        <v>36</v>
      </c>
      <c r="L7" s="65">
        <v>505.64</v>
      </c>
      <c r="M7" s="65">
        <v>729.20999999999992</v>
      </c>
      <c r="N7" s="65">
        <v>1234.8499999999999</v>
      </c>
      <c r="O7" s="70"/>
      <c r="P7" s="60">
        <v>9.77</v>
      </c>
      <c r="Q7" s="60">
        <v>81.569999999999993</v>
      </c>
    </row>
    <row r="8" spans="1:20" ht="14.5" x14ac:dyDescent="0.35">
      <c r="A8" s="33">
        <v>8</v>
      </c>
      <c r="B8" s="34">
        <v>5.64</v>
      </c>
      <c r="C8" s="34">
        <v>46.17</v>
      </c>
      <c r="D8" s="66" t="s">
        <v>8</v>
      </c>
      <c r="E8">
        <f t="shared" si="0"/>
        <v>0</v>
      </c>
      <c r="G8" s="41" t="s">
        <v>27</v>
      </c>
      <c r="H8" s="41" t="s">
        <v>29</v>
      </c>
      <c r="I8" s="58" t="s">
        <v>34</v>
      </c>
      <c r="K8" s="43">
        <v>20</v>
      </c>
      <c r="L8" s="65">
        <v>368.8</v>
      </c>
      <c r="M8" s="65">
        <v>779.14999999999986</v>
      </c>
      <c r="N8" s="65">
        <v>1147.9499999999998</v>
      </c>
      <c r="O8" s="70"/>
      <c r="P8" s="60">
        <v>6.96</v>
      </c>
      <c r="Q8" s="60">
        <v>63.5</v>
      </c>
    </row>
    <row r="9" spans="1:20" ht="14.5" x14ac:dyDescent="0.35">
      <c r="A9" s="33">
        <v>1</v>
      </c>
      <c r="B9" s="34">
        <v>4.5599999999999996</v>
      </c>
      <c r="C9" s="34">
        <v>46.9</v>
      </c>
      <c r="D9" s="66" t="s">
        <v>8</v>
      </c>
      <c r="E9">
        <f t="shared" si="0"/>
        <v>0</v>
      </c>
      <c r="G9" s="36">
        <v>0</v>
      </c>
      <c r="H9" s="52">
        <v>30522.67</v>
      </c>
      <c r="I9" s="53">
        <v>522</v>
      </c>
      <c r="K9" s="43">
        <v>35</v>
      </c>
      <c r="L9" s="65">
        <v>482.34</v>
      </c>
      <c r="M9" s="65">
        <v>639.66</v>
      </c>
      <c r="N9" s="65">
        <v>1122</v>
      </c>
      <c r="O9" s="70"/>
      <c r="P9" s="60">
        <v>5.64</v>
      </c>
      <c r="Q9" s="60">
        <v>46.17</v>
      </c>
    </row>
    <row r="10" spans="1:20" ht="14.5" x14ac:dyDescent="0.35">
      <c r="A10" s="33">
        <v>36</v>
      </c>
      <c r="B10" s="34">
        <v>5.2</v>
      </c>
      <c r="C10" s="34">
        <v>39.99</v>
      </c>
      <c r="D10" s="66" t="s">
        <v>8</v>
      </c>
      <c r="E10">
        <f t="shared" si="0"/>
        <v>0</v>
      </c>
      <c r="G10" s="38">
        <v>4</v>
      </c>
      <c r="H10" s="54">
        <v>1562.7299999999998</v>
      </c>
      <c r="I10" s="55">
        <v>47</v>
      </c>
      <c r="K10" s="43">
        <v>31</v>
      </c>
      <c r="L10" s="65">
        <v>589.95999999999992</v>
      </c>
      <c r="M10" s="65">
        <v>525.25</v>
      </c>
      <c r="N10" s="65">
        <v>1115.21</v>
      </c>
      <c r="O10" s="70"/>
      <c r="P10" s="60">
        <v>4.5599999999999996</v>
      </c>
      <c r="Q10" s="60">
        <v>46.9</v>
      </c>
    </row>
    <row r="11" spans="1:20" ht="14.5" x14ac:dyDescent="0.35">
      <c r="A11" s="33">
        <v>14</v>
      </c>
      <c r="B11" s="34">
        <v>6.28</v>
      </c>
      <c r="C11" s="34">
        <v>58.85</v>
      </c>
      <c r="D11" s="66" t="s">
        <v>8</v>
      </c>
      <c r="E11">
        <f t="shared" si="0"/>
        <v>0</v>
      </c>
      <c r="G11" s="38">
        <v>9.3000000000000007</v>
      </c>
      <c r="H11" s="54">
        <v>7577.3200000000006</v>
      </c>
      <c r="I11" s="55">
        <v>91</v>
      </c>
      <c r="K11" s="43">
        <v>38</v>
      </c>
      <c r="L11" s="65">
        <v>568.76</v>
      </c>
      <c r="M11" s="65">
        <v>526.25</v>
      </c>
      <c r="N11" s="65">
        <v>1095.01</v>
      </c>
      <c r="O11" s="70"/>
      <c r="P11" s="60">
        <v>5.2</v>
      </c>
      <c r="Q11" s="60">
        <v>39.99</v>
      </c>
    </row>
    <row r="12" spans="1:20" ht="14.5" x14ac:dyDescent="0.35">
      <c r="A12" s="33">
        <v>17</v>
      </c>
      <c r="B12" s="34">
        <v>6.06</v>
      </c>
      <c r="C12" s="34">
        <v>55.41</v>
      </c>
      <c r="D12" s="66" t="s">
        <v>8</v>
      </c>
      <c r="E12">
        <f t="shared" si="0"/>
        <v>0</v>
      </c>
      <c r="G12" s="38" t="s">
        <v>33</v>
      </c>
      <c r="H12" s="54"/>
      <c r="I12" s="55"/>
      <c r="K12" s="43">
        <v>15</v>
      </c>
      <c r="L12" s="65">
        <v>190.66</v>
      </c>
      <c r="M12" s="65">
        <v>872.33999999999992</v>
      </c>
      <c r="N12" s="65">
        <v>1063</v>
      </c>
      <c r="O12" s="70"/>
      <c r="P12" s="60">
        <v>6.28</v>
      </c>
      <c r="Q12" s="60">
        <v>58.85</v>
      </c>
    </row>
    <row r="13" spans="1:20" ht="14.5" x14ac:dyDescent="0.35">
      <c r="A13" s="33">
        <v>19</v>
      </c>
      <c r="B13" s="34">
        <v>6.57</v>
      </c>
      <c r="C13" s="34">
        <v>64.61</v>
      </c>
      <c r="D13" s="66" t="s">
        <v>8</v>
      </c>
      <c r="E13">
        <f t="shared" si="0"/>
        <v>0</v>
      </c>
      <c r="G13" s="40" t="s">
        <v>28</v>
      </c>
      <c r="H13" s="56">
        <v>39662.719999999987</v>
      </c>
      <c r="I13" s="57">
        <v>660</v>
      </c>
      <c r="K13" s="43">
        <v>22</v>
      </c>
      <c r="L13" s="65">
        <v>291.37</v>
      </c>
      <c r="M13" s="65">
        <v>743.33</v>
      </c>
      <c r="N13" s="65">
        <v>1034.7</v>
      </c>
      <c r="O13" s="70"/>
      <c r="P13" s="60">
        <v>6.06</v>
      </c>
      <c r="Q13" s="60">
        <v>55.41</v>
      </c>
    </row>
    <row r="14" spans="1:20" thickBot="1" x14ac:dyDescent="0.4">
      <c r="A14" s="33">
        <v>36</v>
      </c>
      <c r="B14" s="34">
        <v>4.24</v>
      </c>
      <c r="C14" s="34">
        <v>45.75</v>
      </c>
      <c r="D14" s="66" t="s">
        <v>8</v>
      </c>
      <c r="E14">
        <f t="shared" si="0"/>
        <v>0</v>
      </c>
      <c r="K14">
        <v>28</v>
      </c>
      <c r="L14" s="60">
        <v>544.32000000000005</v>
      </c>
      <c r="M14" s="60">
        <v>481.02</v>
      </c>
      <c r="N14" s="60">
        <v>1025.3400000000001</v>
      </c>
      <c r="O14" s="69"/>
      <c r="P14" s="60">
        <v>6.57</v>
      </c>
      <c r="Q14" s="60">
        <v>64.61</v>
      </c>
    </row>
    <row r="15" spans="1:20" ht="14.5" x14ac:dyDescent="0.35">
      <c r="A15" s="33">
        <v>45</v>
      </c>
      <c r="B15" s="34">
        <v>8.7100000000000009</v>
      </c>
      <c r="C15" s="34">
        <v>73.91</v>
      </c>
      <c r="D15" s="66" t="s">
        <v>8</v>
      </c>
      <c r="E15">
        <f t="shared" si="0"/>
        <v>0</v>
      </c>
      <c r="G15" s="46" t="s">
        <v>31</v>
      </c>
      <c r="H15" s="47">
        <f>SUMIF(Table_1[Tps],4,Table_1[Montant])</f>
        <v>1562.7299999999998</v>
      </c>
      <c r="K15">
        <v>18</v>
      </c>
      <c r="L15" s="60">
        <v>531.19000000000005</v>
      </c>
      <c r="M15" s="60">
        <v>483.06</v>
      </c>
      <c r="N15" s="60">
        <v>1014.25</v>
      </c>
      <c r="O15" s="69"/>
      <c r="P15" s="60">
        <v>4.24</v>
      </c>
      <c r="Q15" s="60">
        <v>45.75</v>
      </c>
    </row>
    <row r="16" spans="1:20" thickBot="1" x14ac:dyDescent="0.4">
      <c r="A16" s="33">
        <v>3</v>
      </c>
      <c r="B16" s="34">
        <v>6.22</v>
      </c>
      <c r="C16" s="34">
        <v>51.33</v>
      </c>
      <c r="D16" s="66" t="s">
        <v>8</v>
      </c>
      <c r="E16">
        <f t="shared" si="0"/>
        <v>0</v>
      </c>
      <c r="G16" s="48" t="s">
        <v>30</v>
      </c>
      <c r="H16" s="49">
        <f>SUMIF(Table_1[Tps],9.3,Table_1[Montant])</f>
        <v>7577.3200000000006</v>
      </c>
      <c r="K16">
        <v>30</v>
      </c>
      <c r="L16" s="60">
        <v>481.38999999999993</v>
      </c>
      <c r="M16" s="60">
        <v>519.32999999999993</v>
      </c>
      <c r="N16" s="60">
        <v>1000.7199999999998</v>
      </c>
      <c r="O16" s="69"/>
      <c r="P16" s="60">
        <v>8.7100000000000009</v>
      </c>
      <c r="Q16" s="60">
        <v>73.91</v>
      </c>
    </row>
    <row r="17" spans="1:17" thickBot="1" x14ac:dyDescent="0.4">
      <c r="A17" s="33">
        <v>39</v>
      </c>
      <c r="B17" s="34">
        <v>5.47</v>
      </c>
      <c r="C17" s="34">
        <v>49.61</v>
      </c>
      <c r="D17" s="66" t="s">
        <v>8</v>
      </c>
      <c r="E17">
        <f t="shared" si="0"/>
        <v>0</v>
      </c>
      <c r="K17">
        <v>16</v>
      </c>
      <c r="L17" s="60">
        <v>378.16</v>
      </c>
      <c r="M17" s="60">
        <v>588.88</v>
      </c>
      <c r="N17" s="60">
        <v>967.04</v>
      </c>
      <c r="O17" s="69"/>
      <c r="P17" s="60">
        <v>6.22</v>
      </c>
      <c r="Q17" s="60">
        <v>51.33</v>
      </c>
    </row>
    <row r="18" spans="1:17" ht="14.5" x14ac:dyDescent="0.35">
      <c r="A18" s="33">
        <v>15</v>
      </c>
      <c r="B18" s="34">
        <v>9.98</v>
      </c>
      <c r="C18" s="34">
        <v>83.73</v>
      </c>
      <c r="D18" s="66" t="s">
        <v>8</v>
      </c>
      <c r="E18">
        <f t="shared" si="0"/>
        <v>9.3000000000000007</v>
      </c>
      <c r="G18" s="46" t="s">
        <v>46</v>
      </c>
      <c r="H18" s="47">
        <f>SUMIF(Table_1[Categorie],"bien de conso.",Table_1[Montant])</f>
        <v>14763.899999999994</v>
      </c>
      <c r="K18">
        <v>27</v>
      </c>
      <c r="L18" s="60">
        <v>364.6</v>
      </c>
      <c r="M18" s="60">
        <v>570.93000000000006</v>
      </c>
      <c r="N18" s="60">
        <v>935.53000000000009</v>
      </c>
      <c r="O18" s="69"/>
      <c r="P18" s="60">
        <v>5.47</v>
      </c>
      <c r="Q18" s="60">
        <v>49.61</v>
      </c>
    </row>
    <row r="19" spans="1:17" thickBot="1" x14ac:dyDescent="0.4">
      <c r="A19" s="33">
        <v>28</v>
      </c>
      <c r="B19" s="34">
        <v>5.39</v>
      </c>
      <c r="C19" s="34">
        <v>44.63</v>
      </c>
      <c r="D19" s="66" t="s">
        <v>8</v>
      </c>
      <c r="E19">
        <f t="shared" si="0"/>
        <v>0</v>
      </c>
      <c r="G19" s="48" t="s">
        <v>47</v>
      </c>
      <c r="H19" s="49">
        <f>SUMIF(Table_1[Categorie],"nourriture",Table_1[Montant])</f>
        <v>24898.819999999992</v>
      </c>
      <c r="K19">
        <v>17</v>
      </c>
      <c r="L19" s="60">
        <v>125.60999999999999</v>
      </c>
      <c r="M19" s="60">
        <v>783.24999999999989</v>
      </c>
      <c r="N19" s="60">
        <v>908.8599999999999</v>
      </c>
      <c r="O19" s="69"/>
      <c r="P19" s="60">
        <v>9.98</v>
      </c>
      <c r="Q19" s="60">
        <v>83.73</v>
      </c>
    </row>
    <row r="20" spans="1:17" ht="14.5" x14ac:dyDescent="0.35">
      <c r="A20" s="33">
        <v>7</v>
      </c>
      <c r="B20" s="34">
        <v>9.9499999999999993</v>
      </c>
      <c r="C20" s="34">
        <v>80.989999999999995</v>
      </c>
      <c r="D20" s="66" t="s">
        <v>8</v>
      </c>
      <c r="E20">
        <f t="shared" si="0"/>
        <v>9.3000000000000007</v>
      </c>
      <c r="K20">
        <v>14</v>
      </c>
      <c r="L20" s="60">
        <v>273.78000000000003</v>
      </c>
      <c r="M20" s="60">
        <v>612.15000000000009</v>
      </c>
      <c r="N20" s="60">
        <v>885.93000000000006</v>
      </c>
      <c r="O20" s="69"/>
      <c r="P20" s="60">
        <v>5.39</v>
      </c>
      <c r="Q20" s="60">
        <v>44.63</v>
      </c>
    </row>
    <row r="21" spans="1:17" ht="15.75" customHeight="1" x14ac:dyDescent="0.35">
      <c r="A21" s="33">
        <v>41</v>
      </c>
      <c r="B21" s="34">
        <v>9.23</v>
      </c>
      <c r="C21" s="34">
        <v>74.239999999999995</v>
      </c>
      <c r="D21" s="66" t="s">
        <v>8</v>
      </c>
      <c r="E21">
        <f t="shared" si="0"/>
        <v>0</v>
      </c>
      <c r="K21">
        <v>9</v>
      </c>
      <c r="L21" s="60">
        <v>273.39</v>
      </c>
      <c r="M21" s="60">
        <v>608.84</v>
      </c>
      <c r="N21" s="60">
        <v>882.23</v>
      </c>
      <c r="O21" s="69"/>
      <c r="P21" s="60">
        <v>9.9499999999999993</v>
      </c>
      <c r="Q21" s="60">
        <v>80.989999999999995</v>
      </c>
    </row>
    <row r="22" spans="1:17" ht="15.75" customHeight="1" x14ac:dyDescent="0.35">
      <c r="A22" s="33">
        <v>18</v>
      </c>
      <c r="B22" s="34">
        <v>8.39</v>
      </c>
      <c r="C22" s="34">
        <v>72.72</v>
      </c>
      <c r="D22" s="66" t="s">
        <v>8</v>
      </c>
      <c r="E22">
        <f t="shared" si="0"/>
        <v>0</v>
      </c>
      <c r="K22">
        <v>2</v>
      </c>
      <c r="L22" s="60">
        <v>142.66</v>
      </c>
      <c r="M22" s="60">
        <v>728.96999999999991</v>
      </c>
      <c r="N22" s="60">
        <v>871.62999999999988</v>
      </c>
      <c r="O22" s="69"/>
      <c r="P22" s="60">
        <v>9.23</v>
      </c>
      <c r="Q22" s="60">
        <v>74.239999999999995</v>
      </c>
    </row>
    <row r="23" spans="1:17" ht="15.75" customHeight="1" x14ac:dyDescent="0.35">
      <c r="A23" s="33">
        <v>23</v>
      </c>
      <c r="B23" s="34">
        <v>5.41</v>
      </c>
      <c r="C23" s="34">
        <v>44.6</v>
      </c>
      <c r="D23" s="66" t="s">
        <v>8</v>
      </c>
      <c r="E23">
        <f t="shared" si="0"/>
        <v>0</v>
      </c>
      <c r="K23">
        <v>7</v>
      </c>
      <c r="L23" s="60">
        <v>536.26999999999987</v>
      </c>
      <c r="M23" s="60">
        <v>320.98999999999995</v>
      </c>
      <c r="N23" s="60">
        <v>857.25999999999976</v>
      </c>
      <c r="O23" s="69"/>
      <c r="P23" s="60">
        <v>8.39</v>
      </c>
      <c r="Q23" s="60">
        <v>72.72</v>
      </c>
    </row>
    <row r="24" spans="1:17" ht="15.75" customHeight="1" x14ac:dyDescent="0.35">
      <c r="A24" s="33">
        <v>7</v>
      </c>
      <c r="B24" s="34">
        <v>7.45</v>
      </c>
      <c r="C24" s="34">
        <v>57.16</v>
      </c>
      <c r="D24" s="66" t="s">
        <v>8</v>
      </c>
      <c r="E24">
        <f t="shared" si="0"/>
        <v>0</v>
      </c>
      <c r="K24">
        <v>23</v>
      </c>
      <c r="L24" s="60">
        <v>418.84</v>
      </c>
      <c r="M24" s="60">
        <v>415.29999999999995</v>
      </c>
      <c r="N24" s="60">
        <v>834.13999999999987</v>
      </c>
      <c r="O24" s="69"/>
      <c r="P24" s="60">
        <v>5.41</v>
      </c>
      <c r="Q24" s="60">
        <v>44.6</v>
      </c>
    </row>
    <row r="25" spans="1:17" ht="15.75" customHeight="1" x14ac:dyDescent="0.35">
      <c r="A25" s="33">
        <v>43</v>
      </c>
      <c r="B25" s="34">
        <v>5.03</v>
      </c>
      <c r="C25" s="34">
        <v>41.59</v>
      </c>
      <c r="D25" s="66" t="s">
        <v>8</v>
      </c>
      <c r="E25">
        <f t="shared" si="0"/>
        <v>0</v>
      </c>
      <c r="K25">
        <v>29</v>
      </c>
      <c r="L25" s="60">
        <v>256.71999999999997</v>
      </c>
      <c r="M25" s="60">
        <v>541.62000000000012</v>
      </c>
      <c r="N25" s="60">
        <v>798.34000000000015</v>
      </c>
      <c r="O25" s="69"/>
      <c r="P25" s="60">
        <v>7.45</v>
      </c>
      <c r="Q25" s="60">
        <v>57.16</v>
      </c>
    </row>
    <row r="26" spans="1:17" ht="15.75" customHeight="1" x14ac:dyDescent="0.35">
      <c r="A26" s="33">
        <v>14</v>
      </c>
      <c r="B26" s="34">
        <v>5.15</v>
      </c>
      <c r="C26" s="34">
        <v>52.61</v>
      </c>
      <c r="D26" s="66" t="s">
        <v>8</v>
      </c>
      <c r="E26">
        <f t="shared" si="0"/>
        <v>0</v>
      </c>
      <c r="K26">
        <v>41</v>
      </c>
      <c r="L26" s="60">
        <v>237.22999999999996</v>
      </c>
      <c r="M26" s="60">
        <v>547.75</v>
      </c>
      <c r="N26" s="60">
        <v>784.98</v>
      </c>
      <c r="O26" s="69"/>
      <c r="P26" s="60">
        <v>5.03</v>
      </c>
      <c r="Q26" s="60">
        <v>41.59</v>
      </c>
    </row>
    <row r="27" spans="1:17" ht="15.75" customHeight="1" x14ac:dyDescent="0.35">
      <c r="A27" s="33">
        <v>7</v>
      </c>
      <c r="B27" s="34">
        <v>6.43</v>
      </c>
      <c r="C27" s="34">
        <v>54.95</v>
      </c>
      <c r="D27" s="66" t="s">
        <v>8</v>
      </c>
      <c r="E27">
        <f t="shared" si="0"/>
        <v>0</v>
      </c>
      <c r="K27">
        <v>34</v>
      </c>
      <c r="L27" s="60">
        <v>463.87</v>
      </c>
      <c r="M27" s="60">
        <v>299.14999999999998</v>
      </c>
      <c r="N27" s="60">
        <v>763.02</v>
      </c>
      <c r="O27" s="69"/>
      <c r="P27" s="60">
        <v>5.15</v>
      </c>
      <c r="Q27" s="60">
        <v>52.61</v>
      </c>
    </row>
    <row r="28" spans="1:17" ht="15.75" customHeight="1" x14ac:dyDescent="0.35">
      <c r="A28" s="33">
        <v>39</v>
      </c>
      <c r="B28" s="34">
        <v>8.93</v>
      </c>
      <c r="C28" s="34">
        <v>72.44</v>
      </c>
      <c r="D28" s="66" t="s">
        <v>8</v>
      </c>
      <c r="E28">
        <f t="shared" si="0"/>
        <v>0</v>
      </c>
      <c r="K28">
        <v>10</v>
      </c>
      <c r="L28" s="60">
        <v>223.78</v>
      </c>
      <c r="M28" s="60">
        <v>523.89</v>
      </c>
      <c r="N28" s="60">
        <v>747.67</v>
      </c>
      <c r="O28" s="69"/>
      <c r="P28" s="60">
        <v>6.43</v>
      </c>
      <c r="Q28" s="60">
        <v>54.95</v>
      </c>
    </row>
    <row r="29" spans="1:17" ht="15.75" customHeight="1" x14ac:dyDescent="0.35">
      <c r="A29" s="33">
        <v>12</v>
      </c>
      <c r="B29" s="34">
        <v>8.44</v>
      </c>
      <c r="C29" s="34">
        <v>68.91</v>
      </c>
      <c r="D29" s="66" t="s">
        <v>8</v>
      </c>
      <c r="E29">
        <f t="shared" si="0"/>
        <v>0</v>
      </c>
      <c r="K29">
        <v>5</v>
      </c>
      <c r="L29" s="60">
        <v>163.14000000000001</v>
      </c>
      <c r="M29" s="60">
        <v>580.51999999999987</v>
      </c>
      <c r="N29" s="60">
        <v>743.65999999999985</v>
      </c>
      <c r="O29" s="69"/>
      <c r="P29" s="60">
        <v>8.93</v>
      </c>
      <c r="Q29" s="60">
        <v>72.44</v>
      </c>
    </row>
    <row r="30" spans="1:17" ht="15.75" customHeight="1" x14ac:dyDescent="0.35">
      <c r="A30" s="33">
        <v>31</v>
      </c>
      <c r="B30" s="34">
        <v>8.92</v>
      </c>
      <c r="C30" s="34">
        <v>77.150000000000006</v>
      </c>
      <c r="D30" s="66" t="s">
        <v>8</v>
      </c>
      <c r="E30">
        <f t="shared" si="0"/>
        <v>0</v>
      </c>
      <c r="K30">
        <v>32</v>
      </c>
      <c r="L30" s="60"/>
      <c r="M30" s="60">
        <v>742.90999999999985</v>
      </c>
      <c r="N30" s="60">
        <v>742.90999999999985</v>
      </c>
      <c r="O30" s="69"/>
      <c r="P30" s="60">
        <v>8.44</v>
      </c>
      <c r="Q30" s="60">
        <v>68.91</v>
      </c>
    </row>
    <row r="31" spans="1:17" ht="15.75" customHeight="1" x14ac:dyDescent="0.35">
      <c r="A31" s="33">
        <v>29</v>
      </c>
      <c r="B31" s="34">
        <v>5.47</v>
      </c>
      <c r="C31" s="34">
        <v>44.4</v>
      </c>
      <c r="D31" s="66" t="s">
        <v>8</v>
      </c>
      <c r="E31">
        <f t="shared" si="0"/>
        <v>0</v>
      </c>
      <c r="K31">
        <v>19</v>
      </c>
      <c r="L31" s="60">
        <v>169.84</v>
      </c>
      <c r="M31" s="60">
        <v>531.19000000000005</v>
      </c>
      <c r="N31" s="60">
        <v>701.03000000000009</v>
      </c>
      <c r="O31" s="69"/>
      <c r="P31" s="60">
        <v>8.92</v>
      </c>
      <c r="Q31" s="60">
        <v>77.150000000000006</v>
      </c>
    </row>
    <row r="32" spans="1:17" ht="15.75" customHeight="1" x14ac:dyDescent="0.35">
      <c r="A32" s="33">
        <v>5</v>
      </c>
      <c r="B32" s="34">
        <v>7.28</v>
      </c>
      <c r="C32" s="34">
        <v>62.93</v>
      </c>
      <c r="D32" s="66" t="s">
        <v>8</v>
      </c>
      <c r="E32">
        <f t="shared" si="0"/>
        <v>0</v>
      </c>
      <c r="K32">
        <v>3</v>
      </c>
      <c r="L32" s="60">
        <v>360.62</v>
      </c>
      <c r="M32" s="60">
        <v>275.13</v>
      </c>
      <c r="N32" s="60">
        <v>635.75</v>
      </c>
      <c r="O32" s="69"/>
      <c r="P32" s="60">
        <v>5.47</v>
      </c>
      <c r="Q32" s="60">
        <v>44.4</v>
      </c>
    </row>
    <row r="33" spans="1:17" ht="15.75" customHeight="1" x14ac:dyDescent="0.35">
      <c r="A33" s="33">
        <v>1</v>
      </c>
      <c r="B33" s="34">
        <v>4.84</v>
      </c>
      <c r="C33" s="34">
        <v>37.46</v>
      </c>
      <c r="D33" s="66" t="s">
        <v>8</v>
      </c>
      <c r="E33">
        <f t="shared" si="0"/>
        <v>0</v>
      </c>
      <c r="K33">
        <v>42</v>
      </c>
      <c r="L33" s="60">
        <v>211.31</v>
      </c>
      <c r="M33" s="60">
        <v>411.21000000000004</v>
      </c>
      <c r="N33" s="60">
        <v>622.52</v>
      </c>
      <c r="O33" s="69"/>
      <c r="P33" s="60">
        <v>7.28</v>
      </c>
      <c r="Q33" s="60">
        <v>62.93</v>
      </c>
    </row>
    <row r="34" spans="1:17" ht="15.75" customHeight="1" x14ac:dyDescent="0.35">
      <c r="A34" s="33">
        <v>28</v>
      </c>
      <c r="B34" s="34">
        <v>7.6</v>
      </c>
      <c r="C34" s="34">
        <v>73.75</v>
      </c>
      <c r="D34" s="66" t="s">
        <v>8</v>
      </c>
      <c r="E34">
        <f t="shared" si="0"/>
        <v>0</v>
      </c>
      <c r="K34">
        <v>13</v>
      </c>
      <c r="L34" s="60">
        <v>284.57</v>
      </c>
      <c r="M34" s="60">
        <v>311.83</v>
      </c>
      <c r="N34" s="60">
        <v>596.4</v>
      </c>
      <c r="O34" s="69"/>
      <c r="P34" s="60">
        <v>4.84</v>
      </c>
      <c r="Q34" s="60">
        <v>37.46</v>
      </c>
    </row>
    <row r="35" spans="1:17" ht="15.75" customHeight="1" x14ac:dyDescent="0.35">
      <c r="A35" s="33">
        <v>35</v>
      </c>
      <c r="B35" s="34">
        <v>9.07</v>
      </c>
      <c r="C35" s="34">
        <v>67.150000000000006</v>
      </c>
      <c r="D35" s="66" t="s">
        <v>8</v>
      </c>
      <c r="E35">
        <f t="shared" si="0"/>
        <v>0</v>
      </c>
      <c r="K35">
        <v>6</v>
      </c>
      <c r="L35" s="60">
        <v>338.63000000000005</v>
      </c>
      <c r="M35" s="60">
        <v>248.14</v>
      </c>
      <c r="N35" s="60">
        <v>586.77</v>
      </c>
      <c r="O35" s="69"/>
      <c r="P35" s="60">
        <v>7.6</v>
      </c>
      <c r="Q35" s="60">
        <v>73.75</v>
      </c>
    </row>
    <row r="36" spans="1:17" ht="15.75" customHeight="1" x14ac:dyDescent="0.35">
      <c r="A36" s="33">
        <v>62</v>
      </c>
      <c r="B36" s="34">
        <v>9.91</v>
      </c>
      <c r="C36" s="34">
        <v>77.400000000000006</v>
      </c>
      <c r="D36" s="66" t="s">
        <v>8</v>
      </c>
      <c r="E36">
        <f t="shared" si="0"/>
        <v>9.3000000000000007</v>
      </c>
      <c r="K36">
        <v>21</v>
      </c>
      <c r="L36" s="60"/>
      <c r="M36" s="60">
        <v>573.63</v>
      </c>
      <c r="N36" s="60">
        <v>573.63</v>
      </c>
      <c r="O36" s="69"/>
      <c r="P36" s="60">
        <v>9.07</v>
      </c>
      <c r="Q36" s="60">
        <v>67.150000000000006</v>
      </c>
    </row>
    <row r="37" spans="1:17" ht="15.75" customHeight="1" x14ac:dyDescent="0.35">
      <c r="A37" s="33">
        <v>31</v>
      </c>
      <c r="B37" s="34">
        <v>6.38</v>
      </c>
      <c r="C37" s="34">
        <v>63.51</v>
      </c>
      <c r="D37" s="66" t="s">
        <v>8</v>
      </c>
      <c r="E37">
        <f t="shared" si="0"/>
        <v>0</v>
      </c>
      <c r="K37">
        <v>33</v>
      </c>
      <c r="L37" s="60">
        <v>246.23</v>
      </c>
      <c r="M37" s="60">
        <v>304.17</v>
      </c>
      <c r="N37" s="60">
        <v>550.4</v>
      </c>
      <c r="O37" s="69"/>
      <c r="P37" s="60">
        <v>9.91</v>
      </c>
      <c r="Q37" s="60">
        <v>77.400000000000006</v>
      </c>
    </row>
    <row r="38" spans="1:17" ht="15.75" customHeight="1" x14ac:dyDescent="0.35">
      <c r="A38" s="33">
        <v>3</v>
      </c>
      <c r="B38" s="34">
        <v>5.63</v>
      </c>
      <c r="C38" s="34">
        <v>51.14</v>
      </c>
      <c r="D38" s="66" t="s">
        <v>8</v>
      </c>
      <c r="E38">
        <f t="shared" si="0"/>
        <v>0</v>
      </c>
      <c r="K38">
        <v>39</v>
      </c>
      <c r="L38" s="60">
        <v>231.14</v>
      </c>
      <c r="M38" s="60">
        <v>311.79000000000002</v>
      </c>
      <c r="N38" s="60">
        <v>542.93000000000006</v>
      </c>
      <c r="O38" s="69"/>
      <c r="P38" s="60">
        <v>6.38</v>
      </c>
      <c r="Q38" s="60">
        <v>63.51</v>
      </c>
    </row>
    <row r="39" spans="1:17" ht="15.75" customHeight="1" x14ac:dyDescent="0.35">
      <c r="A39" s="33">
        <v>53</v>
      </c>
      <c r="B39" s="34">
        <v>8.7200000000000006</v>
      </c>
      <c r="C39" s="34">
        <v>70.61</v>
      </c>
      <c r="D39" s="66" t="s">
        <v>8</v>
      </c>
      <c r="E39">
        <f t="shared" si="0"/>
        <v>0</v>
      </c>
      <c r="K39">
        <v>46</v>
      </c>
      <c r="L39" s="60">
        <v>142.07999999999998</v>
      </c>
      <c r="M39" s="60">
        <v>386.59999999999997</v>
      </c>
      <c r="N39" s="60">
        <v>528.67999999999995</v>
      </c>
      <c r="O39" s="69"/>
      <c r="P39" s="60">
        <v>5.63</v>
      </c>
      <c r="Q39" s="60">
        <v>51.14</v>
      </c>
    </row>
    <row r="40" spans="1:17" ht="15.75" customHeight="1" x14ac:dyDescent="0.35">
      <c r="A40" s="33">
        <v>31</v>
      </c>
      <c r="B40" s="34">
        <v>4.55</v>
      </c>
      <c r="C40" s="34">
        <v>44.23</v>
      </c>
      <c r="D40" s="66" t="s">
        <v>8</v>
      </c>
      <c r="E40">
        <f t="shared" si="0"/>
        <v>0</v>
      </c>
      <c r="K40">
        <v>40</v>
      </c>
      <c r="L40" s="60">
        <v>88.13</v>
      </c>
      <c r="M40" s="60">
        <v>433.92</v>
      </c>
      <c r="N40" s="60">
        <v>522.04999999999995</v>
      </c>
      <c r="O40" s="69"/>
      <c r="P40" s="60">
        <v>8.7200000000000006</v>
      </c>
      <c r="Q40" s="60">
        <v>70.61</v>
      </c>
    </row>
    <row r="41" spans="1:17" ht="15.75" customHeight="1" x14ac:dyDescent="0.35">
      <c r="A41" s="33">
        <v>31</v>
      </c>
      <c r="B41" s="34">
        <v>6.55</v>
      </c>
      <c r="C41" s="34">
        <v>50.83</v>
      </c>
      <c r="D41" s="66" t="s">
        <v>8</v>
      </c>
      <c r="E41">
        <f t="shared" si="0"/>
        <v>0</v>
      </c>
      <c r="K41">
        <v>51</v>
      </c>
      <c r="L41" s="60">
        <v>119.58000000000001</v>
      </c>
      <c r="M41" s="60">
        <v>392.12</v>
      </c>
      <c r="N41" s="60">
        <v>511.70000000000005</v>
      </c>
      <c r="O41" s="69"/>
      <c r="P41" s="60">
        <v>4.55</v>
      </c>
      <c r="Q41" s="60">
        <v>44.23</v>
      </c>
    </row>
    <row r="42" spans="1:17" ht="15.75" customHeight="1" x14ac:dyDescent="0.35">
      <c r="A42" s="33">
        <v>22</v>
      </c>
      <c r="B42" s="34">
        <v>4.1500000000000004</v>
      </c>
      <c r="C42" s="34">
        <v>45.83</v>
      </c>
      <c r="D42" s="66" t="s">
        <v>8</v>
      </c>
      <c r="E42">
        <f t="shared" si="0"/>
        <v>0</v>
      </c>
      <c r="K42">
        <v>8</v>
      </c>
      <c r="L42" s="60">
        <v>136.15</v>
      </c>
      <c r="M42" s="60">
        <v>373.76000000000005</v>
      </c>
      <c r="N42" s="60">
        <v>509.91000000000008</v>
      </c>
      <c r="O42" s="69"/>
      <c r="P42" s="60">
        <v>6.55</v>
      </c>
      <c r="Q42" s="60">
        <v>50.83</v>
      </c>
    </row>
    <row r="43" spans="1:17" ht="15.75" customHeight="1" x14ac:dyDescent="0.35">
      <c r="A43" s="33">
        <v>20</v>
      </c>
      <c r="B43" s="34">
        <v>6.41</v>
      </c>
      <c r="C43" s="34">
        <v>45.66</v>
      </c>
      <c r="D43" s="66" t="s">
        <v>8</v>
      </c>
      <c r="E43">
        <f t="shared" si="0"/>
        <v>0</v>
      </c>
      <c r="K43">
        <v>48</v>
      </c>
      <c r="L43" s="60">
        <v>142.58999999999997</v>
      </c>
      <c r="M43" s="60">
        <v>352.4</v>
      </c>
      <c r="N43" s="60">
        <v>494.98999999999995</v>
      </c>
      <c r="O43" s="69"/>
      <c r="P43" s="60">
        <v>4.1500000000000004</v>
      </c>
      <c r="Q43" s="60">
        <v>45.83</v>
      </c>
    </row>
    <row r="44" spans="1:17" ht="15.75" customHeight="1" x14ac:dyDescent="0.35">
      <c r="A44" s="33">
        <v>42</v>
      </c>
      <c r="B44" s="34">
        <v>7.52</v>
      </c>
      <c r="C44" s="34">
        <v>54.57</v>
      </c>
      <c r="D44" s="66" t="s">
        <v>8</v>
      </c>
      <c r="E44">
        <f t="shared" si="0"/>
        <v>0</v>
      </c>
      <c r="K44">
        <v>43</v>
      </c>
      <c r="L44" s="60">
        <v>259.49</v>
      </c>
      <c r="M44" s="60">
        <v>229.98</v>
      </c>
      <c r="N44" s="60">
        <v>489.47</v>
      </c>
      <c r="O44" s="69"/>
      <c r="P44" s="60">
        <v>6.41</v>
      </c>
      <c r="Q44" s="60">
        <v>45.66</v>
      </c>
    </row>
    <row r="45" spans="1:17" ht="15.75" customHeight="1" x14ac:dyDescent="0.35">
      <c r="A45" s="33">
        <v>16</v>
      </c>
      <c r="B45" s="34">
        <v>5.91</v>
      </c>
      <c r="C45" s="34">
        <v>56.36</v>
      </c>
      <c r="D45" s="66" t="s">
        <v>8</v>
      </c>
      <c r="E45">
        <f t="shared" si="0"/>
        <v>0</v>
      </c>
      <c r="K45">
        <v>44</v>
      </c>
      <c r="L45" s="60">
        <v>173.57</v>
      </c>
      <c r="M45" s="60">
        <v>293.58000000000004</v>
      </c>
      <c r="N45" s="60">
        <v>467.15000000000003</v>
      </c>
      <c r="O45" s="69"/>
      <c r="P45" s="60">
        <v>7.52</v>
      </c>
      <c r="Q45" s="60">
        <v>54.57</v>
      </c>
    </row>
    <row r="46" spans="1:17" ht="15.75" customHeight="1" x14ac:dyDescent="0.35">
      <c r="A46" s="33">
        <v>20</v>
      </c>
      <c r="B46" s="34">
        <v>8.31</v>
      </c>
      <c r="C46" s="34">
        <v>64.02</v>
      </c>
      <c r="D46" s="66" t="s">
        <v>8</v>
      </c>
      <c r="E46">
        <f t="shared" si="0"/>
        <v>0</v>
      </c>
      <c r="K46">
        <v>37</v>
      </c>
      <c r="L46" s="60">
        <v>112.71000000000001</v>
      </c>
      <c r="M46" s="60">
        <v>338.86</v>
      </c>
      <c r="N46" s="60">
        <v>451.57000000000005</v>
      </c>
      <c r="O46" s="69"/>
      <c r="P46" s="60">
        <v>5.91</v>
      </c>
      <c r="Q46" s="60">
        <v>56.36</v>
      </c>
    </row>
    <row r="47" spans="1:17" ht="15.75" customHeight="1" x14ac:dyDescent="0.35">
      <c r="A47" s="33">
        <v>15</v>
      </c>
      <c r="B47" s="34">
        <v>9.59</v>
      </c>
      <c r="C47" s="34">
        <v>71.150000000000006</v>
      </c>
      <c r="D47" s="66" t="s">
        <v>8</v>
      </c>
      <c r="E47">
        <f t="shared" si="0"/>
        <v>9.3000000000000007</v>
      </c>
      <c r="K47">
        <v>12</v>
      </c>
      <c r="L47" s="60">
        <v>182.85000000000002</v>
      </c>
      <c r="M47" s="60">
        <v>260.83</v>
      </c>
      <c r="N47" s="60">
        <v>443.68</v>
      </c>
      <c r="O47" s="69"/>
      <c r="P47" s="60">
        <v>8.31</v>
      </c>
      <c r="Q47" s="60">
        <v>64.02</v>
      </c>
    </row>
    <row r="48" spans="1:17" ht="15.75" customHeight="1" x14ac:dyDescent="0.35">
      <c r="A48" s="33">
        <v>35</v>
      </c>
      <c r="B48" s="34">
        <v>4.88</v>
      </c>
      <c r="C48" s="34">
        <v>46.33</v>
      </c>
      <c r="D48" s="66" t="s">
        <v>8</v>
      </c>
      <c r="E48">
        <f t="shared" si="0"/>
        <v>0</v>
      </c>
      <c r="K48">
        <v>1</v>
      </c>
      <c r="L48" s="60">
        <v>201.40999999999997</v>
      </c>
      <c r="M48" s="60">
        <v>233.41</v>
      </c>
      <c r="N48" s="60">
        <v>434.81999999999994</v>
      </c>
      <c r="O48" s="69"/>
      <c r="P48" s="60">
        <v>9.59</v>
      </c>
      <c r="Q48" s="60">
        <v>71.150000000000006</v>
      </c>
    </row>
    <row r="49" spans="1:17" ht="15.75" customHeight="1" x14ac:dyDescent="0.35">
      <c r="A49" s="33">
        <v>28</v>
      </c>
      <c r="B49" s="34">
        <v>7.21</v>
      </c>
      <c r="C49" s="34">
        <v>52.08</v>
      </c>
      <c r="D49" s="66" t="s">
        <v>8</v>
      </c>
      <c r="E49">
        <f t="shared" si="0"/>
        <v>0</v>
      </c>
      <c r="K49">
        <v>4</v>
      </c>
      <c r="L49" s="60">
        <v>138.84</v>
      </c>
      <c r="M49" s="60">
        <v>272.82</v>
      </c>
      <c r="N49" s="60">
        <v>411.65999999999997</v>
      </c>
      <c r="O49" s="69"/>
      <c r="P49" s="60">
        <v>4.88</v>
      </c>
      <c r="Q49" s="60">
        <v>46.33</v>
      </c>
    </row>
    <row r="50" spans="1:17" ht="15.75" customHeight="1" x14ac:dyDescent="0.35">
      <c r="A50" s="33">
        <v>46</v>
      </c>
      <c r="B50" s="34">
        <v>9.93</v>
      </c>
      <c r="C50" s="34">
        <v>80.16</v>
      </c>
      <c r="D50" s="66" t="s">
        <v>8</v>
      </c>
      <c r="E50">
        <f t="shared" si="0"/>
        <v>9.3000000000000007</v>
      </c>
      <c r="K50">
        <v>47</v>
      </c>
      <c r="L50" s="60">
        <v>284.71999999999997</v>
      </c>
      <c r="M50" s="60">
        <v>95</v>
      </c>
      <c r="N50" s="60">
        <v>379.71999999999997</v>
      </c>
      <c r="O50" s="69"/>
      <c r="P50" s="60">
        <v>7.21</v>
      </c>
      <c r="Q50" s="60">
        <v>52.08</v>
      </c>
    </row>
    <row r="51" spans="1:17" ht="15.75" customHeight="1" x14ac:dyDescent="0.35">
      <c r="A51" s="33">
        <v>31</v>
      </c>
      <c r="B51" s="34">
        <v>9.6</v>
      </c>
      <c r="C51" s="34">
        <v>79.55</v>
      </c>
      <c r="D51" s="66" t="s">
        <v>8</v>
      </c>
      <c r="E51">
        <f t="shared" si="0"/>
        <v>9.3000000000000007</v>
      </c>
      <c r="K51">
        <v>49</v>
      </c>
      <c r="L51" s="60">
        <v>59.39</v>
      </c>
      <c r="M51" s="60">
        <v>207.24</v>
      </c>
      <c r="N51" s="60">
        <v>266.63</v>
      </c>
      <c r="O51" s="69"/>
      <c r="P51" s="60">
        <v>9.93</v>
      </c>
      <c r="Q51" s="60">
        <v>80.16</v>
      </c>
    </row>
    <row r="52" spans="1:17" ht="15.75" customHeight="1" x14ac:dyDescent="0.35">
      <c r="A52" s="33">
        <v>29</v>
      </c>
      <c r="B52" s="34">
        <v>9.02</v>
      </c>
      <c r="C52" s="34">
        <v>78.27</v>
      </c>
      <c r="D52" s="66" t="s">
        <v>8</v>
      </c>
      <c r="E52">
        <f t="shared" si="0"/>
        <v>0</v>
      </c>
      <c r="K52">
        <v>50</v>
      </c>
      <c r="L52" s="60"/>
      <c r="M52" s="60">
        <v>254.44</v>
      </c>
      <c r="N52" s="60">
        <v>254.44</v>
      </c>
      <c r="O52" s="69"/>
      <c r="P52" s="60">
        <v>9.6</v>
      </c>
      <c r="Q52" s="60">
        <v>79.55</v>
      </c>
    </row>
    <row r="53" spans="1:17" ht="15.75" customHeight="1" x14ac:dyDescent="0.35">
      <c r="A53" s="33">
        <v>28</v>
      </c>
      <c r="B53" s="34">
        <v>5.34</v>
      </c>
      <c r="C53" s="34">
        <v>51.69</v>
      </c>
      <c r="D53" s="66" t="s">
        <v>8</v>
      </c>
      <c r="E53">
        <f t="shared" si="0"/>
        <v>0</v>
      </c>
      <c r="K53">
        <v>45</v>
      </c>
      <c r="L53" s="60">
        <v>118.16</v>
      </c>
      <c r="M53" s="60">
        <v>132.71</v>
      </c>
      <c r="N53" s="60">
        <v>250.87</v>
      </c>
      <c r="O53" s="69"/>
      <c r="P53" s="60">
        <v>9.02</v>
      </c>
      <c r="Q53" s="60">
        <v>78.27</v>
      </c>
    </row>
    <row r="54" spans="1:17" ht="15.75" customHeight="1" x14ac:dyDescent="0.35">
      <c r="A54" s="33">
        <v>28</v>
      </c>
      <c r="B54" s="34">
        <v>9.49</v>
      </c>
      <c r="C54" s="34">
        <v>80.47</v>
      </c>
      <c r="D54" s="66" t="s">
        <v>8</v>
      </c>
      <c r="E54">
        <f t="shared" si="0"/>
        <v>0</v>
      </c>
      <c r="K54">
        <v>11</v>
      </c>
      <c r="L54" s="60">
        <v>150.74</v>
      </c>
      <c r="M54" s="60">
        <v>99.86</v>
      </c>
      <c r="N54" s="60">
        <v>250.60000000000002</v>
      </c>
      <c r="O54" s="69"/>
      <c r="P54" s="60">
        <v>5.34</v>
      </c>
      <c r="Q54" s="60">
        <v>51.69</v>
      </c>
    </row>
    <row r="55" spans="1:17" ht="15.75" customHeight="1" x14ac:dyDescent="0.35">
      <c r="A55" s="33">
        <v>25</v>
      </c>
      <c r="B55" s="34">
        <v>7.98</v>
      </c>
      <c r="C55" s="34">
        <v>66.28</v>
      </c>
      <c r="D55" s="66" t="s">
        <v>8</v>
      </c>
      <c r="E55">
        <f t="shared" si="0"/>
        <v>0</v>
      </c>
      <c r="K55">
        <v>57</v>
      </c>
      <c r="L55" s="60"/>
      <c r="M55" s="60">
        <v>196.31</v>
      </c>
      <c r="N55" s="60">
        <v>196.31</v>
      </c>
      <c r="O55" s="69"/>
      <c r="P55" s="60">
        <v>9.49</v>
      </c>
      <c r="Q55" s="60">
        <v>80.47</v>
      </c>
    </row>
    <row r="56" spans="1:17" ht="15.75" customHeight="1" x14ac:dyDescent="0.35">
      <c r="A56" s="33">
        <v>31</v>
      </c>
      <c r="B56" s="34">
        <v>7.33</v>
      </c>
      <c r="C56" s="34">
        <v>57</v>
      </c>
      <c r="D56" s="66" t="s">
        <v>8</v>
      </c>
      <c r="E56">
        <f t="shared" si="0"/>
        <v>0</v>
      </c>
      <c r="K56">
        <v>53</v>
      </c>
      <c r="L56" s="60">
        <v>70.61</v>
      </c>
      <c r="M56" s="60">
        <v>99.96</v>
      </c>
      <c r="N56" s="60">
        <v>170.57</v>
      </c>
      <c r="O56" s="69"/>
      <c r="P56" s="60">
        <v>7.98</v>
      </c>
      <c r="Q56" s="60">
        <v>66.28</v>
      </c>
    </row>
    <row r="57" spans="1:17" ht="15.75" customHeight="1" x14ac:dyDescent="0.35">
      <c r="A57" s="33">
        <v>19</v>
      </c>
      <c r="B57" s="34">
        <v>7.59</v>
      </c>
      <c r="C57" s="34">
        <v>58.01</v>
      </c>
      <c r="D57" s="66" t="s">
        <v>8</v>
      </c>
      <c r="E57">
        <f t="shared" si="0"/>
        <v>0</v>
      </c>
      <c r="K57">
        <v>52</v>
      </c>
      <c r="L57" s="60">
        <v>55.46</v>
      </c>
      <c r="M57" s="60">
        <v>112.91999999999999</v>
      </c>
      <c r="N57" s="60">
        <v>168.38</v>
      </c>
      <c r="O57" s="69"/>
      <c r="P57" s="60">
        <v>7.33</v>
      </c>
      <c r="Q57" s="60">
        <v>57</v>
      </c>
    </row>
    <row r="58" spans="1:17" ht="15.75" customHeight="1" x14ac:dyDescent="0.35">
      <c r="A58" s="33">
        <v>38</v>
      </c>
      <c r="B58" s="34">
        <v>6.82</v>
      </c>
      <c r="C58" s="34">
        <v>52.3</v>
      </c>
      <c r="D58" s="66" t="s">
        <v>8</v>
      </c>
      <c r="E58">
        <f t="shared" si="0"/>
        <v>0</v>
      </c>
      <c r="K58">
        <v>54</v>
      </c>
      <c r="L58" s="60">
        <v>85.91</v>
      </c>
      <c r="M58" s="60">
        <v>67.069999999999993</v>
      </c>
      <c r="N58" s="60">
        <v>152.97999999999999</v>
      </c>
      <c r="O58" s="69"/>
      <c r="P58" s="60">
        <v>7.59</v>
      </c>
      <c r="Q58" s="60">
        <v>58.01</v>
      </c>
    </row>
    <row r="59" spans="1:17" ht="15.75" customHeight="1" x14ac:dyDescent="0.35">
      <c r="A59" s="33">
        <v>67</v>
      </c>
      <c r="B59" s="34">
        <v>4.17</v>
      </c>
      <c r="C59" s="34">
        <v>38.17</v>
      </c>
      <c r="D59" s="66" t="s">
        <v>8</v>
      </c>
      <c r="E59">
        <f t="shared" si="0"/>
        <v>0</v>
      </c>
      <c r="K59">
        <v>67</v>
      </c>
      <c r="L59" s="60">
        <v>108.39</v>
      </c>
      <c r="M59" s="60"/>
      <c r="N59" s="60">
        <v>108.39</v>
      </c>
      <c r="O59" s="69"/>
      <c r="P59" s="60">
        <v>6.82</v>
      </c>
      <c r="Q59" s="60">
        <v>52.3</v>
      </c>
    </row>
    <row r="60" spans="1:17" ht="15.75" customHeight="1" x14ac:dyDescent="0.35">
      <c r="A60" s="33">
        <v>24</v>
      </c>
      <c r="B60" s="34">
        <v>4.4800000000000004</v>
      </c>
      <c r="C60" s="34">
        <v>38.24</v>
      </c>
      <c r="D60" s="66" t="s">
        <v>8</v>
      </c>
      <c r="E60">
        <f t="shared" si="0"/>
        <v>0</v>
      </c>
      <c r="K60">
        <v>64</v>
      </c>
      <c r="L60" s="60"/>
      <c r="M60" s="60">
        <v>89.18</v>
      </c>
      <c r="N60" s="60">
        <v>89.18</v>
      </c>
      <c r="O60" s="69"/>
      <c r="P60" s="60">
        <v>4.17</v>
      </c>
      <c r="Q60" s="60">
        <v>38.17</v>
      </c>
    </row>
    <row r="61" spans="1:17" ht="15.75" customHeight="1" x14ac:dyDescent="0.35">
      <c r="A61" s="33">
        <v>18</v>
      </c>
      <c r="B61" s="34">
        <v>9.1999999999999993</v>
      </c>
      <c r="C61" s="34">
        <v>76.39</v>
      </c>
      <c r="D61" s="66" t="s">
        <v>8</v>
      </c>
      <c r="E61">
        <f t="shared" si="0"/>
        <v>0</v>
      </c>
      <c r="K61">
        <v>62</v>
      </c>
      <c r="L61" s="60">
        <v>77.400000000000006</v>
      </c>
      <c r="M61" s="60"/>
      <c r="N61" s="60">
        <v>77.400000000000006</v>
      </c>
      <c r="O61" s="69"/>
      <c r="P61" s="60">
        <v>4.4800000000000004</v>
      </c>
      <c r="Q61" s="60">
        <v>38.24</v>
      </c>
    </row>
    <row r="62" spans="1:17" ht="15.75" customHeight="1" x14ac:dyDescent="0.35">
      <c r="A62" s="33">
        <v>26</v>
      </c>
      <c r="B62" s="34">
        <v>8.14</v>
      </c>
      <c r="C62" s="34">
        <v>63.07</v>
      </c>
      <c r="D62" s="66" t="s">
        <v>8</v>
      </c>
      <c r="E62">
        <f t="shared" si="0"/>
        <v>0</v>
      </c>
      <c r="K62">
        <v>55</v>
      </c>
      <c r="L62" s="60"/>
      <c r="M62" s="60">
        <v>72.78</v>
      </c>
      <c r="N62" s="60">
        <v>72.78</v>
      </c>
      <c r="O62" s="69"/>
      <c r="P62" s="60">
        <v>9.1999999999999993</v>
      </c>
      <c r="Q62" s="60">
        <v>76.39</v>
      </c>
    </row>
    <row r="63" spans="1:17" ht="15.75" customHeight="1" x14ac:dyDescent="0.35">
      <c r="A63" s="33">
        <v>49</v>
      </c>
      <c r="B63" s="34">
        <v>6.76</v>
      </c>
      <c r="C63" s="34">
        <v>59.39</v>
      </c>
      <c r="D63" s="66" t="s">
        <v>8</v>
      </c>
      <c r="E63">
        <f t="shared" si="0"/>
        <v>0</v>
      </c>
      <c r="K63">
        <v>56</v>
      </c>
      <c r="L63" s="60"/>
      <c r="M63" s="60">
        <v>67.02</v>
      </c>
      <c r="N63" s="60">
        <v>67.02</v>
      </c>
      <c r="O63" s="69"/>
      <c r="P63" s="60">
        <v>8.14</v>
      </c>
      <c r="Q63" s="60">
        <v>63.07</v>
      </c>
    </row>
    <row r="64" spans="1:17" ht="15.75" customHeight="1" x14ac:dyDescent="0.35">
      <c r="A64" s="33">
        <v>45</v>
      </c>
      <c r="B64" s="34">
        <v>4.59</v>
      </c>
      <c r="C64" s="34">
        <v>44.25</v>
      </c>
      <c r="D64" s="66" t="s">
        <v>8</v>
      </c>
      <c r="E64">
        <f t="shared" si="0"/>
        <v>0</v>
      </c>
      <c r="K64">
        <v>74</v>
      </c>
      <c r="L64" s="60"/>
      <c r="M64" s="60">
        <v>55.63</v>
      </c>
      <c r="N64" s="60">
        <v>55.63</v>
      </c>
      <c r="O64" s="69"/>
      <c r="P64" s="60">
        <v>6.76</v>
      </c>
      <c r="Q64" s="60">
        <v>59.39</v>
      </c>
    </row>
    <row r="65" spans="1:17" ht="15.75" customHeight="1" x14ac:dyDescent="0.35">
      <c r="A65" s="33">
        <v>37</v>
      </c>
      <c r="B65" s="34">
        <v>8.8000000000000007</v>
      </c>
      <c r="C65" s="34">
        <v>68.760000000000005</v>
      </c>
      <c r="D65" s="66" t="s">
        <v>8</v>
      </c>
      <c r="E65">
        <f t="shared" si="0"/>
        <v>0</v>
      </c>
      <c r="K65">
        <v>58</v>
      </c>
      <c r="L65" s="60">
        <v>53.2</v>
      </c>
      <c r="M65" s="60"/>
      <c r="N65" s="60">
        <v>53.2</v>
      </c>
      <c r="O65" s="69"/>
      <c r="P65" s="60">
        <v>4.59</v>
      </c>
      <c r="Q65" s="60">
        <v>44.25</v>
      </c>
    </row>
    <row r="66" spans="1:17" ht="15.75" customHeight="1" x14ac:dyDescent="0.35">
      <c r="A66" s="33">
        <v>29</v>
      </c>
      <c r="B66" s="34">
        <v>6.59</v>
      </c>
      <c r="C66" s="34">
        <v>52.87</v>
      </c>
      <c r="D66" s="66" t="s">
        <v>8</v>
      </c>
      <c r="E66">
        <f t="shared" ref="E66:E129" si="1">IF(B66&lt;4,4,IF(B66&gt;9.5,9.3,0))</f>
        <v>0</v>
      </c>
      <c r="K66">
        <v>60</v>
      </c>
      <c r="L66" s="60">
        <v>46.24</v>
      </c>
      <c r="M66" s="60"/>
      <c r="N66" s="60">
        <v>46.24</v>
      </c>
      <c r="O66" s="69"/>
      <c r="P66" s="60">
        <v>8.8000000000000007</v>
      </c>
      <c r="Q66" s="60">
        <v>68.760000000000005</v>
      </c>
    </row>
    <row r="67" spans="1:17" ht="15.75" customHeight="1" x14ac:dyDescent="0.35">
      <c r="A67" s="33">
        <v>38</v>
      </c>
      <c r="B67" s="34">
        <v>4.57</v>
      </c>
      <c r="C67" s="34">
        <v>40.86</v>
      </c>
      <c r="D67" s="66" t="s">
        <v>8</v>
      </c>
      <c r="E67">
        <f t="shared" si="1"/>
        <v>0</v>
      </c>
      <c r="K67">
        <v>59</v>
      </c>
      <c r="L67" s="60">
        <v>42.33</v>
      </c>
      <c r="M67" s="60"/>
      <c r="N67" s="60">
        <v>42.33</v>
      </c>
      <c r="O67" s="69"/>
      <c r="P67" s="60">
        <v>6.59</v>
      </c>
      <c r="Q67" s="60">
        <v>52.87</v>
      </c>
    </row>
    <row r="68" spans="1:17" ht="15.75" customHeight="1" x14ac:dyDescent="0.35">
      <c r="A68" s="33">
        <v>36</v>
      </c>
      <c r="B68" s="34">
        <v>6.97</v>
      </c>
      <c r="C68" s="34">
        <v>58.86</v>
      </c>
      <c r="D68" s="66" t="s">
        <v>8</v>
      </c>
      <c r="E68">
        <f t="shared" si="1"/>
        <v>0</v>
      </c>
      <c r="K68">
        <v>63</v>
      </c>
      <c r="L68" s="60">
        <v>39.17</v>
      </c>
      <c r="M68" s="60"/>
      <c r="N68" s="60">
        <v>39.17</v>
      </c>
      <c r="O68" s="69"/>
      <c r="P68" s="60">
        <v>4.57</v>
      </c>
      <c r="Q68" s="60">
        <v>40.86</v>
      </c>
    </row>
    <row r="69" spans="1:17" ht="15.75" customHeight="1" x14ac:dyDescent="0.35">
      <c r="A69" s="33">
        <v>34</v>
      </c>
      <c r="B69" s="34">
        <v>6.82</v>
      </c>
      <c r="C69" s="34">
        <v>55.6</v>
      </c>
      <c r="D69" s="66" t="s">
        <v>8</v>
      </c>
      <c r="E69">
        <f t="shared" si="1"/>
        <v>0</v>
      </c>
      <c r="K69">
        <v>68</v>
      </c>
      <c r="L69" s="60"/>
      <c r="M69" s="60">
        <v>23.31</v>
      </c>
      <c r="N69" s="60">
        <v>23.31</v>
      </c>
      <c r="O69" s="69"/>
      <c r="P69" s="60">
        <v>6.97</v>
      </c>
      <c r="Q69" s="60">
        <v>58.86</v>
      </c>
    </row>
    <row r="70" spans="1:17" ht="15.75" customHeight="1" x14ac:dyDescent="0.35">
      <c r="A70" s="33">
        <v>43</v>
      </c>
      <c r="B70" s="34">
        <v>5.56</v>
      </c>
      <c r="C70" s="34">
        <v>43.2</v>
      </c>
      <c r="D70" s="66" t="s">
        <v>8</v>
      </c>
      <c r="E70">
        <f t="shared" si="1"/>
        <v>0</v>
      </c>
      <c r="L70" s="60"/>
      <c r="M70" s="60"/>
      <c r="N70" s="60"/>
      <c r="O70" s="69"/>
      <c r="P70" s="60">
        <v>6.82</v>
      </c>
      <c r="Q70" s="60">
        <v>55.6</v>
      </c>
    </row>
    <row r="71" spans="1:17" ht="15.75" customHeight="1" x14ac:dyDescent="0.35">
      <c r="A71" s="33">
        <v>28</v>
      </c>
      <c r="B71" s="34">
        <v>5.29</v>
      </c>
      <c r="C71" s="34">
        <v>46.77</v>
      </c>
      <c r="D71" s="66" t="s">
        <v>8</v>
      </c>
      <c r="E71">
        <f t="shared" si="1"/>
        <v>0</v>
      </c>
      <c r="L71" s="60"/>
      <c r="M71" s="60"/>
      <c r="N71" s="60"/>
      <c r="O71" s="69"/>
      <c r="P71" s="60">
        <v>5.56</v>
      </c>
      <c r="Q71" s="60">
        <v>43.2</v>
      </c>
    </row>
    <row r="72" spans="1:17" ht="15.75" customHeight="1" x14ac:dyDescent="0.35">
      <c r="A72" s="33">
        <v>11</v>
      </c>
      <c r="B72" s="34">
        <v>6.64</v>
      </c>
      <c r="C72" s="34">
        <v>52.51</v>
      </c>
      <c r="D72" s="66" t="s">
        <v>8</v>
      </c>
      <c r="E72">
        <f t="shared" si="1"/>
        <v>0</v>
      </c>
      <c r="L72" s="60"/>
      <c r="M72" s="60"/>
      <c r="N72" s="60"/>
      <c r="O72" s="69"/>
      <c r="P72" s="60">
        <v>5.29</v>
      </c>
      <c r="Q72" s="60">
        <v>46.77</v>
      </c>
    </row>
    <row r="73" spans="1:17" ht="15.75" customHeight="1" x14ac:dyDescent="0.35">
      <c r="A73" s="33">
        <v>7</v>
      </c>
      <c r="B73" s="34">
        <v>7.75</v>
      </c>
      <c r="C73" s="34">
        <v>54.28</v>
      </c>
      <c r="D73" s="66" t="s">
        <v>8</v>
      </c>
      <c r="E73">
        <f t="shared" si="1"/>
        <v>0</v>
      </c>
      <c r="P73" s="60">
        <v>6.64</v>
      </c>
      <c r="Q73" s="60">
        <v>52.51</v>
      </c>
    </row>
    <row r="74" spans="1:17" ht="15.75" customHeight="1" x14ac:dyDescent="0.35">
      <c r="A74" s="33">
        <v>33</v>
      </c>
      <c r="B74" s="34">
        <v>6.99</v>
      </c>
      <c r="C74" s="34">
        <v>54.32</v>
      </c>
      <c r="D74" s="66" t="s">
        <v>8</v>
      </c>
      <c r="E74">
        <f t="shared" si="1"/>
        <v>0</v>
      </c>
      <c r="P74" s="60">
        <v>7.75</v>
      </c>
      <c r="Q74" s="60">
        <v>54.28</v>
      </c>
    </row>
    <row r="75" spans="1:17" ht="15.75" customHeight="1" x14ac:dyDescent="0.35">
      <c r="A75" s="33">
        <v>20</v>
      </c>
      <c r="B75" s="34">
        <v>7.31</v>
      </c>
      <c r="C75" s="34">
        <v>57.02</v>
      </c>
      <c r="D75" s="66" t="s">
        <v>8</v>
      </c>
      <c r="E75">
        <f t="shared" si="1"/>
        <v>0</v>
      </c>
      <c r="P75" s="60">
        <v>6.99</v>
      </c>
      <c r="Q75" s="60">
        <v>54.32</v>
      </c>
    </row>
    <row r="76" spans="1:17" ht="15.75" customHeight="1" x14ac:dyDescent="0.35">
      <c r="A76" s="33">
        <v>24</v>
      </c>
      <c r="B76" s="34">
        <v>8.6</v>
      </c>
      <c r="C76" s="34">
        <v>68.48</v>
      </c>
      <c r="D76" s="66" t="s">
        <v>8</v>
      </c>
      <c r="E76">
        <f t="shared" si="1"/>
        <v>0</v>
      </c>
      <c r="P76" s="60">
        <v>7.31</v>
      </c>
      <c r="Q76" s="60">
        <v>57.02</v>
      </c>
    </row>
    <row r="77" spans="1:17" ht="15.75" customHeight="1" x14ac:dyDescent="0.35">
      <c r="A77" s="33">
        <v>30</v>
      </c>
      <c r="B77" s="34">
        <v>4.93</v>
      </c>
      <c r="C77" s="34">
        <v>43.97</v>
      </c>
      <c r="D77" s="66" t="s">
        <v>8</v>
      </c>
      <c r="E77">
        <f t="shared" si="1"/>
        <v>0</v>
      </c>
      <c r="P77" s="60">
        <v>8.6</v>
      </c>
      <c r="Q77" s="60">
        <v>68.48</v>
      </c>
    </row>
    <row r="78" spans="1:17" ht="15.75" customHeight="1" x14ac:dyDescent="0.35">
      <c r="A78" s="33">
        <v>24</v>
      </c>
      <c r="B78" s="34">
        <v>4.05</v>
      </c>
      <c r="C78" s="34">
        <v>47.74</v>
      </c>
      <c r="D78" s="66" t="s">
        <v>8</v>
      </c>
      <c r="E78">
        <f t="shared" si="1"/>
        <v>0</v>
      </c>
      <c r="P78" s="60">
        <v>4.93</v>
      </c>
      <c r="Q78" s="60">
        <v>43.97</v>
      </c>
    </row>
    <row r="79" spans="1:17" ht="15.75" customHeight="1" x14ac:dyDescent="0.35">
      <c r="A79" s="33">
        <v>6</v>
      </c>
      <c r="B79" s="34">
        <v>9.0500000000000007</v>
      </c>
      <c r="C79" s="34">
        <v>77.84</v>
      </c>
      <c r="D79" s="66" t="s">
        <v>8</v>
      </c>
      <c r="E79">
        <f t="shared" si="1"/>
        <v>0</v>
      </c>
      <c r="P79" s="60">
        <v>4.05</v>
      </c>
      <c r="Q79" s="60">
        <v>47.74</v>
      </c>
    </row>
    <row r="80" spans="1:17" ht="15.75" customHeight="1" x14ac:dyDescent="0.35">
      <c r="A80" s="33">
        <v>36</v>
      </c>
      <c r="B80" s="34">
        <v>5.77</v>
      </c>
      <c r="C80" s="34">
        <v>46.76</v>
      </c>
      <c r="D80" s="66" t="s">
        <v>8</v>
      </c>
      <c r="E80">
        <f t="shared" si="1"/>
        <v>0</v>
      </c>
      <c r="P80" s="60">
        <v>9.0500000000000007</v>
      </c>
      <c r="Q80" s="60">
        <v>77.84</v>
      </c>
    </row>
    <row r="81" spans="1:17" ht="15.75" customHeight="1" x14ac:dyDescent="0.35">
      <c r="A81" s="33">
        <v>26</v>
      </c>
      <c r="B81" s="34">
        <v>7.37</v>
      </c>
      <c r="C81" s="34">
        <v>69.61</v>
      </c>
      <c r="D81" s="66" t="s">
        <v>8</v>
      </c>
      <c r="E81">
        <f t="shared" si="1"/>
        <v>0</v>
      </c>
      <c r="P81" s="60">
        <v>5.77</v>
      </c>
      <c r="Q81" s="60">
        <v>46.76</v>
      </c>
    </row>
    <row r="82" spans="1:17" ht="15.75" customHeight="1" x14ac:dyDescent="0.35">
      <c r="A82" s="33">
        <v>6</v>
      </c>
      <c r="B82" s="34">
        <v>6.34</v>
      </c>
      <c r="C82" s="34">
        <v>52.36</v>
      </c>
      <c r="D82" s="66" t="s">
        <v>8</v>
      </c>
      <c r="E82">
        <f t="shared" si="1"/>
        <v>0</v>
      </c>
      <c r="P82" s="60">
        <v>7.37</v>
      </c>
      <c r="Q82" s="60">
        <v>69.61</v>
      </c>
    </row>
    <row r="83" spans="1:17" ht="15.75" customHeight="1" x14ac:dyDescent="0.35">
      <c r="A83" s="33">
        <v>41</v>
      </c>
      <c r="B83" s="34">
        <v>5.14</v>
      </c>
      <c r="C83" s="34">
        <v>46.8</v>
      </c>
      <c r="D83" s="66" t="s">
        <v>8</v>
      </c>
      <c r="E83">
        <f t="shared" si="1"/>
        <v>0</v>
      </c>
      <c r="P83" s="60">
        <v>6.34</v>
      </c>
      <c r="Q83" s="60">
        <v>52.36</v>
      </c>
    </row>
    <row r="84" spans="1:17" ht="15.75" customHeight="1" x14ac:dyDescent="0.35">
      <c r="A84" s="33">
        <v>5</v>
      </c>
      <c r="B84" s="34">
        <v>5.43</v>
      </c>
      <c r="C84" s="34">
        <v>39.72</v>
      </c>
      <c r="D84" s="66" t="s">
        <v>8</v>
      </c>
      <c r="E84">
        <f t="shared" si="1"/>
        <v>0</v>
      </c>
      <c r="P84" s="60">
        <v>5.14</v>
      </c>
      <c r="Q84" s="60">
        <v>46.8</v>
      </c>
    </row>
    <row r="85" spans="1:17" ht="15.75" customHeight="1" x14ac:dyDescent="0.35">
      <c r="A85" s="33">
        <v>6</v>
      </c>
      <c r="B85" s="34">
        <v>8.98</v>
      </c>
      <c r="C85" s="34">
        <v>72.540000000000006</v>
      </c>
      <c r="D85" s="66" t="s">
        <v>8</v>
      </c>
      <c r="E85">
        <f t="shared" si="1"/>
        <v>0</v>
      </c>
      <c r="P85" s="60">
        <v>5.43</v>
      </c>
      <c r="Q85" s="60">
        <v>39.72</v>
      </c>
    </row>
    <row r="86" spans="1:17" ht="15.75" customHeight="1" x14ac:dyDescent="0.35">
      <c r="A86" s="33">
        <v>7</v>
      </c>
      <c r="B86" s="34">
        <v>8.9600000000000009</v>
      </c>
      <c r="C86" s="34">
        <v>79.349999999999994</v>
      </c>
      <c r="D86" s="66" t="s">
        <v>8</v>
      </c>
      <c r="E86">
        <f t="shared" si="1"/>
        <v>0</v>
      </c>
      <c r="P86" s="60">
        <v>8.98</v>
      </c>
      <c r="Q86" s="60">
        <v>72.540000000000006</v>
      </c>
    </row>
    <row r="87" spans="1:17" ht="15.75" customHeight="1" x14ac:dyDescent="0.35">
      <c r="A87" s="33">
        <v>38</v>
      </c>
      <c r="B87" s="34">
        <v>7.34</v>
      </c>
      <c r="C87" s="34">
        <v>56.7</v>
      </c>
      <c r="D87" s="66" t="s">
        <v>8</v>
      </c>
      <c r="E87">
        <f t="shared" si="1"/>
        <v>0</v>
      </c>
      <c r="P87" s="60">
        <v>8.9600000000000009</v>
      </c>
      <c r="Q87" s="60">
        <v>79.349999999999994</v>
      </c>
    </row>
    <row r="88" spans="1:17" ht="15.75" customHeight="1" x14ac:dyDescent="0.35">
      <c r="A88" s="33">
        <v>1</v>
      </c>
      <c r="B88" s="34">
        <v>6.81</v>
      </c>
      <c r="C88" s="34">
        <v>64.599999999999994</v>
      </c>
      <c r="D88" s="66" t="s">
        <v>8</v>
      </c>
      <c r="E88">
        <f t="shared" si="1"/>
        <v>0</v>
      </c>
      <c r="P88" s="60">
        <v>7.34</v>
      </c>
      <c r="Q88" s="60">
        <v>56.7</v>
      </c>
    </row>
    <row r="89" spans="1:17" ht="15.75" customHeight="1" x14ac:dyDescent="0.35">
      <c r="A89" s="33">
        <v>24</v>
      </c>
      <c r="B89" s="34">
        <v>7.9</v>
      </c>
      <c r="C89" s="34">
        <v>65.95</v>
      </c>
      <c r="D89" s="66" t="s">
        <v>8</v>
      </c>
      <c r="E89">
        <f t="shared" si="1"/>
        <v>0</v>
      </c>
      <c r="P89" s="60">
        <v>6.81</v>
      </c>
      <c r="Q89" s="60">
        <v>64.599999999999994</v>
      </c>
    </row>
    <row r="90" spans="1:17" ht="15.75" customHeight="1" x14ac:dyDescent="0.35">
      <c r="A90" s="33">
        <v>10</v>
      </c>
      <c r="B90" s="34">
        <v>6.69</v>
      </c>
      <c r="C90" s="34">
        <v>57.47</v>
      </c>
      <c r="D90" s="66" t="s">
        <v>8</v>
      </c>
      <c r="E90">
        <f t="shared" si="1"/>
        <v>0</v>
      </c>
      <c r="P90" s="60">
        <v>7.9</v>
      </c>
      <c r="Q90" s="60">
        <v>65.95</v>
      </c>
    </row>
    <row r="91" spans="1:17" ht="15.75" customHeight="1" x14ac:dyDescent="0.35">
      <c r="A91" s="33">
        <v>10</v>
      </c>
      <c r="B91" s="34">
        <v>7.21</v>
      </c>
      <c r="C91" s="34">
        <v>56.66</v>
      </c>
      <c r="D91" s="66" t="s">
        <v>8</v>
      </c>
      <c r="E91">
        <f t="shared" si="1"/>
        <v>0</v>
      </c>
      <c r="P91" s="60">
        <v>6.69</v>
      </c>
      <c r="Q91" s="60">
        <v>57.47</v>
      </c>
    </row>
    <row r="92" spans="1:17" ht="15.75" customHeight="1" x14ac:dyDescent="0.35">
      <c r="A92" s="33">
        <v>16</v>
      </c>
      <c r="B92" s="34">
        <v>9.15</v>
      </c>
      <c r="C92" s="34">
        <v>69.040000000000006</v>
      </c>
      <c r="D92" s="66" t="s">
        <v>8</v>
      </c>
      <c r="E92">
        <f t="shared" si="1"/>
        <v>0</v>
      </c>
      <c r="P92" s="60">
        <v>7.21</v>
      </c>
      <c r="Q92" s="60">
        <v>56.66</v>
      </c>
    </row>
    <row r="93" spans="1:17" ht="15.75" customHeight="1" x14ac:dyDescent="0.35">
      <c r="A93" s="33">
        <v>23</v>
      </c>
      <c r="B93" s="34">
        <v>4.17</v>
      </c>
      <c r="C93" s="34">
        <v>39.58</v>
      </c>
      <c r="D93" s="66" t="s">
        <v>8</v>
      </c>
      <c r="E93">
        <f t="shared" si="1"/>
        <v>0</v>
      </c>
      <c r="P93" s="60">
        <v>9.15</v>
      </c>
      <c r="Q93" s="60">
        <v>69.040000000000006</v>
      </c>
    </row>
    <row r="94" spans="1:17" ht="15.75" customHeight="1" x14ac:dyDescent="0.35">
      <c r="A94" s="33">
        <v>35</v>
      </c>
      <c r="B94" s="34">
        <v>7.37</v>
      </c>
      <c r="C94" s="34">
        <v>57.9</v>
      </c>
      <c r="D94" s="66" t="s">
        <v>8</v>
      </c>
      <c r="E94">
        <f t="shared" si="1"/>
        <v>0</v>
      </c>
      <c r="P94" s="60">
        <v>4.17</v>
      </c>
      <c r="Q94" s="60">
        <v>39.58</v>
      </c>
    </row>
    <row r="95" spans="1:17" ht="15.75" customHeight="1" x14ac:dyDescent="0.35">
      <c r="A95" s="33">
        <v>6</v>
      </c>
      <c r="B95" s="34">
        <v>7.52</v>
      </c>
      <c r="C95" s="34">
        <v>63.74</v>
      </c>
      <c r="D95" s="66" t="s">
        <v>8</v>
      </c>
      <c r="E95">
        <f t="shared" si="1"/>
        <v>0</v>
      </c>
      <c r="P95" s="60">
        <v>7.37</v>
      </c>
      <c r="Q95" s="60">
        <v>57.9</v>
      </c>
    </row>
    <row r="96" spans="1:17" ht="15.75" customHeight="1" x14ac:dyDescent="0.35">
      <c r="A96" s="33">
        <v>24</v>
      </c>
      <c r="B96" s="34">
        <v>4.66</v>
      </c>
      <c r="C96" s="34">
        <v>38.69</v>
      </c>
      <c r="D96" s="66" t="s">
        <v>8</v>
      </c>
      <c r="E96">
        <f t="shared" si="1"/>
        <v>0</v>
      </c>
      <c r="P96" s="60">
        <v>7.52</v>
      </c>
      <c r="Q96" s="60">
        <v>63.74</v>
      </c>
    </row>
    <row r="97" spans="1:17" ht="15.75" customHeight="1" x14ac:dyDescent="0.35">
      <c r="A97" s="33">
        <v>34</v>
      </c>
      <c r="B97" s="34">
        <v>8.64</v>
      </c>
      <c r="C97" s="34">
        <v>65.87</v>
      </c>
      <c r="D97" s="66" t="s">
        <v>8</v>
      </c>
      <c r="E97">
        <f t="shared" si="1"/>
        <v>0</v>
      </c>
      <c r="P97" s="60">
        <v>4.66</v>
      </c>
      <c r="Q97" s="60">
        <v>38.69</v>
      </c>
    </row>
    <row r="98" spans="1:17" ht="15.75" customHeight="1" x14ac:dyDescent="0.35">
      <c r="A98" s="33">
        <v>26</v>
      </c>
      <c r="B98" s="34">
        <v>7.31</v>
      </c>
      <c r="C98" s="34">
        <v>62.13</v>
      </c>
      <c r="D98" s="66" t="s">
        <v>8</v>
      </c>
      <c r="E98">
        <f t="shared" si="1"/>
        <v>0</v>
      </c>
      <c r="P98" s="60">
        <v>8.64</v>
      </c>
      <c r="Q98" s="60">
        <v>65.87</v>
      </c>
    </row>
    <row r="99" spans="1:17" ht="15.75" customHeight="1" x14ac:dyDescent="0.35">
      <c r="A99" s="33">
        <v>34</v>
      </c>
      <c r="B99" s="34">
        <v>5.38</v>
      </c>
      <c r="C99" s="34">
        <v>50.46</v>
      </c>
      <c r="D99" s="66" t="s">
        <v>8</v>
      </c>
      <c r="E99">
        <f t="shared" si="1"/>
        <v>0</v>
      </c>
      <c r="P99" s="60">
        <v>7.31</v>
      </c>
      <c r="Q99" s="60">
        <v>62.13</v>
      </c>
    </row>
    <row r="100" spans="1:17" ht="15.75" customHeight="1" x14ac:dyDescent="0.35">
      <c r="A100" s="33">
        <v>18</v>
      </c>
      <c r="B100" s="34">
        <v>8.1</v>
      </c>
      <c r="C100" s="34">
        <v>77.16</v>
      </c>
      <c r="D100" s="66" t="s">
        <v>8</v>
      </c>
      <c r="E100">
        <f t="shared" si="1"/>
        <v>0</v>
      </c>
      <c r="P100" s="60">
        <v>5.38</v>
      </c>
      <c r="Q100" s="60">
        <v>50.46</v>
      </c>
    </row>
    <row r="101" spans="1:17" ht="15.75" customHeight="1" x14ac:dyDescent="0.35">
      <c r="A101" s="33">
        <v>18</v>
      </c>
      <c r="B101" s="34">
        <v>6.06</v>
      </c>
      <c r="C101" s="34">
        <v>52.84</v>
      </c>
      <c r="D101" s="66" t="s">
        <v>8</v>
      </c>
      <c r="E101">
        <f t="shared" si="1"/>
        <v>0</v>
      </c>
      <c r="P101" s="60">
        <v>8.1</v>
      </c>
      <c r="Q101" s="60">
        <v>77.16</v>
      </c>
    </row>
    <row r="102" spans="1:17" ht="15.75" customHeight="1" x14ac:dyDescent="0.35">
      <c r="A102" s="33">
        <v>22</v>
      </c>
      <c r="B102" s="34">
        <v>9.8699999999999992</v>
      </c>
      <c r="C102" s="34">
        <v>84.28</v>
      </c>
      <c r="D102" s="66" t="s">
        <v>8</v>
      </c>
      <c r="E102">
        <f t="shared" si="1"/>
        <v>9.3000000000000007</v>
      </c>
      <c r="P102" s="60">
        <v>6.06</v>
      </c>
      <c r="Q102" s="60">
        <v>52.84</v>
      </c>
    </row>
    <row r="103" spans="1:17" ht="15.75" customHeight="1" x14ac:dyDescent="0.35">
      <c r="A103" s="33">
        <v>27</v>
      </c>
      <c r="B103" s="34">
        <v>4.7</v>
      </c>
      <c r="C103" s="34">
        <v>44.37</v>
      </c>
      <c r="D103" s="66" t="s">
        <v>8</v>
      </c>
      <c r="E103">
        <f t="shared" si="1"/>
        <v>0</v>
      </c>
      <c r="P103" s="60">
        <v>9.8699999999999992</v>
      </c>
      <c r="Q103" s="60">
        <v>84.28</v>
      </c>
    </row>
    <row r="104" spans="1:17" ht="15.75" customHeight="1" x14ac:dyDescent="0.35">
      <c r="A104" s="33">
        <v>31</v>
      </c>
      <c r="B104" s="34">
        <v>5.87</v>
      </c>
      <c r="C104" s="34">
        <v>57.43</v>
      </c>
      <c r="D104" s="66" t="s">
        <v>8</v>
      </c>
      <c r="E104">
        <f t="shared" si="1"/>
        <v>0</v>
      </c>
      <c r="P104" s="60">
        <v>4.7</v>
      </c>
      <c r="Q104" s="60">
        <v>44.37</v>
      </c>
    </row>
    <row r="105" spans="1:17" ht="15.75" customHeight="1" x14ac:dyDescent="0.35">
      <c r="A105" s="33">
        <v>27</v>
      </c>
      <c r="B105" s="34">
        <v>4.84</v>
      </c>
      <c r="C105" s="34">
        <v>45.31</v>
      </c>
      <c r="D105" s="66" t="s">
        <v>8</v>
      </c>
      <c r="E105">
        <f t="shared" si="1"/>
        <v>0</v>
      </c>
      <c r="P105" s="60">
        <v>5.87</v>
      </c>
      <c r="Q105" s="60">
        <v>57.43</v>
      </c>
    </row>
    <row r="106" spans="1:17" ht="15.75" customHeight="1" x14ac:dyDescent="0.35">
      <c r="A106" s="33">
        <v>26</v>
      </c>
      <c r="B106" s="34">
        <v>8.6300000000000008</v>
      </c>
      <c r="C106" s="34">
        <v>68.959999999999994</v>
      </c>
      <c r="D106" s="66" t="s">
        <v>8</v>
      </c>
      <c r="E106">
        <f t="shared" si="1"/>
        <v>0</v>
      </c>
      <c r="P106" s="60">
        <v>4.84</v>
      </c>
      <c r="Q106" s="60">
        <v>45.31</v>
      </c>
    </row>
    <row r="107" spans="1:17" ht="15.75" customHeight="1" x14ac:dyDescent="0.35">
      <c r="A107" s="33">
        <v>34</v>
      </c>
      <c r="B107" s="34">
        <v>9.94</v>
      </c>
      <c r="C107" s="34">
        <v>81.680000000000007</v>
      </c>
      <c r="D107" s="66" t="s">
        <v>8</v>
      </c>
      <c r="E107">
        <f t="shared" si="1"/>
        <v>9.3000000000000007</v>
      </c>
      <c r="P107" s="60">
        <v>8.6300000000000008</v>
      </c>
      <c r="Q107" s="60">
        <v>68.959999999999994</v>
      </c>
    </row>
    <row r="108" spans="1:17" ht="15.75" customHeight="1" x14ac:dyDescent="0.35">
      <c r="A108" s="33">
        <v>18</v>
      </c>
      <c r="B108" s="34">
        <v>9.99</v>
      </c>
      <c r="C108" s="34">
        <v>75.739999999999995</v>
      </c>
      <c r="D108" s="66" t="s">
        <v>8</v>
      </c>
      <c r="E108">
        <f t="shared" si="1"/>
        <v>9.3000000000000007</v>
      </c>
      <c r="P108" s="60">
        <v>9.94</v>
      </c>
      <c r="Q108" s="60">
        <v>81.680000000000007</v>
      </c>
    </row>
    <row r="109" spans="1:17" ht="15.75" customHeight="1" x14ac:dyDescent="0.35">
      <c r="A109" s="33">
        <v>1</v>
      </c>
      <c r="B109" s="34">
        <v>5.45</v>
      </c>
      <c r="C109" s="34">
        <v>52.45</v>
      </c>
      <c r="D109" s="66" t="s">
        <v>8</v>
      </c>
      <c r="E109">
        <f t="shared" si="1"/>
        <v>0</v>
      </c>
      <c r="P109" s="60">
        <v>9.99</v>
      </c>
      <c r="Q109" s="60">
        <v>75.739999999999995</v>
      </c>
    </row>
    <row r="110" spans="1:17" ht="15.75" customHeight="1" x14ac:dyDescent="0.35">
      <c r="A110" s="33">
        <v>22</v>
      </c>
      <c r="B110" s="34">
        <v>8.7200000000000006</v>
      </c>
      <c r="C110" s="34">
        <v>68.069999999999993</v>
      </c>
      <c r="D110" s="66" t="s">
        <v>8</v>
      </c>
      <c r="E110">
        <f t="shared" si="1"/>
        <v>0</v>
      </c>
      <c r="P110" s="60">
        <v>5.45</v>
      </c>
      <c r="Q110" s="60">
        <v>52.45</v>
      </c>
    </row>
    <row r="111" spans="1:17" ht="15.75" customHeight="1" x14ac:dyDescent="0.35">
      <c r="A111" s="33">
        <v>2</v>
      </c>
      <c r="B111" s="34">
        <v>4.6399999999999997</v>
      </c>
      <c r="C111" s="34">
        <v>51.67</v>
      </c>
      <c r="D111" s="66" t="s">
        <v>8</v>
      </c>
      <c r="E111">
        <f t="shared" si="1"/>
        <v>0</v>
      </c>
      <c r="P111" s="60">
        <v>8.7200000000000006</v>
      </c>
      <c r="Q111" s="60">
        <v>68.069999999999993</v>
      </c>
    </row>
    <row r="112" spans="1:17" ht="15.75" customHeight="1" x14ac:dyDescent="0.35">
      <c r="A112" s="33">
        <v>18</v>
      </c>
      <c r="B112" s="34">
        <v>5.66</v>
      </c>
      <c r="C112" s="34">
        <v>48.8</v>
      </c>
      <c r="D112" s="66" t="s">
        <v>8</v>
      </c>
      <c r="E112">
        <f t="shared" si="1"/>
        <v>0</v>
      </c>
      <c r="P112" s="60">
        <v>4.6399999999999997</v>
      </c>
      <c r="Q112" s="60">
        <v>51.67</v>
      </c>
    </row>
    <row r="113" spans="1:17" ht="15.75" customHeight="1" x14ac:dyDescent="0.35">
      <c r="A113" s="33">
        <v>36</v>
      </c>
      <c r="B113" s="34">
        <v>9.0299999999999994</v>
      </c>
      <c r="C113" s="34">
        <v>77.069999999999993</v>
      </c>
      <c r="D113" s="66" t="s">
        <v>8</v>
      </c>
      <c r="E113">
        <f t="shared" si="1"/>
        <v>0</v>
      </c>
      <c r="P113" s="60">
        <v>5.66</v>
      </c>
      <c r="Q113" s="60">
        <v>48.8</v>
      </c>
    </row>
    <row r="114" spans="1:17" ht="15.75" customHeight="1" x14ac:dyDescent="0.35">
      <c r="A114" s="33">
        <v>20</v>
      </c>
      <c r="B114" s="34">
        <v>5.93</v>
      </c>
      <c r="C114" s="34">
        <v>53.41</v>
      </c>
      <c r="D114" s="66" t="s">
        <v>8</v>
      </c>
      <c r="E114">
        <f t="shared" si="1"/>
        <v>0</v>
      </c>
      <c r="P114" s="60">
        <v>9.0299999999999994</v>
      </c>
      <c r="Q114" s="60">
        <v>77.069999999999993</v>
      </c>
    </row>
    <row r="115" spans="1:17" ht="15.75" customHeight="1" x14ac:dyDescent="0.35">
      <c r="A115" s="33">
        <v>20</v>
      </c>
      <c r="B115" s="34">
        <v>9.0299999999999994</v>
      </c>
      <c r="C115" s="34">
        <v>68.260000000000005</v>
      </c>
      <c r="D115" s="66" t="s">
        <v>8</v>
      </c>
      <c r="E115">
        <f t="shared" si="1"/>
        <v>0</v>
      </c>
      <c r="P115" s="60">
        <v>5.93</v>
      </c>
      <c r="Q115" s="60">
        <v>53.41</v>
      </c>
    </row>
    <row r="116" spans="1:17" ht="15.75" customHeight="1" x14ac:dyDescent="0.35">
      <c r="A116" s="33">
        <v>48</v>
      </c>
      <c r="B116" s="34">
        <v>9.58</v>
      </c>
      <c r="C116" s="34">
        <v>77.38</v>
      </c>
      <c r="D116" s="66" t="s">
        <v>8</v>
      </c>
      <c r="E116">
        <f t="shared" si="1"/>
        <v>9.3000000000000007</v>
      </c>
      <c r="P116" s="60">
        <v>9.0299999999999994</v>
      </c>
      <c r="Q116" s="60">
        <v>68.260000000000005</v>
      </c>
    </row>
    <row r="117" spans="1:17" ht="15.75" customHeight="1" x14ac:dyDescent="0.35">
      <c r="A117" s="33">
        <v>27</v>
      </c>
      <c r="B117" s="34">
        <v>6.96</v>
      </c>
      <c r="C117" s="34">
        <v>65.400000000000006</v>
      </c>
      <c r="D117" s="66" t="s">
        <v>8</v>
      </c>
      <c r="E117">
        <f t="shared" si="1"/>
        <v>0</v>
      </c>
      <c r="P117" s="60">
        <v>9.58</v>
      </c>
      <c r="Q117" s="60">
        <v>77.38</v>
      </c>
    </row>
    <row r="118" spans="1:17" ht="15.75" customHeight="1" x14ac:dyDescent="0.35">
      <c r="A118" s="33">
        <v>36</v>
      </c>
      <c r="B118" s="34">
        <v>8.49</v>
      </c>
      <c r="C118" s="34">
        <v>62.51</v>
      </c>
      <c r="D118" s="66" t="s">
        <v>8</v>
      </c>
      <c r="E118">
        <f t="shared" si="1"/>
        <v>0</v>
      </c>
      <c r="P118" s="60">
        <v>6.96</v>
      </c>
      <c r="Q118" s="60">
        <v>65.400000000000006</v>
      </c>
    </row>
    <row r="119" spans="1:17" ht="15.75" customHeight="1" x14ac:dyDescent="0.35">
      <c r="A119" s="33">
        <v>13</v>
      </c>
      <c r="B119" s="34">
        <v>7.11</v>
      </c>
      <c r="C119" s="34">
        <v>55.07</v>
      </c>
      <c r="D119" s="66" t="s">
        <v>8</v>
      </c>
      <c r="E119">
        <f t="shared" si="1"/>
        <v>0</v>
      </c>
      <c r="P119" s="60">
        <v>8.49</v>
      </c>
      <c r="Q119" s="60">
        <v>62.51</v>
      </c>
    </row>
    <row r="120" spans="1:17" ht="15.75" customHeight="1" x14ac:dyDescent="0.35">
      <c r="A120" s="33">
        <v>9</v>
      </c>
      <c r="B120" s="34">
        <v>5.67</v>
      </c>
      <c r="C120" s="34">
        <v>50.27</v>
      </c>
      <c r="D120" s="66" t="s">
        <v>8</v>
      </c>
      <c r="E120">
        <f t="shared" si="1"/>
        <v>0</v>
      </c>
      <c r="P120" s="60">
        <v>7.11</v>
      </c>
      <c r="Q120" s="60">
        <v>55.07</v>
      </c>
    </row>
    <row r="121" spans="1:17" ht="15.75" customHeight="1" x14ac:dyDescent="0.35">
      <c r="A121" s="33">
        <v>16</v>
      </c>
      <c r="B121" s="34">
        <v>4.34</v>
      </c>
      <c r="C121" s="34">
        <v>35.799999999999997</v>
      </c>
      <c r="D121" s="66" t="s">
        <v>8</v>
      </c>
      <c r="E121">
        <f t="shared" si="1"/>
        <v>0</v>
      </c>
      <c r="P121" s="60">
        <v>5.67</v>
      </c>
      <c r="Q121" s="60">
        <v>50.27</v>
      </c>
    </row>
    <row r="122" spans="1:17" ht="15.75" customHeight="1" x14ac:dyDescent="0.35">
      <c r="A122" s="33">
        <v>30</v>
      </c>
      <c r="B122" s="34">
        <v>6.72</v>
      </c>
      <c r="C122" s="34">
        <v>64.55</v>
      </c>
      <c r="D122" s="66" t="s">
        <v>8</v>
      </c>
      <c r="E122">
        <f t="shared" si="1"/>
        <v>0</v>
      </c>
      <c r="P122" s="60">
        <v>4.34</v>
      </c>
      <c r="Q122" s="60">
        <v>35.799999999999997</v>
      </c>
    </row>
    <row r="123" spans="1:17" ht="15.75" customHeight="1" x14ac:dyDescent="0.35">
      <c r="A123" s="33">
        <v>30</v>
      </c>
      <c r="B123" s="34">
        <v>9.18</v>
      </c>
      <c r="C123" s="34">
        <v>73.87</v>
      </c>
      <c r="D123" s="66" t="s">
        <v>8</v>
      </c>
      <c r="E123">
        <f t="shared" si="1"/>
        <v>0</v>
      </c>
      <c r="P123" s="60">
        <v>6.72</v>
      </c>
      <c r="Q123" s="60">
        <v>64.55</v>
      </c>
    </row>
    <row r="124" spans="1:17" ht="15.75" customHeight="1" x14ac:dyDescent="0.35">
      <c r="A124" s="33">
        <v>54</v>
      </c>
      <c r="B124" s="34">
        <v>4.32</v>
      </c>
      <c r="C124" s="34">
        <v>41.82</v>
      </c>
      <c r="D124" s="66" t="s">
        <v>8</v>
      </c>
      <c r="E124">
        <f t="shared" si="1"/>
        <v>0</v>
      </c>
      <c r="P124" s="60">
        <v>9.18</v>
      </c>
      <c r="Q124" s="60">
        <v>73.87</v>
      </c>
    </row>
    <row r="125" spans="1:17" ht="15.75" customHeight="1" x14ac:dyDescent="0.35">
      <c r="A125" s="33">
        <v>38</v>
      </c>
      <c r="B125" s="34">
        <v>4.28</v>
      </c>
      <c r="C125" s="34">
        <v>43.18</v>
      </c>
      <c r="D125" s="66" t="s">
        <v>8</v>
      </c>
      <c r="E125">
        <f t="shared" si="1"/>
        <v>0</v>
      </c>
      <c r="P125" s="60">
        <v>4.32</v>
      </c>
      <c r="Q125" s="60">
        <v>41.82</v>
      </c>
    </row>
    <row r="126" spans="1:17" ht="15.75" customHeight="1" x14ac:dyDescent="0.35">
      <c r="A126" s="33">
        <v>19</v>
      </c>
      <c r="B126" s="34">
        <v>5.0999999999999996</v>
      </c>
      <c r="C126" s="34">
        <v>47.22</v>
      </c>
      <c r="D126" s="66" t="s">
        <v>8</v>
      </c>
      <c r="E126">
        <f t="shared" si="1"/>
        <v>0</v>
      </c>
      <c r="P126" s="60">
        <v>4.28</v>
      </c>
      <c r="Q126" s="60">
        <v>43.18</v>
      </c>
    </row>
    <row r="127" spans="1:17" ht="15.75" customHeight="1" x14ac:dyDescent="0.35">
      <c r="A127" s="33">
        <v>26</v>
      </c>
      <c r="B127" s="34">
        <v>6.23</v>
      </c>
      <c r="C127" s="34">
        <v>53.91</v>
      </c>
      <c r="D127" s="66" t="s">
        <v>8</v>
      </c>
      <c r="E127">
        <f t="shared" si="1"/>
        <v>0</v>
      </c>
      <c r="P127" s="60">
        <v>5.0999999999999996</v>
      </c>
      <c r="Q127" s="60">
        <v>47.22</v>
      </c>
    </row>
    <row r="128" spans="1:17" ht="15.75" customHeight="1" x14ac:dyDescent="0.35">
      <c r="A128" s="33">
        <v>30</v>
      </c>
      <c r="B128" s="34">
        <v>6.45</v>
      </c>
      <c r="C128" s="34">
        <v>59.74</v>
      </c>
      <c r="D128" s="66" t="s">
        <v>8</v>
      </c>
      <c r="E128">
        <f t="shared" si="1"/>
        <v>0</v>
      </c>
      <c r="P128" s="60">
        <v>6.23</v>
      </c>
      <c r="Q128" s="60">
        <v>53.91</v>
      </c>
    </row>
    <row r="129" spans="1:17" ht="15.75" customHeight="1" x14ac:dyDescent="0.35">
      <c r="A129" s="33">
        <v>31</v>
      </c>
      <c r="B129" s="34">
        <v>9.73</v>
      </c>
      <c r="C129" s="34">
        <v>74.14</v>
      </c>
      <c r="D129" s="66" t="s">
        <v>8</v>
      </c>
      <c r="E129">
        <f t="shared" si="1"/>
        <v>9.3000000000000007</v>
      </c>
      <c r="P129" s="60">
        <v>6.45</v>
      </c>
      <c r="Q129" s="60">
        <v>59.74</v>
      </c>
    </row>
    <row r="130" spans="1:17" ht="15.75" customHeight="1" x14ac:dyDescent="0.35">
      <c r="A130" s="33">
        <v>52</v>
      </c>
      <c r="B130" s="34">
        <v>4.1399999999999997</v>
      </c>
      <c r="C130" s="34">
        <v>36.58</v>
      </c>
      <c r="D130" s="66" t="s">
        <v>9</v>
      </c>
      <c r="E130">
        <f t="shared" ref="E130:E193" si="2">IF(B130&lt;4,4,IF(B130&gt;9.5,9.3,0))</f>
        <v>0</v>
      </c>
      <c r="P130" s="60">
        <v>9.73</v>
      </c>
      <c r="Q130" s="60">
        <v>74.14</v>
      </c>
    </row>
    <row r="131" spans="1:17" ht="15.75" customHeight="1" x14ac:dyDescent="0.35">
      <c r="A131" s="33">
        <v>24</v>
      </c>
      <c r="B131" s="34">
        <v>9.2799999999999994</v>
      </c>
      <c r="C131" s="34">
        <v>76.55</v>
      </c>
      <c r="D131" s="66" t="s">
        <v>8</v>
      </c>
      <c r="E131">
        <f t="shared" si="2"/>
        <v>0</v>
      </c>
      <c r="P131" s="60">
        <v>4.1399999999999997</v>
      </c>
      <c r="Q131" s="60">
        <v>36.58</v>
      </c>
    </row>
    <row r="132" spans="1:17" ht="15.75" customHeight="1" x14ac:dyDescent="0.35">
      <c r="A132" s="33">
        <v>10</v>
      </c>
      <c r="B132" s="34">
        <v>6.76</v>
      </c>
      <c r="C132" s="34">
        <v>37.07</v>
      </c>
      <c r="D132" s="66" t="s">
        <v>8</v>
      </c>
      <c r="E132">
        <f t="shared" si="2"/>
        <v>0</v>
      </c>
      <c r="P132" s="60">
        <v>9.2799999999999994</v>
      </c>
      <c r="Q132" s="60">
        <v>76.55</v>
      </c>
    </row>
    <row r="133" spans="1:17" ht="15.75" customHeight="1" x14ac:dyDescent="0.35">
      <c r="A133" s="33">
        <v>25</v>
      </c>
      <c r="B133" s="34">
        <v>6.16</v>
      </c>
      <c r="C133" s="34">
        <v>71.33</v>
      </c>
      <c r="D133" s="66" t="s">
        <v>8</v>
      </c>
      <c r="E133">
        <f t="shared" si="2"/>
        <v>0</v>
      </c>
      <c r="P133" s="60">
        <v>6.76</v>
      </c>
      <c r="Q133" s="60">
        <v>37.07</v>
      </c>
    </row>
    <row r="134" spans="1:17" ht="15.75" customHeight="1" x14ac:dyDescent="0.35">
      <c r="A134" s="33">
        <v>38</v>
      </c>
      <c r="B134" s="34">
        <v>8.2200000000000006</v>
      </c>
      <c r="C134" s="34">
        <v>80.31</v>
      </c>
      <c r="D134" s="66" t="s">
        <v>8</v>
      </c>
      <c r="E134">
        <f t="shared" si="2"/>
        <v>0</v>
      </c>
      <c r="P134" s="60">
        <v>6.16</v>
      </c>
      <c r="Q134" s="60">
        <v>71.33</v>
      </c>
    </row>
    <row r="135" spans="1:17" ht="15.75" customHeight="1" x14ac:dyDescent="0.35">
      <c r="A135" s="33">
        <v>13</v>
      </c>
      <c r="B135" s="34">
        <v>6.16</v>
      </c>
      <c r="C135" s="34">
        <v>70.489999999999995</v>
      </c>
      <c r="D135" s="66" t="s">
        <v>8</v>
      </c>
      <c r="E135">
        <f t="shared" si="2"/>
        <v>0</v>
      </c>
      <c r="P135" s="60">
        <v>8.2200000000000006</v>
      </c>
      <c r="Q135" s="60">
        <v>80.31</v>
      </c>
    </row>
    <row r="136" spans="1:17" ht="15.75" customHeight="1" x14ac:dyDescent="0.35">
      <c r="A136" s="33">
        <v>31</v>
      </c>
      <c r="B136" s="34">
        <v>7.22</v>
      </c>
      <c r="C136" s="34">
        <v>28.75</v>
      </c>
      <c r="D136" s="66" t="s">
        <v>8</v>
      </c>
      <c r="E136">
        <f t="shared" si="2"/>
        <v>0</v>
      </c>
      <c r="P136" s="60">
        <v>6.16</v>
      </c>
      <c r="Q136" s="60">
        <v>70.489999999999995</v>
      </c>
    </row>
    <row r="137" spans="1:17" ht="15.75" customHeight="1" x14ac:dyDescent="0.35">
      <c r="A137" s="33">
        <v>37</v>
      </c>
      <c r="B137" s="34">
        <v>8.6</v>
      </c>
      <c r="C137" s="34">
        <v>43.95</v>
      </c>
      <c r="D137" s="66" t="s">
        <v>8</v>
      </c>
      <c r="E137">
        <f t="shared" si="2"/>
        <v>0</v>
      </c>
      <c r="P137" s="60">
        <v>7.22</v>
      </c>
      <c r="Q137" s="60">
        <v>28.75</v>
      </c>
    </row>
    <row r="138" spans="1:17" ht="15.75" customHeight="1" x14ac:dyDescent="0.35">
      <c r="A138" s="33">
        <v>14</v>
      </c>
      <c r="B138" s="34">
        <v>7.95</v>
      </c>
      <c r="C138" s="34">
        <v>85.03</v>
      </c>
      <c r="D138" s="66" t="s">
        <v>8</v>
      </c>
      <c r="E138">
        <f t="shared" si="2"/>
        <v>0</v>
      </c>
      <c r="P138" s="60">
        <v>8.6</v>
      </c>
      <c r="Q138" s="60">
        <v>43.95</v>
      </c>
    </row>
    <row r="139" spans="1:17" ht="15.75" customHeight="1" x14ac:dyDescent="0.35">
      <c r="A139" s="33">
        <v>7</v>
      </c>
      <c r="B139" s="34">
        <v>4.4400000000000004</v>
      </c>
      <c r="C139" s="34">
        <v>76.47</v>
      </c>
      <c r="D139" s="66" t="s">
        <v>8</v>
      </c>
      <c r="E139">
        <f t="shared" si="2"/>
        <v>0</v>
      </c>
      <c r="P139" s="60">
        <v>7.95</v>
      </c>
      <c r="Q139" s="60">
        <v>85.03</v>
      </c>
    </row>
    <row r="140" spans="1:17" ht="15.75" customHeight="1" x14ac:dyDescent="0.35">
      <c r="A140" s="33">
        <v>10</v>
      </c>
      <c r="B140" s="34">
        <v>9.75</v>
      </c>
      <c r="C140" s="34">
        <v>51.12</v>
      </c>
      <c r="D140" s="66" t="s">
        <v>8</v>
      </c>
      <c r="E140">
        <f t="shared" si="2"/>
        <v>9.3000000000000007</v>
      </c>
      <c r="P140" s="60">
        <v>4.4400000000000004</v>
      </c>
      <c r="Q140" s="60">
        <v>76.47</v>
      </c>
    </row>
    <row r="141" spans="1:17" ht="15.75" customHeight="1" x14ac:dyDescent="0.35">
      <c r="A141" s="33">
        <v>12</v>
      </c>
      <c r="B141" s="34">
        <v>9.07</v>
      </c>
      <c r="C141" s="34">
        <v>68.02</v>
      </c>
      <c r="D141" s="66" t="s">
        <v>8</v>
      </c>
      <c r="E141">
        <f t="shared" si="2"/>
        <v>0</v>
      </c>
      <c r="P141" s="60">
        <v>9.75</v>
      </c>
      <c r="Q141" s="60">
        <v>51.12</v>
      </c>
    </row>
    <row r="142" spans="1:17" ht="15.75" customHeight="1" x14ac:dyDescent="0.35">
      <c r="A142" s="33">
        <v>34</v>
      </c>
      <c r="B142" s="34">
        <v>4.93</v>
      </c>
      <c r="C142" s="34">
        <v>65.16</v>
      </c>
      <c r="D142" s="66" t="s">
        <v>8</v>
      </c>
      <c r="E142">
        <f t="shared" si="2"/>
        <v>0</v>
      </c>
      <c r="P142" s="60">
        <v>9.07</v>
      </c>
      <c r="Q142" s="60">
        <v>68.02</v>
      </c>
    </row>
    <row r="143" spans="1:17" ht="15.75" customHeight="1" x14ac:dyDescent="0.35">
      <c r="A143" s="33">
        <v>26</v>
      </c>
      <c r="B143" s="34">
        <v>4.76</v>
      </c>
      <c r="C143" s="34">
        <v>58</v>
      </c>
      <c r="D143" s="66" t="s">
        <v>8</v>
      </c>
      <c r="E143">
        <f t="shared" si="2"/>
        <v>0</v>
      </c>
      <c r="P143" s="60">
        <v>4.93</v>
      </c>
      <c r="Q143" s="60">
        <v>65.16</v>
      </c>
    </row>
    <row r="144" spans="1:17" ht="15.75" customHeight="1" x14ac:dyDescent="0.35">
      <c r="A144" s="33">
        <v>29</v>
      </c>
      <c r="B144" s="34">
        <v>5.96</v>
      </c>
      <c r="C144" s="34">
        <v>55.1</v>
      </c>
      <c r="D144" s="66" t="s">
        <v>8</v>
      </c>
      <c r="E144">
        <f t="shared" si="2"/>
        <v>0</v>
      </c>
      <c r="P144" s="60">
        <v>4.76</v>
      </c>
      <c r="Q144" s="60">
        <v>58</v>
      </c>
    </row>
    <row r="145" spans="1:17" ht="15.75" customHeight="1" x14ac:dyDescent="0.35">
      <c r="A145" s="33">
        <v>23</v>
      </c>
      <c r="B145" s="34">
        <v>4.54</v>
      </c>
      <c r="C145" s="34">
        <v>21.1</v>
      </c>
      <c r="D145" s="66" t="s">
        <v>8</v>
      </c>
      <c r="E145">
        <f t="shared" si="2"/>
        <v>0</v>
      </c>
      <c r="P145" s="60">
        <v>5.96</v>
      </c>
      <c r="Q145" s="60">
        <v>55.1</v>
      </c>
    </row>
    <row r="146" spans="1:17" ht="15.75" customHeight="1" x14ac:dyDescent="0.35">
      <c r="A146" s="33">
        <v>34</v>
      </c>
      <c r="B146" s="34">
        <v>6.12</v>
      </c>
      <c r="C146" s="34">
        <v>49.54</v>
      </c>
      <c r="D146" s="66" t="s">
        <v>8</v>
      </c>
      <c r="E146">
        <f t="shared" si="2"/>
        <v>0</v>
      </c>
      <c r="P146" s="60">
        <v>4.54</v>
      </c>
      <c r="Q146" s="60">
        <v>21.1</v>
      </c>
    </row>
    <row r="147" spans="1:17" ht="15.75" customHeight="1" x14ac:dyDescent="0.35">
      <c r="A147" s="33">
        <v>17</v>
      </c>
      <c r="B147" s="34">
        <v>5.35</v>
      </c>
      <c r="C147" s="34">
        <v>40.880000000000003</v>
      </c>
      <c r="D147" s="66" t="s">
        <v>8</v>
      </c>
      <c r="E147">
        <f t="shared" si="2"/>
        <v>0</v>
      </c>
      <c r="P147" s="60">
        <v>6.12</v>
      </c>
      <c r="Q147" s="60">
        <v>49.54</v>
      </c>
    </row>
    <row r="148" spans="1:17" ht="15.75" customHeight="1" x14ac:dyDescent="0.35">
      <c r="A148" s="33">
        <v>38</v>
      </c>
      <c r="B148" s="34">
        <v>8.39</v>
      </c>
      <c r="C148" s="34">
        <v>27.64</v>
      </c>
      <c r="D148" s="66" t="s">
        <v>8</v>
      </c>
      <c r="E148">
        <f t="shared" si="2"/>
        <v>0</v>
      </c>
      <c r="P148" s="60">
        <v>5.35</v>
      </c>
      <c r="Q148" s="60">
        <v>40.880000000000003</v>
      </c>
    </row>
    <row r="149" spans="1:17" ht="15.75" customHeight="1" x14ac:dyDescent="0.35">
      <c r="A149" s="33">
        <v>36</v>
      </c>
      <c r="B149" s="34">
        <v>9.35</v>
      </c>
      <c r="C149" s="34">
        <v>96.31</v>
      </c>
      <c r="D149" s="66" t="s">
        <v>8</v>
      </c>
      <c r="E149">
        <f t="shared" si="2"/>
        <v>0</v>
      </c>
      <c r="P149" s="60">
        <v>8.39</v>
      </c>
      <c r="Q149" s="60">
        <v>27.64</v>
      </c>
    </row>
    <row r="150" spans="1:17" ht="15.75" customHeight="1" x14ac:dyDescent="0.35">
      <c r="A150" s="33">
        <v>24</v>
      </c>
      <c r="B150" s="34">
        <v>5.0599999999999996</v>
      </c>
      <c r="C150" s="34">
        <v>96.03</v>
      </c>
      <c r="D150" s="66" t="s">
        <v>8</v>
      </c>
      <c r="E150">
        <f t="shared" si="2"/>
        <v>0</v>
      </c>
      <c r="P150" s="60">
        <v>9.35</v>
      </c>
      <c r="Q150" s="60">
        <v>96.31</v>
      </c>
    </row>
    <row r="151" spans="1:17" ht="15.75" customHeight="1" x14ac:dyDescent="0.35">
      <c r="A151" s="33">
        <v>14</v>
      </c>
      <c r="B151" s="34">
        <v>7.18</v>
      </c>
      <c r="C151" s="34">
        <v>77.290000000000006</v>
      </c>
      <c r="D151" s="66" t="s">
        <v>8</v>
      </c>
      <c r="E151">
        <f t="shared" si="2"/>
        <v>0</v>
      </c>
      <c r="P151" s="60">
        <v>5.0599999999999996</v>
      </c>
      <c r="Q151" s="60">
        <v>96.03</v>
      </c>
    </row>
    <row r="152" spans="1:17" ht="15.75" customHeight="1" x14ac:dyDescent="0.35">
      <c r="A152" s="33">
        <v>46</v>
      </c>
      <c r="B152" s="34">
        <v>7.22</v>
      </c>
      <c r="C152" s="34">
        <v>61.92</v>
      </c>
      <c r="D152" s="66" t="s">
        <v>8</v>
      </c>
      <c r="E152">
        <f t="shared" si="2"/>
        <v>0</v>
      </c>
      <c r="P152" s="60">
        <v>7.18</v>
      </c>
      <c r="Q152" s="60">
        <v>77.290000000000006</v>
      </c>
    </row>
    <row r="153" spans="1:17" ht="15.75" customHeight="1" x14ac:dyDescent="0.35">
      <c r="A153" s="33">
        <v>43</v>
      </c>
      <c r="B153" s="34">
        <v>9.27</v>
      </c>
      <c r="C153" s="34">
        <v>63.57</v>
      </c>
      <c r="D153" s="66" t="s">
        <v>8</v>
      </c>
      <c r="E153">
        <f t="shared" si="2"/>
        <v>0</v>
      </c>
      <c r="P153" s="60">
        <v>7.22</v>
      </c>
      <c r="Q153" s="60">
        <v>61.92</v>
      </c>
    </row>
    <row r="154" spans="1:17" ht="15.75" customHeight="1" x14ac:dyDescent="0.35">
      <c r="A154" s="33">
        <v>44</v>
      </c>
      <c r="B154" s="34">
        <v>9.9600000000000009</v>
      </c>
      <c r="C154" s="34">
        <v>78.3</v>
      </c>
      <c r="D154" s="66" t="s">
        <v>8</v>
      </c>
      <c r="E154">
        <f t="shared" si="2"/>
        <v>9.3000000000000007</v>
      </c>
      <c r="P154" s="60">
        <v>9.27</v>
      </c>
      <c r="Q154" s="60">
        <v>63.57</v>
      </c>
    </row>
    <row r="155" spans="1:17" ht="15.75" customHeight="1" x14ac:dyDescent="0.35">
      <c r="A155" s="33">
        <v>43</v>
      </c>
      <c r="B155" s="34">
        <v>4.68</v>
      </c>
      <c r="C155" s="34">
        <v>50.07</v>
      </c>
      <c r="D155" s="66" t="s">
        <v>8</v>
      </c>
      <c r="E155">
        <f t="shared" si="2"/>
        <v>0</v>
      </c>
      <c r="P155" s="60">
        <v>9.9600000000000009</v>
      </c>
      <c r="Q155" s="60">
        <v>78.3</v>
      </c>
    </row>
    <row r="156" spans="1:17" ht="15.75" customHeight="1" x14ac:dyDescent="0.35">
      <c r="A156" s="33">
        <v>34</v>
      </c>
      <c r="B156" s="34">
        <v>5.15</v>
      </c>
      <c r="C156" s="34">
        <v>51.35</v>
      </c>
      <c r="D156" s="66" t="s">
        <v>8</v>
      </c>
      <c r="E156">
        <f t="shared" si="2"/>
        <v>0</v>
      </c>
      <c r="P156" s="60">
        <v>4.68</v>
      </c>
      <c r="Q156" s="60">
        <v>50.07</v>
      </c>
    </row>
    <row r="157" spans="1:17" ht="15.75" customHeight="1" x14ac:dyDescent="0.35">
      <c r="A157" s="33">
        <v>16</v>
      </c>
      <c r="B157" s="34">
        <v>9.65</v>
      </c>
      <c r="C157" s="34">
        <v>53.41</v>
      </c>
      <c r="D157" s="66" t="s">
        <v>8</v>
      </c>
      <c r="E157">
        <f t="shared" si="2"/>
        <v>9.3000000000000007</v>
      </c>
      <c r="P157" s="60">
        <v>5.15</v>
      </c>
      <c r="Q157" s="60">
        <v>51.35</v>
      </c>
    </row>
    <row r="158" spans="1:17" ht="15.75" customHeight="1" x14ac:dyDescent="0.35">
      <c r="A158" s="33">
        <v>30</v>
      </c>
      <c r="B158" s="34">
        <v>8.61</v>
      </c>
      <c r="C158" s="34">
        <v>52.91</v>
      </c>
      <c r="D158" s="66" t="s">
        <v>8</v>
      </c>
      <c r="E158">
        <f t="shared" si="2"/>
        <v>0</v>
      </c>
      <c r="P158" s="60">
        <v>9.65</v>
      </c>
      <c r="Q158" s="60">
        <v>53.41</v>
      </c>
    </row>
    <row r="159" spans="1:17" ht="15.75" customHeight="1" x14ac:dyDescent="0.35">
      <c r="A159" s="33">
        <v>26</v>
      </c>
      <c r="B159" s="34">
        <v>6.21</v>
      </c>
      <c r="C159" s="34">
        <v>65.28</v>
      </c>
      <c r="D159" s="66" t="s">
        <v>8</v>
      </c>
      <c r="E159">
        <f t="shared" si="2"/>
        <v>0</v>
      </c>
      <c r="P159" s="60">
        <v>8.61</v>
      </c>
      <c r="Q159" s="60">
        <v>52.91</v>
      </c>
    </row>
    <row r="160" spans="1:17" ht="15.75" customHeight="1" x14ac:dyDescent="0.35">
      <c r="A160" s="33">
        <v>35</v>
      </c>
      <c r="B160" s="34">
        <v>8.3800000000000008</v>
      </c>
      <c r="C160" s="34">
        <v>100.78</v>
      </c>
      <c r="D160" s="66" t="s">
        <v>8</v>
      </c>
      <c r="E160">
        <f t="shared" si="2"/>
        <v>0</v>
      </c>
      <c r="P160" s="60">
        <v>6.21</v>
      </c>
      <c r="Q160" s="60">
        <v>65.28</v>
      </c>
    </row>
    <row r="161" spans="1:17" ht="15.75" customHeight="1" x14ac:dyDescent="0.35">
      <c r="A161" s="33">
        <v>51</v>
      </c>
      <c r="B161" s="34">
        <v>6.86</v>
      </c>
      <c r="C161" s="34">
        <v>74.760000000000005</v>
      </c>
      <c r="D161" s="66" t="s">
        <v>8</v>
      </c>
      <c r="E161">
        <f t="shared" si="2"/>
        <v>0</v>
      </c>
      <c r="P161" s="60">
        <v>8.3800000000000008</v>
      </c>
      <c r="Q161" s="60">
        <v>100.78</v>
      </c>
    </row>
    <row r="162" spans="1:17" ht="15.75" customHeight="1" x14ac:dyDescent="0.35">
      <c r="A162" s="33">
        <v>27</v>
      </c>
      <c r="B162" s="34">
        <v>7.7</v>
      </c>
      <c r="C162" s="34">
        <v>53.96</v>
      </c>
      <c r="D162" s="66" t="s">
        <v>8</v>
      </c>
      <c r="E162">
        <f t="shared" si="2"/>
        <v>0</v>
      </c>
      <c r="P162" s="60">
        <v>6.86</v>
      </c>
      <c r="Q162" s="60">
        <v>74.760000000000005</v>
      </c>
    </row>
    <row r="163" spans="1:17" ht="15.75" customHeight="1" x14ac:dyDescent="0.35">
      <c r="A163" s="33">
        <v>39</v>
      </c>
      <c r="B163" s="34">
        <v>8.02</v>
      </c>
      <c r="C163" s="34">
        <v>62.53</v>
      </c>
      <c r="D163" s="66" t="s">
        <v>8</v>
      </c>
      <c r="E163">
        <f t="shared" si="2"/>
        <v>0</v>
      </c>
      <c r="P163" s="60">
        <v>7.7</v>
      </c>
      <c r="Q163" s="60">
        <v>53.96</v>
      </c>
    </row>
    <row r="164" spans="1:17" ht="15.75" customHeight="1" x14ac:dyDescent="0.35">
      <c r="A164" s="33">
        <v>26</v>
      </c>
      <c r="B164" s="34">
        <v>9.2100000000000009</v>
      </c>
      <c r="C164" s="34">
        <v>83.15</v>
      </c>
      <c r="D164" s="66" t="s">
        <v>8</v>
      </c>
      <c r="E164">
        <f t="shared" si="2"/>
        <v>0</v>
      </c>
      <c r="P164" s="60">
        <v>8.02</v>
      </c>
      <c r="Q164" s="60">
        <v>62.53</v>
      </c>
    </row>
    <row r="165" spans="1:17" ht="15.75" customHeight="1" x14ac:dyDescent="0.35">
      <c r="A165" s="33">
        <v>13</v>
      </c>
      <c r="B165" s="34">
        <v>8.24</v>
      </c>
      <c r="C165" s="34">
        <v>76.959999999999994</v>
      </c>
      <c r="D165" s="66" t="s">
        <v>8</v>
      </c>
      <c r="E165">
        <f t="shared" si="2"/>
        <v>0</v>
      </c>
      <c r="P165" s="60">
        <v>9.2100000000000009</v>
      </c>
      <c r="Q165" s="60">
        <v>83.15</v>
      </c>
    </row>
    <row r="166" spans="1:17" ht="15.75" customHeight="1" x14ac:dyDescent="0.35">
      <c r="A166" s="33">
        <v>27</v>
      </c>
      <c r="B166" s="34">
        <v>6.63</v>
      </c>
      <c r="C166" s="34">
        <v>54.57</v>
      </c>
      <c r="D166" s="66" t="s">
        <v>8</v>
      </c>
      <c r="E166">
        <f t="shared" si="2"/>
        <v>0</v>
      </c>
      <c r="P166" s="60">
        <v>8.24</v>
      </c>
      <c r="Q166" s="60">
        <v>76.959999999999994</v>
      </c>
    </row>
    <row r="167" spans="1:17" ht="15.75" customHeight="1" x14ac:dyDescent="0.35">
      <c r="A167" s="33">
        <v>16</v>
      </c>
      <c r="B167" s="34">
        <v>8.2899999999999991</v>
      </c>
      <c r="C167" s="34">
        <v>115.29</v>
      </c>
      <c r="D167" s="66" t="s">
        <v>8</v>
      </c>
      <c r="E167">
        <f t="shared" si="2"/>
        <v>0</v>
      </c>
      <c r="P167" s="60">
        <v>6.63</v>
      </c>
      <c r="Q167" s="60">
        <v>54.57</v>
      </c>
    </row>
    <row r="168" spans="1:17" ht="15.75" customHeight="1" x14ac:dyDescent="0.35">
      <c r="A168" s="33">
        <v>23</v>
      </c>
      <c r="B168" s="34">
        <v>8.65</v>
      </c>
      <c r="C168" s="34">
        <v>88.43</v>
      </c>
      <c r="D168" s="66" t="s">
        <v>8</v>
      </c>
      <c r="E168">
        <f t="shared" si="2"/>
        <v>0</v>
      </c>
      <c r="P168" s="60">
        <v>8.2899999999999991</v>
      </c>
      <c r="Q168" s="60">
        <v>115.29</v>
      </c>
    </row>
    <row r="169" spans="1:17" ht="15.75" customHeight="1" x14ac:dyDescent="0.35">
      <c r="A169" s="33">
        <v>47</v>
      </c>
      <c r="B169" s="34">
        <v>9.2100000000000009</v>
      </c>
      <c r="C169" s="34">
        <v>62.31</v>
      </c>
      <c r="D169" s="66" t="s">
        <v>8</v>
      </c>
      <c r="E169">
        <f t="shared" si="2"/>
        <v>0</v>
      </c>
      <c r="P169" s="60">
        <v>8.65</v>
      </c>
      <c r="Q169" s="60">
        <v>88.43</v>
      </c>
    </row>
    <row r="170" spans="1:17" ht="15.75" customHeight="1" x14ac:dyDescent="0.35">
      <c r="A170" s="33">
        <v>17</v>
      </c>
      <c r="B170" s="34">
        <v>9.0500000000000007</v>
      </c>
      <c r="C170" s="34">
        <v>29.32</v>
      </c>
      <c r="D170" s="66" t="s">
        <v>8</v>
      </c>
      <c r="E170">
        <f t="shared" si="2"/>
        <v>0</v>
      </c>
      <c r="P170" s="60">
        <v>9.2100000000000009</v>
      </c>
      <c r="Q170" s="60">
        <v>62.31</v>
      </c>
    </row>
    <row r="171" spans="1:17" ht="15.75" customHeight="1" x14ac:dyDescent="0.35">
      <c r="A171" s="33">
        <v>3</v>
      </c>
      <c r="B171" s="34">
        <v>7.71</v>
      </c>
      <c r="C171" s="34">
        <v>67.36</v>
      </c>
      <c r="D171" s="66" t="s">
        <v>8</v>
      </c>
      <c r="E171">
        <f t="shared" si="2"/>
        <v>0</v>
      </c>
      <c r="P171" s="60">
        <v>9.0500000000000007</v>
      </c>
      <c r="Q171" s="60">
        <v>29.32</v>
      </c>
    </row>
    <row r="172" spans="1:17" ht="15.75" customHeight="1" x14ac:dyDescent="0.35">
      <c r="A172" s="33">
        <v>38</v>
      </c>
      <c r="B172" s="34">
        <v>8.75</v>
      </c>
      <c r="C172" s="34">
        <v>88.53</v>
      </c>
      <c r="D172" s="66" t="s">
        <v>8</v>
      </c>
      <c r="E172">
        <f t="shared" si="2"/>
        <v>0</v>
      </c>
      <c r="P172" s="60">
        <v>7.71</v>
      </c>
      <c r="Q172" s="60">
        <v>67.36</v>
      </c>
    </row>
    <row r="173" spans="1:17" ht="15.75" customHeight="1" x14ac:dyDescent="0.35">
      <c r="A173" s="33">
        <v>28</v>
      </c>
      <c r="B173" s="34">
        <v>7.97</v>
      </c>
      <c r="C173" s="34">
        <v>52.97</v>
      </c>
      <c r="D173" s="66" t="s">
        <v>8</v>
      </c>
      <c r="E173">
        <f t="shared" si="2"/>
        <v>0</v>
      </c>
      <c r="P173" s="60">
        <v>8.75</v>
      </c>
      <c r="Q173" s="60">
        <v>88.53</v>
      </c>
    </row>
    <row r="174" spans="1:17" ht="15.75" customHeight="1" x14ac:dyDescent="0.35">
      <c r="A174" s="33">
        <v>47</v>
      </c>
      <c r="B174" s="34">
        <v>7.59</v>
      </c>
      <c r="C174" s="34">
        <v>83.57</v>
      </c>
      <c r="D174" s="66" t="s">
        <v>8</v>
      </c>
      <c r="E174">
        <f t="shared" si="2"/>
        <v>0</v>
      </c>
      <c r="P174" s="60">
        <v>7.97</v>
      </c>
      <c r="Q174" s="60">
        <v>52.97</v>
      </c>
    </row>
    <row r="175" spans="1:17" ht="15.75" customHeight="1" x14ac:dyDescent="0.35">
      <c r="A175" s="33">
        <v>23</v>
      </c>
      <c r="B175" s="34">
        <v>8.18</v>
      </c>
      <c r="C175" s="34">
        <v>92.48</v>
      </c>
      <c r="D175" s="66" t="s">
        <v>8</v>
      </c>
      <c r="E175">
        <f t="shared" si="2"/>
        <v>0</v>
      </c>
      <c r="P175" s="60">
        <v>7.59</v>
      </c>
      <c r="Q175" s="60">
        <v>83.57</v>
      </c>
    </row>
    <row r="176" spans="1:17" ht="15.75" customHeight="1" x14ac:dyDescent="0.35">
      <c r="A176" s="33">
        <v>27</v>
      </c>
      <c r="B176" s="34">
        <v>9.25</v>
      </c>
      <c r="C176" s="34">
        <v>66.709999999999994</v>
      </c>
      <c r="D176" s="66" t="s">
        <v>8</v>
      </c>
      <c r="E176">
        <f t="shared" si="2"/>
        <v>0</v>
      </c>
      <c r="P176" s="60">
        <v>8.18</v>
      </c>
      <c r="Q176" s="60">
        <v>92.48</v>
      </c>
    </row>
    <row r="177" spans="1:17" ht="15.75" customHeight="1" x14ac:dyDescent="0.35">
      <c r="A177" s="33">
        <v>30</v>
      </c>
      <c r="B177" s="34">
        <v>4.54</v>
      </c>
      <c r="C177" s="34">
        <v>42.01</v>
      </c>
      <c r="D177" s="66" t="s">
        <v>8</v>
      </c>
      <c r="E177">
        <f t="shared" si="2"/>
        <v>0</v>
      </c>
      <c r="P177" s="60">
        <v>9.25</v>
      </c>
      <c r="Q177" s="60">
        <v>66.709999999999994</v>
      </c>
    </row>
    <row r="178" spans="1:17" ht="15.75" customHeight="1" x14ac:dyDescent="0.35">
      <c r="A178" s="33">
        <v>35</v>
      </c>
      <c r="B178" s="34">
        <v>4.68</v>
      </c>
      <c r="C178" s="34">
        <v>49.81</v>
      </c>
      <c r="D178" s="66" t="s">
        <v>8</v>
      </c>
      <c r="E178">
        <f t="shared" si="2"/>
        <v>0</v>
      </c>
      <c r="P178" s="60">
        <v>4.54</v>
      </c>
      <c r="Q178" s="60">
        <v>42.01</v>
      </c>
    </row>
    <row r="179" spans="1:17" ht="15.75" customHeight="1" x14ac:dyDescent="0.35">
      <c r="A179" s="33">
        <v>25</v>
      </c>
      <c r="B179" s="34">
        <v>8.39</v>
      </c>
      <c r="C179" s="34">
        <v>56.55</v>
      </c>
      <c r="D179" s="66" t="s">
        <v>8</v>
      </c>
      <c r="E179">
        <f t="shared" si="2"/>
        <v>0</v>
      </c>
      <c r="P179" s="60">
        <v>4.68</v>
      </c>
      <c r="Q179" s="60">
        <v>49.81</v>
      </c>
    </row>
    <row r="180" spans="1:17" ht="15.75" customHeight="1" x14ac:dyDescent="0.35">
      <c r="A180" s="33">
        <v>34</v>
      </c>
      <c r="B180" s="34">
        <v>4.03</v>
      </c>
      <c r="C180" s="34">
        <v>44.21</v>
      </c>
      <c r="D180" s="66" t="s">
        <v>8</v>
      </c>
      <c r="E180">
        <f t="shared" si="2"/>
        <v>0</v>
      </c>
      <c r="P180" s="60">
        <v>8.39</v>
      </c>
      <c r="Q180" s="60">
        <v>56.55</v>
      </c>
    </row>
    <row r="181" spans="1:17" ht="15.75" customHeight="1" x14ac:dyDescent="0.35">
      <c r="A181" s="33">
        <v>9</v>
      </c>
      <c r="B181" s="34">
        <v>9.9600000000000009</v>
      </c>
      <c r="C181" s="34">
        <v>50.61</v>
      </c>
      <c r="D181" s="66" t="s">
        <v>8</v>
      </c>
      <c r="E181">
        <f t="shared" si="2"/>
        <v>9.3000000000000007</v>
      </c>
      <c r="P181" s="60">
        <v>4.03</v>
      </c>
      <c r="Q181" s="60">
        <v>44.21</v>
      </c>
    </row>
    <row r="182" spans="1:17" ht="15.75" customHeight="1" x14ac:dyDescent="0.35">
      <c r="A182" s="33">
        <v>30</v>
      </c>
      <c r="B182" s="34">
        <v>4.1500000000000004</v>
      </c>
      <c r="C182" s="34">
        <v>60.58</v>
      </c>
      <c r="D182" s="66" t="s">
        <v>8</v>
      </c>
      <c r="E182">
        <f t="shared" si="2"/>
        <v>0</v>
      </c>
      <c r="P182" s="60">
        <v>9.9600000000000009</v>
      </c>
      <c r="Q182" s="60">
        <v>50.61</v>
      </c>
    </row>
    <row r="183" spans="1:17" ht="15.75" customHeight="1" x14ac:dyDescent="0.35">
      <c r="A183" s="33">
        <v>54</v>
      </c>
      <c r="B183" s="34">
        <v>7.58</v>
      </c>
      <c r="C183" s="34">
        <v>44.09</v>
      </c>
      <c r="D183" s="66" t="s">
        <v>8</v>
      </c>
      <c r="E183">
        <f t="shared" si="2"/>
        <v>0</v>
      </c>
      <c r="P183" s="60">
        <v>4.1500000000000004</v>
      </c>
      <c r="Q183" s="60">
        <v>60.58</v>
      </c>
    </row>
    <row r="184" spans="1:17" ht="15.75" customHeight="1" x14ac:dyDescent="0.35">
      <c r="A184" s="33">
        <v>18</v>
      </c>
      <c r="B184" s="34">
        <v>7.54</v>
      </c>
      <c r="C184" s="34">
        <v>75.03</v>
      </c>
      <c r="D184" s="66" t="s">
        <v>8</v>
      </c>
      <c r="E184">
        <f t="shared" si="2"/>
        <v>0</v>
      </c>
      <c r="P184" s="60">
        <v>7.58</v>
      </c>
      <c r="Q184" s="60">
        <v>44.09</v>
      </c>
    </row>
    <row r="185" spans="1:17" ht="15.75" customHeight="1" x14ac:dyDescent="0.35">
      <c r="A185" s="33">
        <v>51</v>
      </c>
      <c r="B185" s="34">
        <v>5.25</v>
      </c>
      <c r="C185" s="34">
        <v>44.82</v>
      </c>
      <c r="D185" s="66" t="s">
        <v>8</v>
      </c>
      <c r="E185">
        <f t="shared" si="2"/>
        <v>0</v>
      </c>
      <c r="P185" s="60">
        <v>7.54</v>
      </c>
      <c r="Q185" s="60">
        <v>75.03</v>
      </c>
    </row>
    <row r="186" spans="1:17" ht="15.75" customHeight="1" x14ac:dyDescent="0.35">
      <c r="A186" s="33">
        <v>38</v>
      </c>
      <c r="B186" s="34">
        <v>7.21</v>
      </c>
      <c r="C186" s="34">
        <v>86.23</v>
      </c>
      <c r="D186" s="66" t="s">
        <v>8</v>
      </c>
      <c r="E186">
        <f t="shared" si="2"/>
        <v>0</v>
      </c>
      <c r="P186" s="60">
        <v>5.25</v>
      </c>
      <c r="Q186" s="60">
        <v>44.82</v>
      </c>
    </row>
    <row r="187" spans="1:17" ht="15.75" customHeight="1" x14ac:dyDescent="0.35">
      <c r="A187" s="33">
        <v>4</v>
      </c>
      <c r="B187" s="34">
        <v>9.42</v>
      </c>
      <c r="C187" s="34">
        <v>75.459999999999994</v>
      </c>
      <c r="D187" s="66" t="s">
        <v>8</v>
      </c>
      <c r="E187">
        <f t="shared" si="2"/>
        <v>0</v>
      </c>
      <c r="P187" s="60">
        <v>7.21</v>
      </c>
      <c r="Q187" s="60">
        <v>86.23</v>
      </c>
    </row>
    <row r="188" spans="1:17" ht="15.75" customHeight="1" x14ac:dyDescent="0.35">
      <c r="A188" s="33">
        <v>23</v>
      </c>
      <c r="B188" s="34">
        <v>6.68</v>
      </c>
      <c r="C188" s="34">
        <v>33.049999999999997</v>
      </c>
      <c r="D188" s="66" t="s">
        <v>8</v>
      </c>
      <c r="E188">
        <f t="shared" si="2"/>
        <v>0</v>
      </c>
      <c r="P188" s="60">
        <v>9.42</v>
      </c>
      <c r="Q188" s="60">
        <v>75.459999999999994</v>
      </c>
    </row>
    <row r="189" spans="1:17" ht="15.75" customHeight="1" x14ac:dyDescent="0.35">
      <c r="A189" s="33">
        <v>26</v>
      </c>
      <c r="B189" s="34">
        <v>5.78</v>
      </c>
      <c r="C189" s="34">
        <v>87.4</v>
      </c>
      <c r="D189" s="66" t="s">
        <v>8</v>
      </c>
      <c r="E189">
        <f t="shared" si="2"/>
        <v>0</v>
      </c>
      <c r="P189" s="60">
        <v>6.68</v>
      </c>
      <c r="Q189" s="60">
        <v>33.049999999999997</v>
      </c>
    </row>
    <row r="190" spans="1:17" ht="15.75" customHeight="1" x14ac:dyDescent="0.35">
      <c r="A190" s="33">
        <v>47</v>
      </c>
      <c r="B190" s="34">
        <v>5.23</v>
      </c>
      <c r="C190" s="34">
        <v>40.19</v>
      </c>
      <c r="D190" s="66" t="s">
        <v>8</v>
      </c>
      <c r="E190">
        <f t="shared" si="2"/>
        <v>0</v>
      </c>
      <c r="P190" s="60">
        <v>5.78</v>
      </c>
      <c r="Q190" s="60">
        <v>87.4</v>
      </c>
    </row>
    <row r="191" spans="1:17" ht="15.75" customHeight="1" x14ac:dyDescent="0.35">
      <c r="A191" s="33">
        <v>22</v>
      </c>
      <c r="B191" s="34">
        <v>4.38</v>
      </c>
      <c r="C191" s="34">
        <v>43.95</v>
      </c>
      <c r="D191" s="66" t="s">
        <v>8</v>
      </c>
      <c r="E191">
        <f t="shared" si="2"/>
        <v>0</v>
      </c>
      <c r="P191" s="60">
        <v>5.23</v>
      </c>
      <c r="Q191" s="60">
        <v>40.19</v>
      </c>
    </row>
    <row r="192" spans="1:17" ht="15.75" customHeight="1" x14ac:dyDescent="0.35">
      <c r="A192" s="33">
        <v>43</v>
      </c>
      <c r="B192" s="34">
        <v>9.01</v>
      </c>
      <c r="C192" s="34">
        <v>61.06</v>
      </c>
      <c r="D192" s="66" t="s">
        <v>8</v>
      </c>
      <c r="E192">
        <f t="shared" si="2"/>
        <v>0</v>
      </c>
      <c r="P192" s="60">
        <v>4.38</v>
      </c>
      <c r="Q192" s="60">
        <v>43.95</v>
      </c>
    </row>
    <row r="193" spans="1:17" ht="15.75" customHeight="1" x14ac:dyDescent="0.35">
      <c r="A193" s="33">
        <v>4</v>
      </c>
      <c r="B193" s="34">
        <v>5.12</v>
      </c>
      <c r="C193" s="34">
        <v>63.38</v>
      </c>
      <c r="D193" s="66" t="s">
        <v>8</v>
      </c>
      <c r="E193">
        <f t="shared" si="2"/>
        <v>0</v>
      </c>
      <c r="P193" s="60">
        <v>9.01</v>
      </c>
      <c r="Q193" s="60">
        <v>61.06</v>
      </c>
    </row>
    <row r="194" spans="1:17" ht="15.75" customHeight="1" x14ac:dyDescent="0.35">
      <c r="A194" s="33">
        <v>26</v>
      </c>
      <c r="B194" s="34">
        <v>4.18</v>
      </c>
      <c r="C194" s="34">
        <v>8</v>
      </c>
      <c r="D194" s="66" t="s">
        <v>8</v>
      </c>
      <c r="E194">
        <f t="shared" ref="E194:E257" si="3">IF(B194&lt;4,4,IF(B194&gt;9.5,9.3,0))</f>
        <v>0</v>
      </c>
      <c r="P194" s="60">
        <v>5.12</v>
      </c>
      <c r="Q194" s="60">
        <v>63.38</v>
      </c>
    </row>
    <row r="195" spans="1:17" ht="15.75" customHeight="1" x14ac:dyDescent="0.35">
      <c r="A195" s="33">
        <v>47</v>
      </c>
      <c r="B195" s="34">
        <v>6.36</v>
      </c>
      <c r="C195" s="34">
        <v>67.44</v>
      </c>
      <c r="D195" s="66" t="s">
        <v>8</v>
      </c>
      <c r="E195">
        <f t="shared" si="3"/>
        <v>0</v>
      </c>
      <c r="P195" s="60">
        <v>4.18</v>
      </c>
      <c r="Q195" s="60">
        <v>8</v>
      </c>
    </row>
    <row r="196" spans="1:17" ht="15.75" customHeight="1" x14ac:dyDescent="0.35">
      <c r="A196" s="33">
        <v>13</v>
      </c>
      <c r="B196" s="34">
        <v>4.08</v>
      </c>
      <c r="C196" s="34">
        <v>82.05</v>
      </c>
      <c r="D196" s="66" t="s">
        <v>8</v>
      </c>
      <c r="E196">
        <f t="shared" si="3"/>
        <v>0</v>
      </c>
      <c r="P196" s="60">
        <v>6.36</v>
      </c>
      <c r="Q196" s="60">
        <v>67.44</v>
      </c>
    </row>
    <row r="197" spans="1:17" ht="15.75" customHeight="1" x14ac:dyDescent="0.35">
      <c r="A197" s="33">
        <v>59</v>
      </c>
      <c r="B197" s="34">
        <v>8.5399999999999991</v>
      </c>
      <c r="C197" s="34">
        <v>42.33</v>
      </c>
      <c r="D197" s="66" t="s">
        <v>8</v>
      </c>
      <c r="E197">
        <f t="shared" si="3"/>
        <v>0</v>
      </c>
      <c r="P197" s="60">
        <v>4.08</v>
      </c>
      <c r="Q197" s="60">
        <v>82.05</v>
      </c>
    </row>
    <row r="198" spans="1:17" ht="15.75" customHeight="1" x14ac:dyDescent="0.35">
      <c r="A198" s="33">
        <v>39</v>
      </c>
      <c r="B198" s="34">
        <v>5.38</v>
      </c>
      <c r="C198" s="34">
        <v>46.56</v>
      </c>
      <c r="D198" s="66" t="s">
        <v>8</v>
      </c>
      <c r="E198">
        <f t="shared" si="3"/>
        <v>0</v>
      </c>
      <c r="P198" s="60">
        <v>8.5399999999999991</v>
      </c>
      <c r="Q198" s="60">
        <v>42.33</v>
      </c>
    </row>
    <row r="199" spans="1:17" ht="15.75" customHeight="1" x14ac:dyDescent="0.35">
      <c r="A199" s="33">
        <v>38</v>
      </c>
      <c r="B199" s="34">
        <v>5.5</v>
      </c>
      <c r="C199" s="34">
        <v>42.01</v>
      </c>
      <c r="D199" s="66" t="s">
        <v>8</v>
      </c>
      <c r="E199">
        <f t="shared" si="3"/>
        <v>0</v>
      </c>
      <c r="P199" s="60">
        <v>5.38</v>
      </c>
      <c r="Q199" s="60">
        <v>46.56</v>
      </c>
    </row>
    <row r="200" spans="1:17" ht="15.75" customHeight="1" x14ac:dyDescent="0.35">
      <c r="A200" s="33">
        <v>47</v>
      </c>
      <c r="B200" s="34">
        <v>5.03</v>
      </c>
      <c r="C200" s="34">
        <v>31.21</v>
      </c>
      <c r="D200" s="66" t="s">
        <v>8</v>
      </c>
      <c r="E200">
        <f t="shared" si="3"/>
        <v>0</v>
      </c>
      <c r="P200" s="60">
        <v>5.5</v>
      </c>
      <c r="Q200" s="60">
        <v>42.01</v>
      </c>
    </row>
    <row r="201" spans="1:17" ht="15.75" customHeight="1" x14ac:dyDescent="0.35">
      <c r="A201" s="33">
        <v>60</v>
      </c>
      <c r="B201" s="34">
        <v>4.6900000000000004</v>
      </c>
      <c r="C201" s="34">
        <v>46.24</v>
      </c>
      <c r="D201" s="66" t="s">
        <v>8</v>
      </c>
      <c r="E201">
        <f t="shared" si="3"/>
        <v>0</v>
      </c>
      <c r="P201" s="60">
        <v>5.03</v>
      </c>
      <c r="Q201" s="60">
        <v>31.21</v>
      </c>
    </row>
    <row r="202" spans="1:17" ht="15.75" customHeight="1" x14ac:dyDescent="0.35">
      <c r="A202" s="33">
        <v>23</v>
      </c>
      <c r="B202" s="34">
        <v>4.34</v>
      </c>
      <c r="C202" s="34">
        <v>50.33</v>
      </c>
      <c r="D202" s="66" t="s">
        <v>8</v>
      </c>
      <c r="E202">
        <f t="shared" si="3"/>
        <v>0</v>
      </c>
      <c r="P202" s="60">
        <v>4.6900000000000004</v>
      </c>
      <c r="Q202" s="60">
        <v>46.24</v>
      </c>
    </row>
    <row r="203" spans="1:17" ht="15.75" customHeight="1" x14ac:dyDescent="0.35">
      <c r="A203" s="33">
        <v>3</v>
      </c>
      <c r="B203" s="34">
        <v>8.93</v>
      </c>
      <c r="C203" s="34">
        <v>118.54</v>
      </c>
      <c r="D203" s="66" t="s">
        <v>8</v>
      </c>
      <c r="E203">
        <f t="shared" si="3"/>
        <v>0</v>
      </c>
      <c r="P203" s="60">
        <v>4.34</v>
      </c>
      <c r="Q203" s="60">
        <v>50.33</v>
      </c>
    </row>
    <row r="204" spans="1:17" ht="15.75" customHeight="1" x14ac:dyDescent="0.35">
      <c r="A204" s="33">
        <v>7</v>
      </c>
      <c r="B204" s="34">
        <v>7.91</v>
      </c>
      <c r="C204" s="34">
        <v>66.209999999999994</v>
      </c>
      <c r="D204" s="66" t="s">
        <v>8</v>
      </c>
      <c r="E204">
        <f t="shared" si="3"/>
        <v>0</v>
      </c>
      <c r="P204" s="60">
        <v>8.93</v>
      </c>
      <c r="Q204" s="60">
        <v>118.54</v>
      </c>
    </row>
    <row r="205" spans="1:17" ht="15.75" customHeight="1" x14ac:dyDescent="0.35">
      <c r="A205" s="33">
        <v>24</v>
      </c>
      <c r="B205" s="34">
        <v>4.67</v>
      </c>
      <c r="C205" s="34">
        <v>57.53</v>
      </c>
      <c r="D205" s="66" t="s">
        <v>8</v>
      </c>
      <c r="E205">
        <f t="shared" si="3"/>
        <v>0</v>
      </c>
      <c r="P205" s="60">
        <v>7.91</v>
      </c>
      <c r="Q205" s="60">
        <v>66.209999999999994</v>
      </c>
    </row>
    <row r="206" spans="1:17" ht="15.75" customHeight="1" x14ac:dyDescent="0.35">
      <c r="A206" s="33">
        <v>24</v>
      </c>
      <c r="B206" s="34">
        <v>9.91</v>
      </c>
      <c r="C206" s="34">
        <v>62.71</v>
      </c>
      <c r="D206" s="66" t="s">
        <v>8</v>
      </c>
      <c r="E206">
        <f t="shared" si="3"/>
        <v>9.3000000000000007</v>
      </c>
      <c r="P206" s="60">
        <v>4.67</v>
      </c>
      <c r="Q206" s="60">
        <v>57.53</v>
      </c>
    </row>
    <row r="207" spans="1:17" ht="15.75" customHeight="1" x14ac:dyDescent="0.35">
      <c r="A207" s="33">
        <v>11</v>
      </c>
      <c r="B207" s="34">
        <v>6.33</v>
      </c>
      <c r="C207" s="34">
        <v>50.62</v>
      </c>
      <c r="D207" s="66" t="s">
        <v>8</v>
      </c>
      <c r="E207">
        <f t="shared" si="3"/>
        <v>0</v>
      </c>
      <c r="P207" s="60">
        <v>9.91</v>
      </c>
      <c r="Q207" s="60">
        <v>62.71</v>
      </c>
    </row>
    <row r="208" spans="1:17" ht="15.75" customHeight="1" x14ac:dyDescent="0.35">
      <c r="A208" s="33">
        <v>25</v>
      </c>
      <c r="B208" s="34">
        <v>9.67</v>
      </c>
      <c r="C208" s="34">
        <v>93.01</v>
      </c>
      <c r="D208" s="66" t="s">
        <v>8</v>
      </c>
      <c r="E208">
        <f t="shared" si="3"/>
        <v>9.3000000000000007</v>
      </c>
      <c r="P208" s="60">
        <v>6.33</v>
      </c>
      <c r="Q208" s="60">
        <v>50.62</v>
      </c>
    </row>
    <row r="209" spans="1:17" ht="15.75" customHeight="1" x14ac:dyDescent="0.35">
      <c r="A209" s="33">
        <v>7</v>
      </c>
      <c r="B209" s="34">
        <v>5.36</v>
      </c>
      <c r="C209" s="34">
        <v>66.86</v>
      </c>
      <c r="D209" s="66" t="s">
        <v>8</v>
      </c>
      <c r="E209">
        <f t="shared" si="3"/>
        <v>0</v>
      </c>
      <c r="P209" s="60">
        <v>9.67</v>
      </c>
      <c r="Q209" s="60">
        <v>93.01</v>
      </c>
    </row>
    <row r="210" spans="1:17" ht="15.75" customHeight="1" x14ac:dyDescent="0.35">
      <c r="A210" s="33">
        <v>31</v>
      </c>
      <c r="B210" s="34">
        <v>4.13</v>
      </c>
      <c r="C210" s="34">
        <v>26.63</v>
      </c>
      <c r="D210" s="66" t="s">
        <v>8</v>
      </c>
      <c r="E210">
        <f t="shared" si="3"/>
        <v>0</v>
      </c>
      <c r="P210" s="60">
        <v>5.36</v>
      </c>
      <c r="Q210" s="60">
        <v>66.86</v>
      </c>
    </row>
    <row r="211" spans="1:17" ht="15.75" customHeight="1" x14ac:dyDescent="0.35">
      <c r="A211" s="33">
        <v>20</v>
      </c>
      <c r="B211" s="34">
        <v>7.36</v>
      </c>
      <c r="C211" s="34">
        <v>80.430000000000007</v>
      </c>
      <c r="D211" s="66" t="s">
        <v>8</v>
      </c>
      <c r="E211">
        <f t="shared" si="3"/>
        <v>0</v>
      </c>
      <c r="P211" s="60">
        <v>4.13</v>
      </c>
      <c r="Q211" s="60">
        <v>26.63</v>
      </c>
    </row>
    <row r="212" spans="1:17" ht="15.75" customHeight="1" x14ac:dyDescent="0.35">
      <c r="A212" s="33">
        <v>31</v>
      </c>
      <c r="B212" s="34">
        <v>9.84</v>
      </c>
      <c r="C212" s="34">
        <v>108.17</v>
      </c>
      <c r="D212" s="66" t="s">
        <v>9</v>
      </c>
      <c r="E212">
        <f t="shared" si="3"/>
        <v>9.3000000000000007</v>
      </c>
      <c r="P212" s="60">
        <v>7.36</v>
      </c>
      <c r="Q212" s="60">
        <v>80.430000000000007</v>
      </c>
    </row>
    <row r="213" spans="1:17" ht="15.75" customHeight="1" x14ac:dyDescent="0.35">
      <c r="A213" s="33">
        <v>44</v>
      </c>
      <c r="B213" s="34">
        <v>6.44</v>
      </c>
      <c r="C213" s="34">
        <v>95.27</v>
      </c>
      <c r="D213" s="66" t="s">
        <v>8</v>
      </c>
      <c r="E213">
        <f t="shared" si="3"/>
        <v>0</v>
      </c>
      <c r="P213" s="60">
        <v>9.84</v>
      </c>
      <c r="Q213" s="60">
        <v>108.17</v>
      </c>
    </row>
    <row r="214" spans="1:17" ht="15.75" customHeight="1" x14ac:dyDescent="0.35">
      <c r="A214" s="33">
        <v>15</v>
      </c>
      <c r="B214" s="34">
        <v>4.1399999999999997</v>
      </c>
      <c r="C214" s="34">
        <v>35.78</v>
      </c>
      <c r="D214" s="66" t="s">
        <v>8</v>
      </c>
      <c r="E214">
        <f t="shared" si="3"/>
        <v>0</v>
      </c>
      <c r="P214" s="60">
        <v>6.44</v>
      </c>
      <c r="Q214" s="60">
        <v>95.27</v>
      </c>
    </row>
    <row r="215" spans="1:17" ht="15.75" customHeight="1" x14ac:dyDescent="0.35">
      <c r="A215" s="33">
        <v>35</v>
      </c>
      <c r="B215" s="34">
        <v>6.63</v>
      </c>
      <c r="C215" s="34">
        <v>79.290000000000006</v>
      </c>
      <c r="D215" s="66" t="s">
        <v>8</v>
      </c>
      <c r="E215">
        <f t="shared" si="3"/>
        <v>0</v>
      </c>
      <c r="P215" s="60">
        <v>4.1399999999999997</v>
      </c>
      <c r="Q215" s="60">
        <v>35.78</v>
      </c>
    </row>
    <row r="216" spans="1:17" ht="15.75" customHeight="1" x14ac:dyDescent="0.35">
      <c r="A216" s="33">
        <v>42</v>
      </c>
      <c r="B216" s="34">
        <v>7.68</v>
      </c>
      <c r="C216" s="34">
        <v>70.06</v>
      </c>
      <c r="D216" s="66" t="s">
        <v>8</v>
      </c>
      <c r="E216">
        <f t="shared" si="3"/>
        <v>0</v>
      </c>
      <c r="P216" s="60">
        <v>6.63</v>
      </c>
      <c r="Q216" s="60">
        <v>79.290000000000006</v>
      </c>
    </row>
    <row r="217" spans="1:17" ht="15.75" customHeight="1" x14ac:dyDescent="0.35">
      <c r="A217" s="33">
        <v>33</v>
      </c>
      <c r="B217" s="34">
        <v>8.4700000000000006</v>
      </c>
      <c r="C217" s="34">
        <v>69.06</v>
      </c>
      <c r="D217" s="66" t="s">
        <v>8</v>
      </c>
      <c r="E217">
        <f t="shared" si="3"/>
        <v>0</v>
      </c>
      <c r="P217" s="60">
        <v>7.68</v>
      </c>
      <c r="Q217" s="60">
        <v>70.06</v>
      </c>
    </row>
    <row r="218" spans="1:17" ht="15.75" customHeight="1" x14ac:dyDescent="0.35">
      <c r="A218" s="33">
        <v>12</v>
      </c>
      <c r="B218" s="34">
        <v>4.5199999999999996</v>
      </c>
      <c r="C218" s="34">
        <v>45.92</v>
      </c>
      <c r="D218" s="66" t="s">
        <v>8</v>
      </c>
      <c r="E218">
        <f t="shared" si="3"/>
        <v>0</v>
      </c>
      <c r="P218" s="60">
        <v>8.4700000000000006</v>
      </c>
      <c r="Q218" s="60">
        <v>69.06</v>
      </c>
    </row>
    <row r="219" spans="1:17" ht="15.75" customHeight="1" x14ac:dyDescent="0.35">
      <c r="A219" s="33">
        <v>8</v>
      </c>
      <c r="B219" s="34">
        <v>8.39</v>
      </c>
      <c r="C219" s="34">
        <v>89.98</v>
      </c>
      <c r="D219" s="66" t="s">
        <v>8</v>
      </c>
      <c r="E219">
        <f t="shared" si="3"/>
        <v>0</v>
      </c>
      <c r="P219" s="60">
        <v>4.5199999999999996</v>
      </c>
      <c r="Q219" s="60">
        <v>45.92</v>
      </c>
    </row>
    <row r="220" spans="1:17" ht="15.75" customHeight="1" x14ac:dyDescent="0.35">
      <c r="A220" s="33">
        <v>28</v>
      </c>
      <c r="B220" s="34">
        <v>8.86</v>
      </c>
      <c r="C220" s="34">
        <v>55.5</v>
      </c>
      <c r="D220" s="66" t="s">
        <v>8</v>
      </c>
      <c r="E220">
        <f t="shared" si="3"/>
        <v>0</v>
      </c>
      <c r="P220" s="60">
        <v>8.39</v>
      </c>
      <c r="Q220" s="60">
        <v>89.98</v>
      </c>
    </row>
    <row r="221" spans="1:17" ht="15.75" customHeight="1" x14ac:dyDescent="0.35">
      <c r="A221" s="33">
        <v>2</v>
      </c>
      <c r="B221" s="34">
        <v>9.4600000000000009</v>
      </c>
      <c r="C221" s="34">
        <v>90.99</v>
      </c>
      <c r="D221" s="66" t="s">
        <v>8</v>
      </c>
      <c r="E221">
        <f t="shared" si="3"/>
        <v>0</v>
      </c>
      <c r="P221" s="60">
        <v>8.86</v>
      </c>
      <c r="Q221" s="60">
        <v>55.5</v>
      </c>
    </row>
    <row r="222" spans="1:17" ht="15.75" customHeight="1" x14ac:dyDescent="0.35">
      <c r="A222" s="33">
        <v>9</v>
      </c>
      <c r="B222" s="34">
        <v>6.5</v>
      </c>
      <c r="C222" s="34">
        <v>76.010000000000005</v>
      </c>
      <c r="D222" s="66" t="s">
        <v>8</v>
      </c>
      <c r="E222">
        <f t="shared" si="3"/>
        <v>0</v>
      </c>
      <c r="P222" s="60">
        <v>9.4600000000000009</v>
      </c>
      <c r="Q222" s="60">
        <v>90.99</v>
      </c>
    </row>
    <row r="223" spans="1:17" ht="15.75" customHeight="1" x14ac:dyDescent="0.35">
      <c r="A223" s="33">
        <v>27</v>
      </c>
      <c r="B223" s="34">
        <v>6.63</v>
      </c>
      <c r="C223" s="34">
        <v>34.28</v>
      </c>
      <c r="D223" s="66" t="s">
        <v>8</v>
      </c>
      <c r="E223">
        <f t="shared" si="3"/>
        <v>0</v>
      </c>
      <c r="P223" s="60">
        <v>6.5</v>
      </c>
      <c r="Q223" s="60">
        <v>76.010000000000005</v>
      </c>
    </row>
    <row r="224" spans="1:17" ht="15.75" customHeight="1" x14ac:dyDescent="0.35">
      <c r="A224" s="33">
        <v>38</v>
      </c>
      <c r="B224" s="34">
        <v>8.56</v>
      </c>
      <c r="C224" s="34">
        <v>103.65</v>
      </c>
      <c r="D224" s="66" t="s">
        <v>9</v>
      </c>
      <c r="E224">
        <f t="shared" si="3"/>
        <v>0</v>
      </c>
      <c r="P224" s="60">
        <v>6.63</v>
      </c>
      <c r="Q224" s="60">
        <v>34.28</v>
      </c>
    </row>
    <row r="225" spans="1:17" ht="15.75" customHeight="1" x14ac:dyDescent="0.35">
      <c r="A225" s="33">
        <v>33</v>
      </c>
      <c r="B225" s="34">
        <v>9.19</v>
      </c>
      <c r="C225" s="34">
        <v>72.56</v>
      </c>
      <c r="D225" s="66" t="s">
        <v>8</v>
      </c>
      <c r="E225">
        <f t="shared" si="3"/>
        <v>0</v>
      </c>
      <c r="P225" s="60">
        <v>8.56</v>
      </c>
      <c r="Q225" s="60">
        <v>103.65</v>
      </c>
    </row>
    <row r="226" spans="1:17" ht="15.75" customHeight="1" x14ac:dyDescent="0.35">
      <c r="A226" s="33">
        <v>23</v>
      </c>
      <c r="B226" s="34">
        <v>4.1500000000000004</v>
      </c>
      <c r="C226" s="34">
        <v>49.27</v>
      </c>
      <c r="D226" s="66" t="s">
        <v>8</v>
      </c>
      <c r="E226">
        <f t="shared" si="3"/>
        <v>0</v>
      </c>
      <c r="P226" s="60">
        <v>9.19</v>
      </c>
      <c r="Q226" s="60">
        <v>72.56</v>
      </c>
    </row>
    <row r="227" spans="1:17" ht="15.75" customHeight="1" x14ac:dyDescent="0.35">
      <c r="A227" s="33">
        <v>48</v>
      </c>
      <c r="B227" s="34">
        <v>6.09</v>
      </c>
      <c r="C227" s="34">
        <v>65.209999999999994</v>
      </c>
      <c r="D227" s="66" t="s">
        <v>8</v>
      </c>
      <c r="E227">
        <f t="shared" si="3"/>
        <v>0</v>
      </c>
      <c r="P227" s="60">
        <v>4.1500000000000004</v>
      </c>
      <c r="Q227" s="60">
        <v>49.27</v>
      </c>
    </row>
    <row r="228" spans="1:17" ht="15.75" customHeight="1" x14ac:dyDescent="0.35">
      <c r="A228" s="33">
        <v>28</v>
      </c>
      <c r="B228" s="34">
        <v>7.41</v>
      </c>
      <c r="C228" s="34">
        <v>86.46</v>
      </c>
      <c r="D228" s="66" t="s">
        <v>8</v>
      </c>
      <c r="E228">
        <f t="shared" si="3"/>
        <v>0</v>
      </c>
      <c r="P228" s="60">
        <v>6.09</v>
      </c>
      <c r="Q228" s="60">
        <v>65.209999999999994</v>
      </c>
    </row>
    <row r="229" spans="1:17" ht="15.75" customHeight="1" x14ac:dyDescent="0.35">
      <c r="A229" s="33">
        <v>9</v>
      </c>
      <c r="B229" s="34">
        <v>5.47</v>
      </c>
      <c r="C229" s="34">
        <v>45.76</v>
      </c>
      <c r="D229" s="66" t="s">
        <v>8</v>
      </c>
      <c r="E229">
        <f t="shared" si="3"/>
        <v>0</v>
      </c>
      <c r="P229" s="60">
        <v>7.41</v>
      </c>
      <c r="Q229" s="60">
        <v>86.46</v>
      </c>
    </row>
    <row r="230" spans="1:17" ht="15.75" customHeight="1" x14ac:dyDescent="0.35">
      <c r="A230" s="33">
        <v>31</v>
      </c>
      <c r="B230" s="34">
        <v>4.6500000000000004</v>
      </c>
      <c r="C230" s="34">
        <v>30.74</v>
      </c>
      <c r="D230" s="66" t="s">
        <v>8</v>
      </c>
      <c r="E230">
        <f t="shared" si="3"/>
        <v>0</v>
      </c>
      <c r="P230" s="60">
        <v>5.47</v>
      </c>
      <c r="Q230" s="60">
        <v>45.76</v>
      </c>
    </row>
    <row r="231" spans="1:17" ht="15.75" customHeight="1" x14ac:dyDescent="0.35">
      <c r="A231" s="33">
        <v>35</v>
      </c>
      <c r="B231" s="34">
        <v>7.69</v>
      </c>
      <c r="C231" s="34">
        <v>81.08</v>
      </c>
      <c r="D231" s="66" t="s">
        <v>8</v>
      </c>
      <c r="E231">
        <f t="shared" si="3"/>
        <v>0</v>
      </c>
      <c r="P231" s="60">
        <v>4.6500000000000004</v>
      </c>
      <c r="Q231" s="60">
        <v>30.74</v>
      </c>
    </row>
    <row r="232" spans="1:17" ht="15.75" customHeight="1" x14ac:dyDescent="0.35">
      <c r="A232" s="33">
        <v>38</v>
      </c>
      <c r="B232" s="34">
        <v>4.75</v>
      </c>
      <c r="C232" s="34">
        <v>51</v>
      </c>
      <c r="D232" s="66" t="s">
        <v>8</v>
      </c>
      <c r="E232">
        <f t="shared" si="3"/>
        <v>0</v>
      </c>
      <c r="P232" s="60">
        <v>7.69</v>
      </c>
      <c r="Q232" s="60">
        <v>81.08</v>
      </c>
    </row>
    <row r="233" spans="1:17" ht="15.75" customHeight="1" x14ac:dyDescent="0.35">
      <c r="A233" s="33">
        <v>41</v>
      </c>
      <c r="B233" s="34">
        <v>8.68</v>
      </c>
      <c r="C233" s="34">
        <v>67.36</v>
      </c>
      <c r="D233" s="66" t="s">
        <v>8</v>
      </c>
      <c r="E233">
        <f t="shared" si="3"/>
        <v>0</v>
      </c>
      <c r="P233" s="60">
        <v>4.75</v>
      </c>
      <c r="Q233" s="60">
        <v>51</v>
      </c>
    </row>
    <row r="234" spans="1:17" ht="15.75" customHeight="1" x14ac:dyDescent="0.35">
      <c r="A234" s="33">
        <v>33</v>
      </c>
      <c r="B234" s="34">
        <v>7.6</v>
      </c>
      <c r="C234" s="34">
        <v>50.29</v>
      </c>
      <c r="D234" s="66" t="s">
        <v>8</v>
      </c>
      <c r="E234">
        <f t="shared" si="3"/>
        <v>0</v>
      </c>
      <c r="P234" s="60">
        <v>8.68</v>
      </c>
      <c r="Q234" s="60">
        <v>67.36</v>
      </c>
    </row>
    <row r="235" spans="1:17" ht="15.75" customHeight="1" x14ac:dyDescent="0.35">
      <c r="A235" s="33">
        <v>30</v>
      </c>
      <c r="B235" s="34">
        <v>9.2200000000000006</v>
      </c>
      <c r="C235" s="34">
        <v>83.76</v>
      </c>
      <c r="D235" s="66" t="s">
        <v>8</v>
      </c>
      <c r="E235">
        <f t="shared" si="3"/>
        <v>0</v>
      </c>
      <c r="P235" s="60">
        <v>7.6</v>
      </c>
      <c r="Q235" s="60">
        <v>50.29</v>
      </c>
    </row>
    <row r="236" spans="1:17" ht="15.75" customHeight="1" x14ac:dyDescent="0.35">
      <c r="A236" s="33">
        <v>10</v>
      </c>
      <c r="B236" s="34">
        <v>5.46</v>
      </c>
      <c r="C236" s="34">
        <v>21.46</v>
      </c>
      <c r="D236" s="66" t="s">
        <v>8</v>
      </c>
      <c r="E236">
        <f t="shared" si="3"/>
        <v>0</v>
      </c>
      <c r="P236" s="60">
        <v>9.2200000000000006</v>
      </c>
      <c r="Q236" s="60">
        <v>83.76</v>
      </c>
    </row>
    <row r="237" spans="1:17" ht="15.75" customHeight="1" x14ac:dyDescent="0.35">
      <c r="A237" s="33">
        <v>18</v>
      </c>
      <c r="B237" s="34">
        <v>4.3</v>
      </c>
      <c r="C237" s="34">
        <v>52.51</v>
      </c>
      <c r="D237" s="66" t="s">
        <v>8</v>
      </c>
      <c r="E237">
        <f t="shared" si="3"/>
        <v>0</v>
      </c>
      <c r="P237" s="60">
        <v>5.46</v>
      </c>
      <c r="Q237" s="60">
        <v>21.46</v>
      </c>
    </row>
    <row r="238" spans="1:17" ht="15.75" customHeight="1" x14ac:dyDescent="0.35">
      <c r="A238" s="33">
        <v>40</v>
      </c>
      <c r="B238" s="34">
        <v>4.4400000000000004</v>
      </c>
      <c r="C238" s="34">
        <v>24.63</v>
      </c>
      <c r="D238" s="66" t="s">
        <v>8</v>
      </c>
      <c r="E238">
        <f t="shared" si="3"/>
        <v>0</v>
      </c>
      <c r="P238" s="60">
        <v>4.3</v>
      </c>
      <c r="Q238" s="60">
        <v>52.51</v>
      </c>
    </row>
    <row r="239" spans="1:17" ht="15.75" customHeight="1" x14ac:dyDescent="0.35">
      <c r="A239" s="33">
        <v>6</v>
      </c>
      <c r="B239" s="34">
        <v>4.68</v>
      </c>
      <c r="C239" s="34">
        <v>9.23</v>
      </c>
      <c r="D239" s="66" t="s">
        <v>8</v>
      </c>
      <c r="E239">
        <f t="shared" si="3"/>
        <v>0</v>
      </c>
      <c r="P239" s="60">
        <v>4.4400000000000004</v>
      </c>
      <c r="Q239" s="60">
        <v>24.63</v>
      </c>
    </row>
    <row r="240" spans="1:17" ht="15.75" customHeight="1" x14ac:dyDescent="0.35">
      <c r="A240" s="33">
        <v>63</v>
      </c>
      <c r="B240" s="34">
        <v>8.5500000000000007</v>
      </c>
      <c r="C240" s="34">
        <v>39.17</v>
      </c>
      <c r="D240" s="66" t="s">
        <v>8</v>
      </c>
      <c r="E240">
        <f t="shared" si="3"/>
        <v>0</v>
      </c>
      <c r="P240" s="60">
        <v>4.68</v>
      </c>
      <c r="Q240" s="60">
        <v>9.23</v>
      </c>
    </row>
    <row r="241" spans="1:17" ht="15.75" customHeight="1" x14ac:dyDescent="0.35">
      <c r="A241" s="33">
        <v>9</v>
      </c>
      <c r="B241" s="34">
        <v>4.3</v>
      </c>
      <c r="C241" s="34">
        <v>50.74</v>
      </c>
      <c r="D241" s="66" t="s">
        <v>8</v>
      </c>
      <c r="E241">
        <f t="shared" si="3"/>
        <v>0</v>
      </c>
      <c r="P241" s="60">
        <v>8.5500000000000007</v>
      </c>
      <c r="Q241" s="60">
        <v>39.17</v>
      </c>
    </row>
    <row r="242" spans="1:17" ht="15.75" customHeight="1" x14ac:dyDescent="0.35">
      <c r="A242" s="33">
        <v>42</v>
      </c>
      <c r="B242" s="34">
        <v>7.06</v>
      </c>
      <c r="C242" s="34">
        <v>86.68</v>
      </c>
      <c r="D242" s="66" t="s">
        <v>8</v>
      </c>
      <c r="E242">
        <f t="shared" si="3"/>
        <v>0</v>
      </c>
      <c r="P242" s="60">
        <v>4.3</v>
      </c>
      <c r="Q242" s="60">
        <v>50.74</v>
      </c>
    </row>
    <row r="243" spans="1:17" ht="15.75" customHeight="1" x14ac:dyDescent="0.35">
      <c r="A243" s="33">
        <v>24</v>
      </c>
      <c r="B243" s="34">
        <v>8.65</v>
      </c>
      <c r="C243" s="34">
        <v>79.790000000000006</v>
      </c>
      <c r="D243" s="66" t="s">
        <v>8</v>
      </c>
      <c r="E243">
        <f t="shared" si="3"/>
        <v>0</v>
      </c>
      <c r="P243" s="60">
        <v>7.06</v>
      </c>
      <c r="Q243" s="60">
        <v>86.68</v>
      </c>
    </row>
    <row r="244" spans="1:17" ht="15.75" customHeight="1" x14ac:dyDescent="0.35">
      <c r="A244" s="33">
        <v>29</v>
      </c>
      <c r="B244" s="34">
        <v>7.38</v>
      </c>
      <c r="C244" s="34">
        <v>26.08</v>
      </c>
      <c r="D244" s="66" t="s">
        <v>8</v>
      </c>
      <c r="E244">
        <f t="shared" si="3"/>
        <v>0</v>
      </c>
      <c r="P244" s="60">
        <v>8.65</v>
      </c>
      <c r="Q244" s="60">
        <v>79.790000000000006</v>
      </c>
    </row>
    <row r="245" spans="1:17" ht="15.75" customHeight="1" x14ac:dyDescent="0.35">
      <c r="A245" s="33">
        <v>3</v>
      </c>
      <c r="B245" s="34">
        <v>8.1199999999999992</v>
      </c>
      <c r="C245" s="34">
        <v>72.25</v>
      </c>
      <c r="D245" s="66" t="s">
        <v>8</v>
      </c>
      <c r="E245">
        <f t="shared" si="3"/>
        <v>0</v>
      </c>
      <c r="P245" s="60">
        <v>7.38</v>
      </c>
      <c r="Q245" s="60">
        <v>26.08</v>
      </c>
    </row>
    <row r="246" spans="1:17" ht="15.75" customHeight="1" x14ac:dyDescent="0.35">
      <c r="A246" s="33">
        <v>22</v>
      </c>
      <c r="B246" s="34">
        <v>5.7</v>
      </c>
      <c r="C246" s="34">
        <v>49.24</v>
      </c>
      <c r="D246" s="66" t="s">
        <v>8</v>
      </c>
      <c r="E246">
        <f t="shared" si="3"/>
        <v>0</v>
      </c>
      <c r="P246" s="60">
        <v>8.1199999999999992</v>
      </c>
      <c r="Q246" s="60">
        <v>72.25</v>
      </c>
    </row>
    <row r="247" spans="1:17" ht="15.75" customHeight="1" x14ac:dyDescent="0.35">
      <c r="A247" s="33">
        <v>36</v>
      </c>
      <c r="B247" s="34">
        <v>9.99</v>
      </c>
      <c r="C247" s="34">
        <v>78.39</v>
      </c>
      <c r="D247" s="66" t="s">
        <v>8</v>
      </c>
      <c r="E247">
        <f t="shared" si="3"/>
        <v>9.3000000000000007</v>
      </c>
      <c r="P247" s="60">
        <v>5.7</v>
      </c>
      <c r="Q247" s="60">
        <v>49.24</v>
      </c>
    </row>
    <row r="248" spans="1:17" ht="15.75" customHeight="1" x14ac:dyDescent="0.35">
      <c r="A248" s="33">
        <v>67</v>
      </c>
      <c r="B248" s="34">
        <v>5.34</v>
      </c>
      <c r="C248" s="34">
        <v>70.22</v>
      </c>
      <c r="D248" s="66" t="s">
        <v>8</v>
      </c>
      <c r="E248">
        <f t="shared" si="3"/>
        <v>0</v>
      </c>
      <c r="P248" s="60">
        <v>9.99</v>
      </c>
      <c r="Q248" s="60">
        <v>78.39</v>
      </c>
    </row>
    <row r="249" spans="1:17" ht="15.75" customHeight="1" x14ac:dyDescent="0.35">
      <c r="A249" s="33">
        <v>5</v>
      </c>
      <c r="B249" s="34">
        <v>8.2200000000000006</v>
      </c>
      <c r="C249" s="34">
        <v>60.49</v>
      </c>
      <c r="D249" s="66" t="s">
        <v>8</v>
      </c>
      <c r="E249">
        <f t="shared" si="3"/>
        <v>0</v>
      </c>
      <c r="P249" s="60">
        <v>5.34</v>
      </c>
      <c r="Q249" s="60">
        <v>70.22</v>
      </c>
    </row>
    <row r="250" spans="1:17" ht="15.75" customHeight="1" x14ac:dyDescent="0.35">
      <c r="A250" s="33">
        <v>6</v>
      </c>
      <c r="B250" s="34">
        <v>4.78</v>
      </c>
      <c r="C250" s="34">
        <v>62.92</v>
      </c>
      <c r="D250" s="66" t="s">
        <v>8</v>
      </c>
      <c r="E250">
        <f t="shared" si="3"/>
        <v>0</v>
      </c>
      <c r="P250" s="60">
        <v>8.2200000000000006</v>
      </c>
      <c r="Q250" s="60">
        <v>60.49</v>
      </c>
    </row>
    <row r="251" spans="1:17" ht="15.75" customHeight="1" x14ac:dyDescent="0.35">
      <c r="A251" s="33">
        <v>41</v>
      </c>
      <c r="B251" s="34">
        <v>7.05</v>
      </c>
      <c r="C251" s="34">
        <v>48.83</v>
      </c>
      <c r="D251" s="66" t="s">
        <v>8</v>
      </c>
      <c r="E251">
        <f t="shared" si="3"/>
        <v>0</v>
      </c>
      <c r="P251" s="60">
        <v>4.78</v>
      </c>
      <c r="Q251" s="60">
        <v>62.92</v>
      </c>
    </row>
    <row r="252" spans="1:17" ht="15.75" customHeight="1" x14ac:dyDescent="0.35">
      <c r="A252" s="33">
        <v>31</v>
      </c>
      <c r="B252" s="34">
        <v>4.83</v>
      </c>
      <c r="C252" s="34">
        <v>39.82</v>
      </c>
      <c r="D252" s="66" t="s">
        <v>9</v>
      </c>
      <c r="E252">
        <f t="shared" si="3"/>
        <v>0</v>
      </c>
      <c r="P252" s="60">
        <v>7.05</v>
      </c>
      <c r="Q252" s="60">
        <v>48.83</v>
      </c>
    </row>
    <row r="253" spans="1:17" ht="15.75" customHeight="1" x14ac:dyDescent="0.35">
      <c r="A253" s="33">
        <v>22</v>
      </c>
      <c r="B253" s="34">
        <v>7.66</v>
      </c>
      <c r="C253" s="34">
        <v>69.86</v>
      </c>
      <c r="D253" s="66" t="s">
        <v>9</v>
      </c>
      <c r="E253">
        <f t="shared" si="3"/>
        <v>0</v>
      </c>
      <c r="P253" s="60">
        <v>4.83</v>
      </c>
      <c r="Q253" s="60">
        <v>39.82</v>
      </c>
    </row>
    <row r="254" spans="1:17" ht="15.75" customHeight="1" x14ac:dyDescent="0.35">
      <c r="A254" s="33">
        <v>13</v>
      </c>
      <c r="B254" s="34">
        <v>7.88</v>
      </c>
      <c r="C254" s="34">
        <v>67.95</v>
      </c>
      <c r="D254" s="66" t="s">
        <v>9</v>
      </c>
      <c r="E254">
        <f t="shared" si="3"/>
        <v>0</v>
      </c>
      <c r="P254" s="60">
        <v>7.66</v>
      </c>
      <c r="Q254" s="60">
        <v>69.86</v>
      </c>
    </row>
    <row r="255" spans="1:17" ht="15.75" customHeight="1" x14ac:dyDescent="0.35">
      <c r="A255" s="33">
        <v>52</v>
      </c>
      <c r="B255" s="34">
        <v>5.58</v>
      </c>
      <c r="C255" s="34">
        <v>50.66</v>
      </c>
      <c r="D255" s="66" t="s">
        <v>9</v>
      </c>
      <c r="E255">
        <f t="shared" si="3"/>
        <v>0</v>
      </c>
      <c r="P255" s="60">
        <v>7.88</v>
      </c>
      <c r="Q255" s="60">
        <v>67.95</v>
      </c>
    </row>
    <row r="256" spans="1:17" ht="15.75" customHeight="1" x14ac:dyDescent="0.35">
      <c r="A256" s="33">
        <v>25</v>
      </c>
      <c r="B256" s="34">
        <v>4.32</v>
      </c>
      <c r="C256" s="34">
        <v>31.48</v>
      </c>
      <c r="D256" s="66" t="s">
        <v>9</v>
      </c>
      <c r="E256">
        <f t="shared" si="3"/>
        <v>0</v>
      </c>
      <c r="P256" s="60">
        <v>5.58</v>
      </c>
      <c r="Q256" s="60">
        <v>50.66</v>
      </c>
    </row>
    <row r="257" spans="1:17" ht="15.75" customHeight="1" x14ac:dyDescent="0.35">
      <c r="A257" s="33">
        <v>13</v>
      </c>
      <c r="B257" s="34">
        <v>5.2</v>
      </c>
      <c r="C257" s="34">
        <v>37.39</v>
      </c>
      <c r="D257" s="66" t="s">
        <v>9</v>
      </c>
      <c r="E257">
        <f t="shared" si="3"/>
        <v>0</v>
      </c>
      <c r="P257" s="60">
        <v>4.32</v>
      </c>
      <c r="Q257" s="60">
        <v>31.48</v>
      </c>
    </row>
    <row r="258" spans="1:17" ht="15.75" customHeight="1" x14ac:dyDescent="0.35">
      <c r="A258" s="33">
        <v>5</v>
      </c>
      <c r="B258" s="34">
        <v>4.04</v>
      </c>
      <c r="C258" s="34">
        <v>51.67</v>
      </c>
      <c r="D258" s="66" t="s">
        <v>9</v>
      </c>
      <c r="E258">
        <f t="shared" ref="E258:E321" si="4">IF(B258&lt;4,4,IF(B258&gt;9.5,9.3,0))</f>
        <v>0</v>
      </c>
      <c r="P258" s="60">
        <v>5.2</v>
      </c>
      <c r="Q258" s="60">
        <v>37.39</v>
      </c>
    </row>
    <row r="259" spans="1:17" ht="15.75" customHeight="1" x14ac:dyDescent="0.35">
      <c r="A259" s="33">
        <v>13</v>
      </c>
      <c r="B259" s="34">
        <v>4.7699999999999996</v>
      </c>
      <c r="C259" s="34">
        <v>43.81</v>
      </c>
      <c r="D259" s="66" t="s">
        <v>9</v>
      </c>
      <c r="E259">
        <f t="shared" si="4"/>
        <v>0</v>
      </c>
      <c r="P259" s="60">
        <v>4.04</v>
      </c>
      <c r="Q259" s="60">
        <v>51.67</v>
      </c>
    </row>
    <row r="260" spans="1:17" ht="15.75" customHeight="1" x14ac:dyDescent="0.35">
      <c r="A260" s="33">
        <v>51</v>
      </c>
      <c r="B260" s="34">
        <v>8.34</v>
      </c>
      <c r="C260" s="34">
        <v>70.430000000000007</v>
      </c>
      <c r="D260" s="66" t="s">
        <v>9</v>
      </c>
      <c r="E260">
        <f t="shared" si="4"/>
        <v>0</v>
      </c>
      <c r="P260" s="60">
        <v>4.7699999999999996</v>
      </c>
      <c r="Q260" s="60">
        <v>43.81</v>
      </c>
    </row>
    <row r="261" spans="1:17" ht="15.75" customHeight="1" x14ac:dyDescent="0.35">
      <c r="A261" s="33">
        <v>14</v>
      </c>
      <c r="B261" s="34">
        <v>9.3800000000000008</v>
      </c>
      <c r="C261" s="34">
        <v>79.900000000000006</v>
      </c>
      <c r="D261" s="66" t="s">
        <v>9</v>
      </c>
      <c r="E261">
        <f t="shared" si="4"/>
        <v>0</v>
      </c>
      <c r="P261" s="60">
        <v>8.34</v>
      </c>
      <c r="Q261" s="60">
        <v>70.430000000000007</v>
      </c>
    </row>
    <row r="262" spans="1:17" ht="15.75" customHeight="1" x14ac:dyDescent="0.35">
      <c r="A262" s="33">
        <v>8</v>
      </c>
      <c r="B262" s="34">
        <v>9.66</v>
      </c>
      <c r="C262" s="34">
        <v>63.34</v>
      </c>
      <c r="D262" s="66" t="s">
        <v>9</v>
      </c>
      <c r="E262">
        <f t="shared" si="4"/>
        <v>9.3000000000000007</v>
      </c>
      <c r="P262" s="60">
        <v>9.3800000000000008</v>
      </c>
      <c r="Q262" s="60">
        <v>79.900000000000006</v>
      </c>
    </row>
    <row r="263" spans="1:17" ht="15.75" customHeight="1" x14ac:dyDescent="0.35">
      <c r="A263" s="33">
        <v>48</v>
      </c>
      <c r="B263" s="34">
        <v>4</v>
      </c>
      <c r="C263" s="34">
        <v>30.62</v>
      </c>
      <c r="D263" s="66" t="s">
        <v>9</v>
      </c>
      <c r="E263">
        <f t="shared" si="4"/>
        <v>0</v>
      </c>
      <c r="P263" s="60">
        <v>9.66</v>
      </c>
      <c r="Q263" s="60">
        <v>63.34</v>
      </c>
    </row>
    <row r="264" spans="1:17" ht="15.75" customHeight="1" x14ac:dyDescent="0.35">
      <c r="A264" s="33">
        <v>38</v>
      </c>
      <c r="B264" s="34">
        <v>7.31</v>
      </c>
      <c r="C264" s="34">
        <v>51.36</v>
      </c>
      <c r="D264" s="66" t="s">
        <v>9</v>
      </c>
      <c r="E264">
        <f t="shared" si="4"/>
        <v>0</v>
      </c>
      <c r="P264" s="60">
        <v>4</v>
      </c>
      <c r="Q264" s="60">
        <v>30.62</v>
      </c>
    </row>
    <row r="265" spans="1:17" ht="15.75" customHeight="1" x14ac:dyDescent="0.35">
      <c r="A265" s="33">
        <v>51</v>
      </c>
      <c r="B265" s="34">
        <v>7.45</v>
      </c>
      <c r="C265" s="34">
        <v>62.85</v>
      </c>
      <c r="D265" s="66" t="s">
        <v>9</v>
      </c>
      <c r="E265">
        <f t="shared" si="4"/>
        <v>0</v>
      </c>
      <c r="P265" s="60">
        <v>7.31</v>
      </c>
      <c r="Q265" s="60">
        <v>51.36</v>
      </c>
    </row>
    <row r="266" spans="1:17" ht="15.75" customHeight="1" x14ac:dyDescent="0.35">
      <c r="A266" s="33">
        <v>17</v>
      </c>
      <c r="B266" s="34">
        <v>9.66</v>
      </c>
      <c r="C266" s="34">
        <v>55.39</v>
      </c>
      <c r="D266" s="66" t="s">
        <v>9</v>
      </c>
      <c r="E266">
        <f t="shared" si="4"/>
        <v>9.3000000000000007</v>
      </c>
      <c r="P266" s="60">
        <v>7.45</v>
      </c>
      <c r="Q266" s="60">
        <v>62.85</v>
      </c>
    </row>
    <row r="267" spans="1:17" ht="15.75" customHeight="1" x14ac:dyDescent="0.35">
      <c r="A267" s="33">
        <v>38</v>
      </c>
      <c r="B267" s="34">
        <v>9.24</v>
      </c>
      <c r="C267" s="34">
        <v>91.7</v>
      </c>
      <c r="D267" s="66" t="s">
        <v>9</v>
      </c>
      <c r="E267">
        <f t="shared" si="4"/>
        <v>0</v>
      </c>
      <c r="P267" s="60">
        <v>9.66</v>
      </c>
      <c r="Q267" s="60">
        <v>55.39</v>
      </c>
    </row>
    <row r="268" spans="1:17" ht="15.75" customHeight="1" x14ac:dyDescent="0.35">
      <c r="A268" s="33">
        <v>47</v>
      </c>
      <c r="B268" s="34">
        <v>4.5</v>
      </c>
      <c r="C268" s="34">
        <v>64.67</v>
      </c>
      <c r="D268" s="66" t="s">
        <v>9</v>
      </c>
      <c r="E268">
        <f t="shared" si="4"/>
        <v>0</v>
      </c>
      <c r="P268" s="60">
        <v>9.24</v>
      </c>
      <c r="Q268" s="60">
        <v>91.7</v>
      </c>
    </row>
    <row r="269" spans="1:17" ht="15.75" customHeight="1" x14ac:dyDescent="0.35">
      <c r="A269" s="33">
        <v>19</v>
      </c>
      <c r="B269" s="34">
        <v>7.3</v>
      </c>
      <c r="C269" s="34">
        <v>66.13</v>
      </c>
      <c r="D269" s="66" t="s">
        <v>9</v>
      </c>
      <c r="E269">
        <f t="shared" si="4"/>
        <v>0</v>
      </c>
      <c r="P269" s="60">
        <v>4.5</v>
      </c>
      <c r="Q269" s="60">
        <v>64.67</v>
      </c>
    </row>
    <row r="270" spans="1:17" ht="15.75" customHeight="1" x14ac:dyDescent="0.35">
      <c r="A270" s="33">
        <v>3</v>
      </c>
      <c r="B270" s="34">
        <v>5.44</v>
      </c>
      <c r="C270" s="34">
        <v>47.04</v>
      </c>
      <c r="D270" s="66" t="s">
        <v>9</v>
      </c>
      <c r="E270">
        <f t="shared" si="4"/>
        <v>0</v>
      </c>
      <c r="P270" s="60">
        <v>7.3</v>
      </c>
      <c r="Q270" s="60">
        <v>66.13</v>
      </c>
    </row>
    <row r="271" spans="1:17" ht="15.75" customHeight="1" x14ac:dyDescent="0.35">
      <c r="A271" s="33">
        <v>14</v>
      </c>
      <c r="B271" s="34">
        <v>8.1199999999999992</v>
      </c>
      <c r="C271" s="34">
        <v>35.380000000000003</v>
      </c>
      <c r="D271" s="66" t="s">
        <v>9</v>
      </c>
      <c r="E271">
        <f t="shared" si="4"/>
        <v>0</v>
      </c>
      <c r="P271" s="60">
        <v>5.44</v>
      </c>
      <c r="Q271" s="60">
        <v>47.04</v>
      </c>
    </row>
    <row r="272" spans="1:17" ht="15.75" customHeight="1" x14ac:dyDescent="0.35">
      <c r="A272" s="33">
        <v>27</v>
      </c>
      <c r="B272" s="34">
        <v>9.7799999999999994</v>
      </c>
      <c r="C272" s="34">
        <v>109.79</v>
      </c>
      <c r="D272" s="66" t="s">
        <v>9</v>
      </c>
      <c r="E272">
        <f t="shared" si="4"/>
        <v>9.3000000000000007</v>
      </c>
      <c r="P272" s="60">
        <v>8.1199999999999992</v>
      </c>
      <c r="Q272" s="60">
        <v>35.380000000000003</v>
      </c>
    </row>
    <row r="273" spans="1:17" ht="15.75" customHeight="1" x14ac:dyDescent="0.35">
      <c r="A273" s="33">
        <v>30</v>
      </c>
      <c r="B273" s="34">
        <v>6.15</v>
      </c>
      <c r="C273" s="34">
        <v>48.99</v>
      </c>
      <c r="D273" s="66" t="s">
        <v>9</v>
      </c>
      <c r="E273">
        <f t="shared" si="4"/>
        <v>0</v>
      </c>
      <c r="P273" s="60">
        <v>9.7799999999999994</v>
      </c>
      <c r="Q273" s="60">
        <v>109.79</v>
      </c>
    </row>
    <row r="274" spans="1:17" ht="15.75" customHeight="1" x14ac:dyDescent="0.35">
      <c r="A274" s="33">
        <v>42</v>
      </c>
      <c r="B274" s="34">
        <v>7.33</v>
      </c>
      <c r="C274" s="34">
        <v>84.13</v>
      </c>
      <c r="D274" s="66" t="s">
        <v>9</v>
      </c>
      <c r="E274">
        <f t="shared" si="4"/>
        <v>0</v>
      </c>
      <c r="P274" s="60">
        <v>6.15</v>
      </c>
      <c r="Q274" s="60">
        <v>48.99</v>
      </c>
    </row>
    <row r="275" spans="1:17" ht="15.75" customHeight="1" x14ac:dyDescent="0.35">
      <c r="A275" s="33">
        <v>34</v>
      </c>
      <c r="B275" s="34">
        <v>5.59</v>
      </c>
      <c r="C275" s="34">
        <v>58.41</v>
      </c>
      <c r="D275" s="66" t="s">
        <v>9</v>
      </c>
      <c r="E275">
        <f t="shared" si="4"/>
        <v>0</v>
      </c>
      <c r="P275" s="60">
        <v>7.33</v>
      </c>
      <c r="Q275" s="60">
        <v>84.13</v>
      </c>
    </row>
    <row r="276" spans="1:17" ht="15.75" customHeight="1" x14ac:dyDescent="0.35">
      <c r="A276" s="33">
        <v>3</v>
      </c>
      <c r="B276" s="34">
        <v>5.0999999999999996</v>
      </c>
      <c r="C276" s="34">
        <v>38.1</v>
      </c>
      <c r="D276" s="66" t="s">
        <v>9</v>
      </c>
      <c r="E276">
        <f t="shared" si="4"/>
        <v>0</v>
      </c>
      <c r="P276" s="60">
        <v>5.59</v>
      </c>
      <c r="Q276" s="60">
        <v>58.41</v>
      </c>
    </row>
    <row r="277" spans="1:17" ht="15.75" customHeight="1" x14ac:dyDescent="0.35">
      <c r="A277" s="33">
        <v>14</v>
      </c>
      <c r="B277" s="34">
        <v>7.73</v>
      </c>
      <c r="C277" s="34">
        <v>66.22</v>
      </c>
      <c r="D277" s="66" t="s">
        <v>9</v>
      </c>
      <c r="E277">
        <f t="shared" si="4"/>
        <v>0</v>
      </c>
      <c r="P277" s="60">
        <v>5.0999999999999996</v>
      </c>
      <c r="Q277" s="60">
        <v>38.1</v>
      </c>
    </row>
    <row r="278" spans="1:17" ht="15.75" customHeight="1" x14ac:dyDescent="0.35">
      <c r="A278" s="33">
        <v>32</v>
      </c>
      <c r="B278" s="34">
        <v>9.74</v>
      </c>
      <c r="C278" s="34">
        <v>89.32</v>
      </c>
      <c r="D278" s="66" t="s">
        <v>9</v>
      </c>
      <c r="E278">
        <f t="shared" si="4"/>
        <v>9.3000000000000007</v>
      </c>
      <c r="P278" s="60">
        <v>7.73</v>
      </c>
      <c r="Q278" s="60">
        <v>66.22</v>
      </c>
    </row>
    <row r="279" spans="1:17" ht="15.75" customHeight="1" x14ac:dyDescent="0.35">
      <c r="A279" s="33">
        <v>6</v>
      </c>
      <c r="B279" s="34">
        <v>7.33</v>
      </c>
      <c r="C279" s="34">
        <v>71.599999999999994</v>
      </c>
      <c r="D279" s="66" t="s">
        <v>9</v>
      </c>
      <c r="E279">
        <f t="shared" si="4"/>
        <v>0</v>
      </c>
      <c r="P279" s="60">
        <v>9.74</v>
      </c>
      <c r="Q279" s="60">
        <v>89.32</v>
      </c>
    </row>
    <row r="280" spans="1:17" ht="15.75" customHeight="1" x14ac:dyDescent="0.35">
      <c r="A280" s="33">
        <v>38</v>
      </c>
      <c r="B280" s="34">
        <v>9.8800000000000008</v>
      </c>
      <c r="C280" s="34">
        <v>51.89</v>
      </c>
      <c r="D280" s="66" t="s">
        <v>9</v>
      </c>
      <c r="E280">
        <f t="shared" si="4"/>
        <v>9.3000000000000007</v>
      </c>
      <c r="P280" s="60">
        <v>7.33</v>
      </c>
      <c r="Q280" s="60">
        <v>71.599999999999994</v>
      </c>
    </row>
    <row r="281" spans="1:17" ht="15.75" customHeight="1" x14ac:dyDescent="0.35">
      <c r="A281" s="33">
        <v>7</v>
      </c>
      <c r="B281" s="34">
        <v>8.17</v>
      </c>
      <c r="C281" s="34">
        <v>65.260000000000005</v>
      </c>
      <c r="D281" s="66" t="s">
        <v>9</v>
      </c>
      <c r="E281">
        <f t="shared" si="4"/>
        <v>0</v>
      </c>
      <c r="P281" s="60">
        <v>9.8800000000000008</v>
      </c>
      <c r="Q281" s="60">
        <v>51.89</v>
      </c>
    </row>
    <row r="282" spans="1:17" ht="15.75" customHeight="1" x14ac:dyDescent="0.35">
      <c r="A282" s="33">
        <v>42</v>
      </c>
      <c r="B282" s="34">
        <v>6.71</v>
      </c>
      <c r="C282" s="34">
        <v>70.739999999999995</v>
      </c>
      <c r="D282" s="66" t="s">
        <v>9</v>
      </c>
      <c r="E282">
        <f t="shared" si="4"/>
        <v>0</v>
      </c>
      <c r="P282" s="60">
        <v>8.17</v>
      </c>
      <c r="Q282" s="60">
        <v>65.260000000000005</v>
      </c>
    </row>
    <row r="283" spans="1:17" ht="15.75" customHeight="1" x14ac:dyDescent="0.35">
      <c r="A283" s="33">
        <v>24</v>
      </c>
      <c r="B283" s="34">
        <v>6.85</v>
      </c>
      <c r="C283" s="34">
        <v>62.56</v>
      </c>
      <c r="D283" s="66" t="s">
        <v>9</v>
      </c>
      <c r="E283">
        <f t="shared" si="4"/>
        <v>0</v>
      </c>
      <c r="P283" s="60">
        <v>6.71</v>
      </c>
      <c r="Q283" s="60">
        <v>70.739999999999995</v>
      </c>
    </row>
    <row r="284" spans="1:17" ht="15.75" customHeight="1" x14ac:dyDescent="0.35">
      <c r="A284" s="33">
        <v>12</v>
      </c>
      <c r="B284" s="34">
        <v>5.61</v>
      </c>
      <c r="C284" s="34">
        <v>83.08</v>
      </c>
      <c r="D284" s="66" t="s">
        <v>9</v>
      </c>
      <c r="E284">
        <f t="shared" si="4"/>
        <v>0</v>
      </c>
      <c r="P284" s="60">
        <v>6.85</v>
      </c>
      <c r="Q284" s="60">
        <v>62.56</v>
      </c>
    </row>
    <row r="285" spans="1:17" ht="15.75" customHeight="1" x14ac:dyDescent="0.35">
      <c r="A285" s="33">
        <v>33</v>
      </c>
      <c r="B285" s="34">
        <v>8.6199999999999992</v>
      </c>
      <c r="C285" s="34">
        <v>71.040000000000006</v>
      </c>
      <c r="D285" s="66" t="s">
        <v>9</v>
      </c>
      <c r="E285">
        <f t="shared" si="4"/>
        <v>0</v>
      </c>
      <c r="P285" s="60">
        <v>5.61</v>
      </c>
      <c r="Q285" s="60">
        <v>83.08</v>
      </c>
    </row>
    <row r="286" spans="1:17" ht="15.75" customHeight="1" x14ac:dyDescent="0.35">
      <c r="A286" s="33">
        <v>1</v>
      </c>
      <c r="B286" s="34">
        <v>6.73</v>
      </c>
      <c r="C286" s="34">
        <v>44.64</v>
      </c>
      <c r="D286" s="66" t="s">
        <v>9</v>
      </c>
      <c r="E286">
        <f t="shared" si="4"/>
        <v>0</v>
      </c>
      <c r="P286" s="60">
        <v>8.6199999999999992</v>
      </c>
      <c r="Q286" s="60">
        <v>71.040000000000006</v>
      </c>
    </row>
    <row r="287" spans="1:17" ht="15.75" customHeight="1" x14ac:dyDescent="0.35">
      <c r="A287" s="33">
        <v>30</v>
      </c>
      <c r="B287" s="34">
        <v>8.27</v>
      </c>
      <c r="C287" s="34">
        <v>46.56</v>
      </c>
      <c r="D287" s="66" t="s">
        <v>9</v>
      </c>
      <c r="E287">
        <f t="shared" si="4"/>
        <v>0</v>
      </c>
      <c r="P287" s="60">
        <v>6.73</v>
      </c>
      <c r="Q287" s="60">
        <v>44.64</v>
      </c>
    </row>
    <row r="288" spans="1:17" ht="15.75" customHeight="1" x14ac:dyDescent="0.35">
      <c r="A288" s="33">
        <v>43</v>
      </c>
      <c r="B288" s="34">
        <v>7</v>
      </c>
      <c r="C288" s="34">
        <v>38.090000000000003</v>
      </c>
      <c r="D288" s="66" t="s">
        <v>9</v>
      </c>
      <c r="E288">
        <f t="shared" si="4"/>
        <v>0</v>
      </c>
      <c r="P288" s="60">
        <v>8.27</v>
      </c>
      <c r="Q288" s="60">
        <v>46.56</v>
      </c>
    </row>
    <row r="289" spans="1:17" ht="15.75" customHeight="1" x14ac:dyDescent="0.35">
      <c r="A289" s="33">
        <v>49</v>
      </c>
      <c r="B289" s="34">
        <v>6.69</v>
      </c>
      <c r="C289" s="34">
        <v>66.430000000000007</v>
      </c>
      <c r="D289" s="66" t="s">
        <v>9</v>
      </c>
      <c r="E289">
        <f t="shared" si="4"/>
        <v>0</v>
      </c>
      <c r="P289" s="60">
        <v>7</v>
      </c>
      <c r="Q289" s="60">
        <v>38.090000000000003</v>
      </c>
    </row>
    <row r="290" spans="1:17" ht="15.75" customHeight="1" x14ac:dyDescent="0.35">
      <c r="A290" s="33">
        <v>2</v>
      </c>
      <c r="B290" s="34">
        <v>7.76</v>
      </c>
      <c r="C290" s="34">
        <v>36.99</v>
      </c>
      <c r="D290" s="66" t="s">
        <v>9</v>
      </c>
      <c r="E290">
        <f t="shared" si="4"/>
        <v>0</v>
      </c>
      <c r="P290" s="60">
        <v>6.69</v>
      </c>
      <c r="Q290" s="60">
        <v>66.430000000000007</v>
      </c>
    </row>
    <row r="291" spans="1:17" ht="15.75" customHeight="1" x14ac:dyDescent="0.35">
      <c r="A291" s="33">
        <v>53</v>
      </c>
      <c r="B291" s="34">
        <v>8.0500000000000007</v>
      </c>
      <c r="C291" s="34">
        <v>99.96</v>
      </c>
      <c r="D291" s="66" t="s">
        <v>9</v>
      </c>
      <c r="E291">
        <f t="shared" si="4"/>
        <v>0</v>
      </c>
      <c r="P291" s="60">
        <v>7.76</v>
      </c>
      <c r="Q291" s="60">
        <v>36.99</v>
      </c>
    </row>
    <row r="292" spans="1:17" ht="15.75" customHeight="1" x14ac:dyDescent="0.35">
      <c r="A292" s="33">
        <v>9</v>
      </c>
      <c r="B292" s="34">
        <v>6.81</v>
      </c>
      <c r="C292" s="34">
        <v>70.040000000000006</v>
      </c>
      <c r="D292" s="66" t="s">
        <v>9</v>
      </c>
      <c r="E292">
        <f t="shared" si="4"/>
        <v>0</v>
      </c>
      <c r="P292" s="60">
        <v>8.0500000000000007</v>
      </c>
      <c r="Q292" s="60">
        <v>99.96</v>
      </c>
    </row>
    <row r="293" spans="1:17" ht="15.75" customHeight="1" x14ac:dyDescent="0.35">
      <c r="A293" s="33">
        <v>24</v>
      </c>
      <c r="B293" s="34">
        <v>9.31</v>
      </c>
      <c r="C293" s="34">
        <v>77.760000000000005</v>
      </c>
      <c r="D293" s="66" t="s">
        <v>9</v>
      </c>
      <c r="E293">
        <f t="shared" si="4"/>
        <v>0</v>
      </c>
      <c r="P293" s="60">
        <v>6.81</v>
      </c>
      <c r="Q293" s="60">
        <v>70.040000000000006</v>
      </c>
    </row>
    <row r="294" spans="1:17" ht="15.75" customHeight="1" x14ac:dyDescent="0.35">
      <c r="A294" s="33">
        <v>27</v>
      </c>
      <c r="B294" s="34">
        <v>4.1100000000000003</v>
      </c>
      <c r="C294" s="34">
        <v>36.31</v>
      </c>
      <c r="D294" s="66" t="s">
        <v>9</v>
      </c>
      <c r="E294">
        <f t="shared" si="4"/>
        <v>0</v>
      </c>
      <c r="P294" s="60">
        <v>9.31</v>
      </c>
      <c r="Q294" s="60">
        <v>77.760000000000005</v>
      </c>
    </row>
    <row r="295" spans="1:17" ht="15.75" customHeight="1" x14ac:dyDescent="0.35">
      <c r="A295" s="33">
        <v>18</v>
      </c>
      <c r="B295" s="34">
        <v>7.57</v>
      </c>
      <c r="C295" s="34">
        <v>73.78</v>
      </c>
      <c r="D295" s="66" t="s">
        <v>9</v>
      </c>
      <c r="E295">
        <f t="shared" si="4"/>
        <v>0</v>
      </c>
      <c r="P295" s="60">
        <v>4.1100000000000003</v>
      </c>
      <c r="Q295" s="60">
        <v>36.31</v>
      </c>
    </row>
    <row r="296" spans="1:17" ht="15.75" customHeight="1" x14ac:dyDescent="0.35">
      <c r="A296" s="33">
        <v>30</v>
      </c>
      <c r="B296" s="34">
        <v>8.44</v>
      </c>
      <c r="C296" s="34">
        <v>64.36</v>
      </c>
      <c r="D296" s="66" t="s">
        <v>9</v>
      </c>
      <c r="E296">
        <f t="shared" si="4"/>
        <v>0</v>
      </c>
      <c r="P296" s="60">
        <v>7.57</v>
      </c>
      <c r="Q296" s="60">
        <v>73.78</v>
      </c>
    </row>
    <row r="297" spans="1:17" ht="15.75" customHeight="1" x14ac:dyDescent="0.35">
      <c r="A297" s="33">
        <v>20</v>
      </c>
      <c r="B297" s="34">
        <v>7.69</v>
      </c>
      <c r="C297" s="34">
        <v>57.42</v>
      </c>
      <c r="D297" s="66" t="s">
        <v>9</v>
      </c>
      <c r="E297">
        <f t="shared" si="4"/>
        <v>0</v>
      </c>
      <c r="P297" s="60">
        <v>8.44</v>
      </c>
      <c r="Q297" s="60">
        <v>64.36</v>
      </c>
    </row>
    <row r="298" spans="1:17" ht="15.75" customHeight="1" x14ac:dyDescent="0.35">
      <c r="A298" s="33">
        <v>20</v>
      </c>
      <c r="B298" s="34">
        <v>5.88</v>
      </c>
      <c r="C298" s="34">
        <v>63.1</v>
      </c>
      <c r="D298" s="66" t="s">
        <v>9</v>
      </c>
      <c r="E298">
        <f t="shared" si="4"/>
        <v>0</v>
      </c>
      <c r="P298" s="60">
        <v>7.69</v>
      </c>
      <c r="Q298" s="60">
        <v>57.42</v>
      </c>
    </row>
    <row r="299" spans="1:17" ht="15.75" customHeight="1" x14ac:dyDescent="0.35">
      <c r="A299" s="33">
        <v>23</v>
      </c>
      <c r="B299" s="34">
        <v>7.55</v>
      </c>
      <c r="C299" s="34">
        <v>92.22</v>
      </c>
      <c r="D299" s="66" t="s">
        <v>9</v>
      </c>
      <c r="E299">
        <f t="shared" si="4"/>
        <v>0</v>
      </c>
      <c r="P299" s="60">
        <v>5.88</v>
      </c>
      <c r="Q299" s="60">
        <v>63.1</v>
      </c>
    </row>
    <row r="300" spans="1:17" ht="15.75" customHeight="1" x14ac:dyDescent="0.35">
      <c r="A300" s="33">
        <v>24</v>
      </c>
      <c r="B300" s="34">
        <v>5.61</v>
      </c>
      <c r="C300" s="34">
        <v>63.19</v>
      </c>
      <c r="D300" s="66" t="s">
        <v>9</v>
      </c>
      <c r="E300">
        <f t="shared" si="4"/>
        <v>0</v>
      </c>
      <c r="P300" s="60">
        <v>7.55</v>
      </c>
      <c r="Q300" s="60">
        <v>92.22</v>
      </c>
    </row>
    <row r="301" spans="1:17" ht="15.75" customHeight="1" x14ac:dyDescent="0.35">
      <c r="A301" s="33">
        <v>26</v>
      </c>
      <c r="B301" s="34">
        <v>5.3</v>
      </c>
      <c r="C301" s="34">
        <v>30.67</v>
      </c>
      <c r="D301" s="66" t="s">
        <v>9</v>
      </c>
      <c r="E301">
        <f t="shared" si="4"/>
        <v>0</v>
      </c>
      <c r="P301" s="60">
        <v>5.61</v>
      </c>
      <c r="Q301" s="60">
        <v>63.19</v>
      </c>
    </row>
    <row r="302" spans="1:17" ht="15.75" customHeight="1" x14ac:dyDescent="0.35">
      <c r="A302" s="33">
        <v>31</v>
      </c>
      <c r="B302" s="34">
        <v>8.94</v>
      </c>
      <c r="C302" s="34">
        <v>49.92</v>
      </c>
      <c r="D302" s="66" t="s">
        <v>9</v>
      </c>
      <c r="E302">
        <f t="shared" si="4"/>
        <v>0</v>
      </c>
      <c r="P302" s="60">
        <v>5.3</v>
      </c>
      <c r="Q302" s="60">
        <v>30.67</v>
      </c>
    </row>
    <row r="303" spans="1:17" ht="15.75" customHeight="1" x14ac:dyDescent="0.35">
      <c r="A303" s="33">
        <v>28</v>
      </c>
      <c r="B303" s="34">
        <v>4.1399999999999997</v>
      </c>
      <c r="C303" s="34">
        <v>22.54</v>
      </c>
      <c r="D303" s="66" t="s">
        <v>9</v>
      </c>
      <c r="E303">
        <f t="shared" si="4"/>
        <v>0</v>
      </c>
      <c r="P303" s="60">
        <v>8.94</v>
      </c>
      <c r="Q303" s="60">
        <v>49.92</v>
      </c>
    </row>
    <row r="304" spans="1:17" ht="15.75" customHeight="1" x14ac:dyDescent="0.35">
      <c r="A304" s="33">
        <v>20</v>
      </c>
      <c r="B304" s="34">
        <v>6.68</v>
      </c>
      <c r="C304" s="34">
        <v>74.41</v>
      </c>
      <c r="D304" s="66" t="s">
        <v>9</v>
      </c>
      <c r="E304">
        <f t="shared" si="4"/>
        <v>0</v>
      </c>
      <c r="P304" s="60">
        <v>4.1399999999999997</v>
      </c>
      <c r="Q304" s="60">
        <v>22.54</v>
      </c>
    </row>
    <row r="305" spans="1:17" ht="15.75" customHeight="1" x14ac:dyDescent="0.35">
      <c r="A305" s="33">
        <v>35</v>
      </c>
      <c r="B305" s="34">
        <v>8.08</v>
      </c>
      <c r="C305" s="34">
        <v>53.62</v>
      </c>
      <c r="D305" s="66" t="s">
        <v>9</v>
      </c>
      <c r="E305">
        <f t="shared" si="4"/>
        <v>0</v>
      </c>
      <c r="P305" s="60">
        <v>6.68</v>
      </c>
      <c r="Q305" s="60">
        <v>74.41</v>
      </c>
    </row>
    <row r="306" spans="1:17" ht="15.75" customHeight="1" x14ac:dyDescent="0.35">
      <c r="A306" s="33">
        <v>35</v>
      </c>
      <c r="B306" s="34">
        <v>6.33</v>
      </c>
      <c r="C306" s="34">
        <v>47.69</v>
      </c>
      <c r="D306" s="66" t="s">
        <v>9</v>
      </c>
      <c r="E306">
        <f t="shared" si="4"/>
        <v>0</v>
      </c>
      <c r="P306" s="60">
        <v>8.08</v>
      </c>
      <c r="Q306" s="60">
        <v>53.62</v>
      </c>
    </row>
    <row r="307" spans="1:17" ht="15.75" customHeight="1" x14ac:dyDescent="0.35">
      <c r="A307" s="33">
        <v>16</v>
      </c>
      <c r="B307" s="34">
        <v>9.99</v>
      </c>
      <c r="C307" s="34">
        <v>64.83</v>
      </c>
      <c r="D307" s="66" t="s">
        <v>9</v>
      </c>
      <c r="E307">
        <f t="shared" si="4"/>
        <v>9.3000000000000007</v>
      </c>
      <c r="P307" s="60">
        <v>6.33</v>
      </c>
      <c r="Q307" s="60">
        <v>47.69</v>
      </c>
    </row>
    <row r="308" spans="1:17" ht="15.75" customHeight="1" x14ac:dyDescent="0.35">
      <c r="A308" s="33">
        <v>4</v>
      </c>
      <c r="B308" s="34">
        <v>5.83</v>
      </c>
      <c r="C308" s="34">
        <v>56.59</v>
      </c>
      <c r="D308" s="66" t="s">
        <v>9</v>
      </c>
      <c r="E308">
        <f t="shared" si="4"/>
        <v>0</v>
      </c>
      <c r="P308" s="60">
        <v>9.99</v>
      </c>
      <c r="Q308" s="60">
        <v>64.83</v>
      </c>
    </row>
    <row r="309" spans="1:17" ht="15.75" customHeight="1" x14ac:dyDescent="0.35">
      <c r="A309" s="33">
        <v>2</v>
      </c>
      <c r="B309" s="34">
        <v>8.5399999999999991</v>
      </c>
      <c r="C309" s="34">
        <v>86.36</v>
      </c>
      <c r="D309" s="66" t="s">
        <v>9</v>
      </c>
      <c r="E309">
        <f t="shared" si="4"/>
        <v>0</v>
      </c>
      <c r="P309" s="60">
        <v>5.83</v>
      </c>
      <c r="Q309" s="60">
        <v>56.59</v>
      </c>
    </row>
    <row r="310" spans="1:17" ht="15.75" customHeight="1" x14ac:dyDescent="0.35">
      <c r="A310" s="33">
        <v>30</v>
      </c>
      <c r="B310" s="34">
        <v>7.18</v>
      </c>
      <c r="C310" s="34">
        <v>22.58</v>
      </c>
      <c r="D310" s="66" t="s">
        <v>9</v>
      </c>
      <c r="E310">
        <f t="shared" si="4"/>
        <v>0</v>
      </c>
      <c r="P310" s="60">
        <v>8.5399999999999991</v>
      </c>
      <c r="Q310" s="60">
        <v>86.36</v>
      </c>
    </row>
    <row r="311" spans="1:17" ht="15.75" customHeight="1" x14ac:dyDescent="0.35">
      <c r="A311" s="33">
        <v>32</v>
      </c>
      <c r="B311" s="34">
        <v>8.8000000000000007</v>
      </c>
      <c r="C311" s="34">
        <v>115.37</v>
      </c>
      <c r="D311" s="66" t="s">
        <v>9</v>
      </c>
      <c r="E311">
        <f t="shared" si="4"/>
        <v>0</v>
      </c>
      <c r="P311" s="60">
        <v>7.18</v>
      </c>
      <c r="Q311" s="60">
        <v>22.58</v>
      </c>
    </row>
    <row r="312" spans="1:17" ht="15.75" customHeight="1" x14ac:dyDescent="0.35">
      <c r="A312" s="33">
        <v>35</v>
      </c>
      <c r="B312" s="34">
        <v>9.33</v>
      </c>
      <c r="C312" s="34">
        <v>84.48</v>
      </c>
      <c r="D312" s="66" t="s">
        <v>9</v>
      </c>
      <c r="E312">
        <f t="shared" si="4"/>
        <v>0</v>
      </c>
      <c r="P312" s="60">
        <v>8.8000000000000007</v>
      </c>
      <c r="Q312" s="60">
        <v>115.37</v>
      </c>
    </row>
    <row r="313" spans="1:17" ht="15.75" customHeight="1" x14ac:dyDescent="0.35">
      <c r="A313" s="33">
        <v>15</v>
      </c>
      <c r="B313" s="34">
        <v>8.98</v>
      </c>
      <c r="C313" s="34">
        <v>47.37</v>
      </c>
      <c r="D313" s="66" t="s">
        <v>9</v>
      </c>
      <c r="E313">
        <f t="shared" si="4"/>
        <v>0</v>
      </c>
      <c r="P313" s="60">
        <v>9.33</v>
      </c>
      <c r="Q313" s="60">
        <v>84.48</v>
      </c>
    </row>
    <row r="314" spans="1:17" ht="15.75" customHeight="1" x14ac:dyDescent="0.35">
      <c r="A314" s="33">
        <v>18</v>
      </c>
      <c r="B314" s="34">
        <v>6.84</v>
      </c>
      <c r="C314" s="34">
        <v>81.88</v>
      </c>
      <c r="D314" s="66" t="s">
        <v>9</v>
      </c>
      <c r="E314">
        <f t="shared" si="4"/>
        <v>0</v>
      </c>
      <c r="P314" s="60">
        <v>8.98</v>
      </c>
      <c r="Q314" s="60">
        <v>47.37</v>
      </c>
    </row>
    <row r="315" spans="1:17" ht="15.75" customHeight="1" x14ac:dyDescent="0.35">
      <c r="A315" s="33">
        <v>5</v>
      </c>
      <c r="B315" s="34">
        <v>7.66</v>
      </c>
      <c r="C315" s="34">
        <v>69.099999999999994</v>
      </c>
      <c r="D315" s="66" t="s">
        <v>9</v>
      </c>
      <c r="E315">
        <f t="shared" si="4"/>
        <v>0</v>
      </c>
      <c r="P315" s="60">
        <v>6.84</v>
      </c>
      <c r="Q315" s="60">
        <v>81.88</v>
      </c>
    </row>
    <row r="316" spans="1:17" ht="15.75" customHeight="1" x14ac:dyDescent="0.35">
      <c r="A316" s="33">
        <v>1</v>
      </c>
      <c r="B316" s="34">
        <v>7.93</v>
      </c>
      <c r="C316" s="34">
        <v>53.17</v>
      </c>
      <c r="D316" s="66" t="s">
        <v>9</v>
      </c>
      <c r="E316">
        <f t="shared" si="4"/>
        <v>0</v>
      </c>
      <c r="P316" s="60">
        <v>7.66</v>
      </c>
      <c r="Q316" s="60">
        <v>69.099999999999994</v>
      </c>
    </row>
    <row r="317" spans="1:17" ht="15.75" customHeight="1" x14ac:dyDescent="0.35">
      <c r="A317" s="33">
        <v>24</v>
      </c>
      <c r="B317" s="34">
        <v>4</v>
      </c>
      <c r="C317" s="34">
        <v>58.99</v>
      </c>
      <c r="D317" s="66" t="s">
        <v>9</v>
      </c>
      <c r="E317">
        <f t="shared" si="4"/>
        <v>0</v>
      </c>
      <c r="P317" s="60">
        <v>7.93</v>
      </c>
      <c r="Q317" s="60">
        <v>53.17</v>
      </c>
    </row>
    <row r="318" spans="1:17" ht="15.75" customHeight="1" x14ac:dyDescent="0.35">
      <c r="A318" s="33">
        <v>25</v>
      </c>
      <c r="B318" s="34">
        <v>5.97</v>
      </c>
      <c r="C318" s="34">
        <v>49.48</v>
      </c>
      <c r="D318" s="66" t="s">
        <v>9</v>
      </c>
      <c r="E318">
        <f t="shared" si="4"/>
        <v>0</v>
      </c>
      <c r="P318" s="60">
        <v>4</v>
      </c>
      <c r="Q318" s="60">
        <v>58.99</v>
      </c>
    </row>
    <row r="319" spans="1:17" ht="15.75" customHeight="1" x14ac:dyDescent="0.35">
      <c r="A319" s="33">
        <v>46</v>
      </c>
      <c r="B319" s="34">
        <v>5.45</v>
      </c>
      <c r="C319" s="34">
        <v>53</v>
      </c>
      <c r="D319" s="66" t="s">
        <v>9</v>
      </c>
      <c r="E319">
        <f t="shared" si="4"/>
        <v>0</v>
      </c>
      <c r="P319" s="60">
        <v>5.97</v>
      </c>
      <c r="Q319" s="60">
        <v>49.48</v>
      </c>
    </row>
    <row r="320" spans="1:17" ht="15.75" customHeight="1" x14ac:dyDescent="0.35">
      <c r="A320" s="33">
        <v>20</v>
      </c>
      <c r="B320" s="34">
        <v>4.78</v>
      </c>
      <c r="C320" s="34">
        <v>76.27</v>
      </c>
      <c r="D320" s="66" t="s">
        <v>9</v>
      </c>
      <c r="E320">
        <f t="shared" si="4"/>
        <v>0</v>
      </c>
      <c r="P320" s="60">
        <v>5.45</v>
      </c>
      <c r="Q320" s="60">
        <v>53</v>
      </c>
    </row>
    <row r="321" spans="1:17" ht="15.75" customHeight="1" x14ac:dyDescent="0.35">
      <c r="A321" s="33">
        <v>48</v>
      </c>
      <c r="B321" s="34">
        <v>5.53</v>
      </c>
      <c r="C321" s="34">
        <v>61.26</v>
      </c>
      <c r="D321" s="66" t="s">
        <v>9</v>
      </c>
      <c r="E321">
        <f t="shared" si="4"/>
        <v>0</v>
      </c>
      <c r="P321" s="60">
        <v>4.78</v>
      </c>
      <c r="Q321" s="60">
        <v>76.27</v>
      </c>
    </row>
    <row r="322" spans="1:17" ht="15.75" customHeight="1" x14ac:dyDescent="0.35">
      <c r="A322" s="33">
        <v>17</v>
      </c>
      <c r="B322" s="34">
        <v>9.17</v>
      </c>
      <c r="C322" s="34">
        <v>59.62</v>
      </c>
      <c r="D322" s="66" t="s">
        <v>9</v>
      </c>
      <c r="E322">
        <f t="shared" ref="E322:E385" si="5">IF(B322&lt;4,4,IF(B322&gt;9.5,9.3,0))</f>
        <v>0</v>
      </c>
      <c r="P322" s="60">
        <v>5.53</v>
      </c>
      <c r="Q322" s="60">
        <v>61.26</v>
      </c>
    </row>
    <row r="323" spans="1:17" ht="15.75" customHeight="1" x14ac:dyDescent="0.35">
      <c r="A323" s="33">
        <v>35</v>
      </c>
      <c r="B323" s="34">
        <v>5.05</v>
      </c>
      <c r="C323" s="34">
        <v>74.09</v>
      </c>
      <c r="D323" s="66" t="s">
        <v>9</v>
      </c>
      <c r="E323">
        <f t="shared" si="5"/>
        <v>0</v>
      </c>
      <c r="P323" s="60">
        <v>9.17</v>
      </c>
      <c r="Q323" s="60">
        <v>59.62</v>
      </c>
    </row>
    <row r="324" spans="1:17" ht="15.75" customHeight="1" x14ac:dyDescent="0.35">
      <c r="A324" s="33">
        <v>30</v>
      </c>
      <c r="B324" s="34">
        <v>8.6</v>
      </c>
      <c r="C324" s="34">
        <v>42.69</v>
      </c>
      <c r="D324" s="66" t="s">
        <v>9</v>
      </c>
      <c r="E324">
        <f t="shared" si="5"/>
        <v>0</v>
      </c>
      <c r="P324" s="60">
        <v>5.05</v>
      </c>
      <c r="Q324" s="60">
        <v>74.09</v>
      </c>
    </row>
    <row r="325" spans="1:17" ht="15.75" customHeight="1" x14ac:dyDescent="0.35">
      <c r="A325" s="33">
        <v>19</v>
      </c>
      <c r="B325" s="34">
        <v>6.41</v>
      </c>
      <c r="C325" s="34">
        <v>26.77</v>
      </c>
      <c r="D325" s="66" t="s">
        <v>9</v>
      </c>
      <c r="E325">
        <f t="shared" si="5"/>
        <v>0</v>
      </c>
      <c r="P325" s="60">
        <v>8.6</v>
      </c>
      <c r="Q325" s="60">
        <v>42.69</v>
      </c>
    </row>
    <row r="326" spans="1:17" ht="15.75" customHeight="1" x14ac:dyDescent="0.35">
      <c r="A326" s="33">
        <v>15</v>
      </c>
      <c r="B326" s="34">
        <v>9.25</v>
      </c>
      <c r="C326" s="34">
        <v>82.31</v>
      </c>
      <c r="D326" s="66" t="s">
        <v>9</v>
      </c>
      <c r="E326">
        <f t="shared" si="5"/>
        <v>0</v>
      </c>
      <c r="P326" s="60">
        <v>6.41</v>
      </c>
      <c r="Q326" s="60">
        <v>26.77</v>
      </c>
    </row>
    <row r="327" spans="1:17" ht="15.75" customHeight="1" x14ac:dyDescent="0.35">
      <c r="A327" s="33">
        <v>48</v>
      </c>
      <c r="B327" s="34">
        <v>6.78</v>
      </c>
      <c r="C327" s="34">
        <v>73.25</v>
      </c>
      <c r="D327" s="66" t="s">
        <v>9</v>
      </c>
      <c r="E327">
        <f t="shared" si="5"/>
        <v>0</v>
      </c>
      <c r="P327" s="60">
        <v>9.25</v>
      </c>
      <c r="Q327" s="60">
        <v>82.31</v>
      </c>
    </row>
    <row r="328" spans="1:17" ht="15.75" customHeight="1" x14ac:dyDescent="0.35">
      <c r="A328" s="33">
        <v>13</v>
      </c>
      <c r="B328" s="34">
        <v>5.42</v>
      </c>
      <c r="C328" s="34">
        <v>35.58</v>
      </c>
      <c r="D328" s="66" t="s">
        <v>9</v>
      </c>
      <c r="E328">
        <f t="shared" si="5"/>
        <v>0</v>
      </c>
      <c r="P328" s="60">
        <v>6.78</v>
      </c>
      <c r="Q328" s="60">
        <v>73.25</v>
      </c>
    </row>
    <row r="329" spans="1:17" ht="15.75" customHeight="1" x14ac:dyDescent="0.35">
      <c r="A329" s="33">
        <v>25</v>
      </c>
      <c r="B329" s="34">
        <v>7.37</v>
      </c>
      <c r="C329" s="34">
        <v>19.02</v>
      </c>
      <c r="D329" s="66" t="s">
        <v>9</v>
      </c>
      <c r="E329">
        <f t="shared" si="5"/>
        <v>0</v>
      </c>
      <c r="P329" s="60">
        <v>5.42</v>
      </c>
      <c r="Q329" s="60">
        <v>35.58</v>
      </c>
    </row>
    <row r="330" spans="1:17" ht="15.75" customHeight="1" x14ac:dyDescent="0.35">
      <c r="A330" s="33">
        <v>15</v>
      </c>
      <c r="B330" s="34">
        <v>4.96</v>
      </c>
      <c r="C330" s="34">
        <v>76.37</v>
      </c>
      <c r="D330" s="66" t="s">
        <v>9</v>
      </c>
      <c r="E330">
        <f t="shared" si="5"/>
        <v>0</v>
      </c>
      <c r="P330" s="60">
        <v>7.37</v>
      </c>
      <c r="Q330" s="60">
        <v>19.02</v>
      </c>
    </row>
    <row r="331" spans="1:17" ht="15.75" customHeight="1" x14ac:dyDescent="0.35">
      <c r="A331" s="33">
        <v>21</v>
      </c>
      <c r="B331" s="34">
        <v>7.27</v>
      </c>
      <c r="C331" s="34">
        <v>64.69</v>
      </c>
      <c r="D331" s="66" t="s">
        <v>9</v>
      </c>
      <c r="E331">
        <f t="shared" si="5"/>
        <v>0</v>
      </c>
      <c r="P331" s="60">
        <v>4.96</v>
      </c>
      <c r="Q331" s="60">
        <v>76.37</v>
      </c>
    </row>
    <row r="332" spans="1:17" ht="15.75" customHeight="1" x14ac:dyDescent="0.35">
      <c r="A332" s="33">
        <v>32</v>
      </c>
      <c r="B332" s="34">
        <v>6.31</v>
      </c>
      <c r="C332" s="34">
        <v>21.73</v>
      </c>
      <c r="D332" s="66" t="s">
        <v>9</v>
      </c>
      <c r="E332">
        <f t="shared" si="5"/>
        <v>0</v>
      </c>
      <c r="P332" s="60">
        <v>7.27</v>
      </c>
      <c r="Q332" s="60">
        <v>64.69</v>
      </c>
    </row>
    <row r="333" spans="1:17" ht="15.75" customHeight="1" x14ac:dyDescent="0.35">
      <c r="A333" s="33">
        <v>26</v>
      </c>
      <c r="B333" s="34">
        <v>8.91</v>
      </c>
      <c r="C333" s="34">
        <v>47.3</v>
      </c>
      <c r="D333" s="66" t="s">
        <v>9</v>
      </c>
      <c r="E333">
        <f t="shared" si="5"/>
        <v>0</v>
      </c>
      <c r="P333" s="60">
        <v>6.31</v>
      </c>
      <c r="Q333" s="60">
        <v>21.73</v>
      </c>
    </row>
    <row r="334" spans="1:17" ht="15.75" customHeight="1" x14ac:dyDescent="0.35">
      <c r="A334" s="33">
        <v>28</v>
      </c>
      <c r="B334" s="34">
        <v>9.8699999999999992</v>
      </c>
      <c r="C334" s="34">
        <v>77.92</v>
      </c>
      <c r="D334" s="66" t="s">
        <v>9</v>
      </c>
      <c r="E334">
        <f t="shared" si="5"/>
        <v>9.3000000000000007</v>
      </c>
      <c r="P334" s="60">
        <v>8.91</v>
      </c>
      <c r="Q334" s="60">
        <v>47.3</v>
      </c>
    </row>
    <row r="335" spans="1:17" ht="15.75" customHeight="1" x14ac:dyDescent="0.35">
      <c r="A335" s="33">
        <v>5</v>
      </c>
      <c r="B335" s="34">
        <v>4.24</v>
      </c>
      <c r="C335" s="34">
        <v>57.95</v>
      </c>
      <c r="D335" s="66" t="s">
        <v>9</v>
      </c>
      <c r="E335">
        <f t="shared" si="5"/>
        <v>0</v>
      </c>
      <c r="P335" s="60">
        <v>9.8699999999999992</v>
      </c>
      <c r="Q335" s="60">
        <v>77.92</v>
      </c>
    </row>
    <row r="336" spans="1:17" ht="15.75" customHeight="1" x14ac:dyDescent="0.35">
      <c r="A336" s="33">
        <v>21</v>
      </c>
      <c r="B336" s="34">
        <v>4.2</v>
      </c>
      <c r="C336" s="34">
        <v>44.29</v>
      </c>
      <c r="D336" s="66" t="s">
        <v>9</v>
      </c>
      <c r="E336">
        <f t="shared" si="5"/>
        <v>0</v>
      </c>
      <c r="P336" s="60">
        <v>4.24</v>
      </c>
      <c r="Q336" s="60">
        <v>57.95</v>
      </c>
    </row>
    <row r="337" spans="1:17" ht="15.75" customHeight="1" x14ac:dyDescent="0.35">
      <c r="A337" s="33">
        <v>35</v>
      </c>
      <c r="B337" s="34">
        <v>5.58</v>
      </c>
      <c r="C337" s="34">
        <v>74.44</v>
      </c>
      <c r="D337" s="66" t="s">
        <v>9</v>
      </c>
      <c r="E337">
        <f t="shared" si="5"/>
        <v>0</v>
      </c>
      <c r="P337" s="60">
        <v>4.2</v>
      </c>
      <c r="Q337" s="60">
        <v>44.29</v>
      </c>
    </row>
    <row r="338" spans="1:17" ht="15.75" customHeight="1" x14ac:dyDescent="0.35">
      <c r="A338" s="33">
        <v>9</v>
      </c>
      <c r="B338" s="34">
        <v>5.68</v>
      </c>
      <c r="C338" s="34">
        <v>47.5</v>
      </c>
      <c r="D338" s="66" t="s">
        <v>9</v>
      </c>
      <c r="E338">
        <f t="shared" si="5"/>
        <v>0</v>
      </c>
      <c r="P338" s="60">
        <v>5.58</v>
      </c>
      <c r="Q338" s="60">
        <v>74.44</v>
      </c>
    </row>
    <row r="339" spans="1:17" ht="15.75" customHeight="1" x14ac:dyDescent="0.35">
      <c r="A339" s="33">
        <v>15</v>
      </c>
      <c r="B339" s="34">
        <v>9.69</v>
      </c>
      <c r="C339" s="34">
        <v>100.72</v>
      </c>
      <c r="D339" s="66" t="s">
        <v>9</v>
      </c>
      <c r="E339">
        <f t="shared" si="5"/>
        <v>9.3000000000000007</v>
      </c>
      <c r="P339" s="60">
        <v>5.68</v>
      </c>
      <c r="Q339" s="60">
        <v>47.5</v>
      </c>
    </row>
    <row r="340" spans="1:17" ht="15.75" customHeight="1" x14ac:dyDescent="0.35">
      <c r="A340" s="33">
        <v>36</v>
      </c>
      <c r="B340" s="34">
        <v>8.11</v>
      </c>
      <c r="C340" s="34">
        <v>81.53</v>
      </c>
      <c r="D340" s="66" t="s">
        <v>9</v>
      </c>
      <c r="E340">
        <f t="shared" si="5"/>
        <v>0</v>
      </c>
      <c r="P340" s="60">
        <v>9.69</v>
      </c>
      <c r="Q340" s="60">
        <v>100.72</v>
      </c>
    </row>
    <row r="341" spans="1:17" ht="15.75" customHeight="1" x14ac:dyDescent="0.35">
      <c r="A341" s="33">
        <v>20</v>
      </c>
      <c r="B341" s="34">
        <v>5.0999999999999996</v>
      </c>
      <c r="C341" s="34">
        <v>58.17</v>
      </c>
      <c r="D341" s="66" t="s">
        <v>9</v>
      </c>
      <c r="E341">
        <f t="shared" si="5"/>
        <v>0</v>
      </c>
      <c r="P341" s="60">
        <v>8.11</v>
      </c>
      <c r="Q341" s="60">
        <v>81.53</v>
      </c>
    </row>
    <row r="342" spans="1:17" ht="15.75" customHeight="1" x14ac:dyDescent="0.35">
      <c r="A342" s="33">
        <v>20</v>
      </c>
      <c r="B342" s="34">
        <v>8.35</v>
      </c>
      <c r="C342" s="34">
        <v>41.23</v>
      </c>
      <c r="D342" s="66" t="s">
        <v>9</v>
      </c>
      <c r="E342">
        <f t="shared" si="5"/>
        <v>0</v>
      </c>
      <c r="P342" s="60">
        <v>5.0999999999999996</v>
      </c>
      <c r="Q342" s="60">
        <v>58.17</v>
      </c>
    </row>
    <row r="343" spans="1:17" ht="15.75" customHeight="1" x14ac:dyDescent="0.35">
      <c r="A343" s="33">
        <v>41</v>
      </c>
      <c r="B343" s="34">
        <v>5.74</v>
      </c>
      <c r="C343" s="34">
        <v>77.319999999999993</v>
      </c>
      <c r="D343" s="66" t="s">
        <v>9</v>
      </c>
      <c r="E343">
        <f t="shared" si="5"/>
        <v>0</v>
      </c>
      <c r="P343" s="60">
        <v>8.35</v>
      </c>
      <c r="Q343" s="60">
        <v>41.23</v>
      </c>
    </row>
    <row r="344" spans="1:17" ht="15.75" customHeight="1" x14ac:dyDescent="0.35">
      <c r="A344" s="33">
        <v>5</v>
      </c>
      <c r="B344" s="34">
        <v>6.85</v>
      </c>
      <c r="C344" s="34">
        <v>54.74</v>
      </c>
      <c r="D344" s="66" t="s">
        <v>9</v>
      </c>
      <c r="E344">
        <f t="shared" si="5"/>
        <v>0</v>
      </c>
      <c r="P344" s="60">
        <v>5.74</v>
      </c>
      <c r="Q344" s="60">
        <v>77.319999999999993</v>
      </c>
    </row>
    <row r="345" spans="1:17" ht="15.75" customHeight="1" x14ac:dyDescent="0.35">
      <c r="A345" s="33">
        <v>7</v>
      </c>
      <c r="B345" s="34">
        <v>9.5</v>
      </c>
      <c r="C345" s="34">
        <v>47.91</v>
      </c>
      <c r="D345" s="66" t="s">
        <v>9</v>
      </c>
      <c r="E345">
        <f t="shared" si="5"/>
        <v>0</v>
      </c>
      <c r="P345" s="60">
        <v>6.85</v>
      </c>
      <c r="Q345" s="60">
        <v>54.74</v>
      </c>
    </row>
    <row r="346" spans="1:17" ht="15.75" customHeight="1" x14ac:dyDescent="0.35">
      <c r="A346" s="33">
        <v>48</v>
      </c>
      <c r="B346" s="34">
        <v>5.86</v>
      </c>
      <c r="C346" s="34">
        <v>77.989999999999995</v>
      </c>
      <c r="D346" s="66" t="s">
        <v>9</v>
      </c>
      <c r="E346">
        <f t="shared" si="5"/>
        <v>0</v>
      </c>
      <c r="P346" s="60">
        <v>9.5</v>
      </c>
      <c r="Q346" s="60">
        <v>47.91</v>
      </c>
    </row>
    <row r="347" spans="1:17" ht="15.75" customHeight="1" x14ac:dyDescent="0.35">
      <c r="A347" s="33">
        <v>27</v>
      </c>
      <c r="B347" s="34">
        <v>6.5</v>
      </c>
      <c r="C347" s="34">
        <v>44.27</v>
      </c>
      <c r="D347" s="66" t="s">
        <v>9</v>
      </c>
      <c r="E347">
        <f t="shared" si="5"/>
        <v>0</v>
      </c>
      <c r="P347" s="60">
        <v>5.86</v>
      </c>
      <c r="Q347" s="60">
        <v>77.989999999999995</v>
      </c>
    </row>
    <row r="348" spans="1:17" ht="15.75" customHeight="1" x14ac:dyDescent="0.35">
      <c r="A348" s="33">
        <v>44</v>
      </c>
      <c r="B348" s="34">
        <v>8.7899999999999991</v>
      </c>
      <c r="C348" s="34">
        <v>91.53</v>
      </c>
      <c r="D348" s="66" t="s">
        <v>9</v>
      </c>
      <c r="E348">
        <f t="shared" si="5"/>
        <v>0</v>
      </c>
      <c r="P348" s="60">
        <v>6.5</v>
      </c>
      <c r="Q348" s="60">
        <v>44.27</v>
      </c>
    </row>
    <row r="349" spans="1:17" ht="15.75" customHeight="1" x14ac:dyDescent="0.35">
      <c r="A349" s="33">
        <v>36</v>
      </c>
      <c r="B349" s="34">
        <v>6.71</v>
      </c>
      <c r="C349" s="34">
        <v>40.14</v>
      </c>
      <c r="D349" s="66" t="s">
        <v>9</v>
      </c>
      <c r="E349">
        <f t="shared" si="5"/>
        <v>0</v>
      </c>
      <c r="P349" s="60">
        <v>8.7899999999999991</v>
      </c>
      <c r="Q349" s="60">
        <v>91.53</v>
      </c>
    </row>
    <row r="350" spans="1:17" ht="15.75" customHeight="1" x14ac:dyDescent="0.35">
      <c r="A350" s="33">
        <v>10</v>
      </c>
      <c r="B350" s="34">
        <v>7.27</v>
      </c>
      <c r="C350" s="34">
        <v>62.96</v>
      </c>
      <c r="D350" s="66" t="s">
        <v>9</v>
      </c>
      <c r="E350">
        <f t="shared" si="5"/>
        <v>0</v>
      </c>
      <c r="P350" s="60">
        <v>6.71</v>
      </c>
      <c r="Q350" s="60">
        <v>40.14</v>
      </c>
    </row>
    <row r="351" spans="1:17" ht="15.75" customHeight="1" x14ac:dyDescent="0.35">
      <c r="A351" s="33">
        <v>29</v>
      </c>
      <c r="B351" s="34">
        <v>6.91</v>
      </c>
      <c r="C351" s="34">
        <v>76.37</v>
      </c>
      <c r="D351" s="66" t="s">
        <v>9</v>
      </c>
      <c r="E351">
        <f t="shared" si="5"/>
        <v>0</v>
      </c>
      <c r="P351" s="60">
        <v>7.27</v>
      </c>
      <c r="Q351" s="60">
        <v>62.96</v>
      </c>
    </row>
    <row r="352" spans="1:17" ht="15.75" customHeight="1" x14ac:dyDescent="0.35">
      <c r="A352" s="33">
        <v>36</v>
      </c>
      <c r="B352" s="34">
        <v>6.94</v>
      </c>
      <c r="C352" s="34">
        <v>85.29</v>
      </c>
      <c r="D352" s="66" t="s">
        <v>9</v>
      </c>
      <c r="E352">
        <f t="shared" si="5"/>
        <v>0</v>
      </c>
      <c r="P352" s="60">
        <v>6.91</v>
      </c>
      <c r="Q352" s="60">
        <v>76.37</v>
      </c>
    </row>
    <row r="353" spans="1:17" ht="15.75" customHeight="1" x14ac:dyDescent="0.35">
      <c r="A353" s="33">
        <v>17</v>
      </c>
      <c r="B353" s="34">
        <v>5.24</v>
      </c>
      <c r="C353" s="34">
        <v>42.46</v>
      </c>
      <c r="D353" s="66" t="s">
        <v>9</v>
      </c>
      <c r="E353">
        <f t="shared" si="5"/>
        <v>0</v>
      </c>
      <c r="P353" s="60">
        <v>6.94</v>
      </c>
      <c r="Q353" s="60">
        <v>85.29</v>
      </c>
    </row>
    <row r="354" spans="1:17" ht="15.75" customHeight="1" x14ac:dyDescent="0.35">
      <c r="A354" s="33">
        <v>9</v>
      </c>
      <c r="B354" s="34">
        <v>4.4400000000000004</v>
      </c>
      <c r="C354" s="34">
        <v>34.409999999999997</v>
      </c>
      <c r="D354" s="66" t="s">
        <v>9</v>
      </c>
      <c r="E354">
        <f t="shared" si="5"/>
        <v>0</v>
      </c>
      <c r="P354" s="60">
        <v>5.24</v>
      </c>
      <c r="Q354" s="60">
        <v>42.46</v>
      </c>
    </row>
    <row r="355" spans="1:17" ht="15.75" customHeight="1" x14ac:dyDescent="0.35">
      <c r="A355" s="33">
        <v>28</v>
      </c>
      <c r="B355" s="34">
        <v>7.58</v>
      </c>
      <c r="C355" s="34">
        <v>54.71</v>
      </c>
      <c r="D355" s="66" t="s">
        <v>9</v>
      </c>
      <c r="E355">
        <f t="shared" si="5"/>
        <v>0</v>
      </c>
      <c r="P355" s="60">
        <v>4.4400000000000004</v>
      </c>
      <c r="Q355" s="60">
        <v>34.409999999999997</v>
      </c>
    </row>
    <row r="356" spans="1:17" ht="15.75" customHeight="1" x14ac:dyDescent="0.35">
      <c r="A356" s="33">
        <v>16</v>
      </c>
      <c r="B356" s="34">
        <v>9.0399999999999991</v>
      </c>
      <c r="C356" s="34">
        <v>89.08</v>
      </c>
      <c r="D356" s="66" t="s">
        <v>9</v>
      </c>
      <c r="E356">
        <f t="shared" si="5"/>
        <v>0</v>
      </c>
      <c r="P356" s="60">
        <v>7.58</v>
      </c>
      <c r="Q356" s="60">
        <v>54.71</v>
      </c>
    </row>
    <row r="357" spans="1:17" ht="15.75" customHeight="1" x14ac:dyDescent="0.35">
      <c r="A357" s="33">
        <v>20</v>
      </c>
      <c r="B357" s="34">
        <v>7.84</v>
      </c>
      <c r="C357" s="34">
        <v>63.91</v>
      </c>
      <c r="D357" s="66" t="s">
        <v>9</v>
      </c>
      <c r="E357">
        <f t="shared" si="5"/>
        <v>0</v>
      </c>
      <c r="P357" s="60">
        <v>9.0399999999999991</v>
      </c>
      <c r="Q357" s="60">
        <v>89.08</v>
      </c>
    </row>
    <row r="358" spans="1:17" ht="15.75" customHeight="1" x14ac:dyDescent="0.35">
      <c r="A358" s="33">
        <v>24</v>
      </c>
      <c r="B358" s="34">
        <v>5.18</v>
      </c>
      <c r="C358" s="34">
        <v>59.17</v>
      </c>
      <c r="D358" s="66" t="s">
        <v>9</v>
      </c>
      <c r="E358">
        <f t="shared" si="5"/>
        <v>0</v>
      </c>
      <c r="P358" s="60">
        <v>7.84</v>
      </c>
      <c r="Q358" s="60">
        <v>63.91</v>
      </c>
    </row>
    <row r="359" spans="1:17" ht="15.75" customHeight="1" x14ac:dyDescent="0.35">
      <c r="A359" s="33">
        <v>46</v>
      </c>
      <c r="B359" s="34">
        <v>8.14</v>
      </c>
      <c r="C359" s="34">
        <v>74.739999999999995</v>
      </c>
      <c r="D359" s="66" t="s">
        <v>9</v>
      </c>
      <c r="E359">
        <f t="shared" si="5"/>
        <v>0</v>
      </c>
      <c r="P359" s="60">
        <v>5.18</v>
      </c>
      <c r="Q359" s="60">
        <v>59.17</v>
      </c>
    </row>
    <row r="360" spans="1:17" ht="15.75" customHeight="1" x14ac:dyDescent="0.35">
      <c r="A360" s="33">
        <v>9</v>
      </c>
      <c r="B360" s="34">
        <v>9.57</v>
      </c>
      <c r="C360" s="34">
        <v>80.03</v>
      </c>
      <c r="D360" s="66" t="s">
        <v>9</v>
      </c>
      <c r="E360">
        <f t="shared" si="5"/>
        <v>9.3000000000000007</v>
      </c>
      <c r="P360" s="60">
        <v>8.14</v>
      </c>
      <c r="Q360" s="60">
        <v>74.739999999999995</v>
      </c>
    </row>
    <row r="361" spans="1:17" ht="15.75" customHeight="1" x14ac:dyDescent="0.35">
      <c r="A361" s="33">
        <v>56</v>
      </c>
      <c r="B361" s="34">
        <v>6.51</v>
      </c>
      <c r="C361" s="34">
        <v>67.02</v>
      </c>
      <c r="D361" s="66" t="s">
        <v>9</v>
      </c>
      <c r="E361">
        <f t="shared" si="5"/>
        <v>0</v>
      </c>
      <c r="P361" s="60">
        <v>9.57</v>
      </c>
      <c r="Q361" s="60">
        <v>80.03</v>
      </c>
    </row>
    <row r="362" spans="1:17" ht="15.75" customHeight="1" x14ac:dyDescent="0.35">
      <c r="A362" s="33">
        <v>37</v>
      </c>
      <c r="B362" s="34">
        <v>8.65</v>
      </c>
      <c r="C362" s="34">
        <v>91.16</v>
      </c>
      <c r="D362" s="66" t="s">
        <v>9</v>
      </c>
      <c r="E362">
        <f t="shared" si="5"/>
        <v>0</v>
      </c>
      <c r="P362" s="60">
        <v>6.51</v>
      </c>
      <c r="Q362" s="60">
        <v>67.02</v>
      </c>
    </row>
    <row r="363" spans="1:17" ht="15.75" customHeight="1" x14ac:dyDescent="0.35">
      <c r="A363" s="33">
        <v>22</v>
      </c>
      <c r="B363" s="34">
        <v>6.09</v>
      </c>
      <c r="C363" s="34">
        <v>55.31</v>
      </c>
      <c r="D363" s="66" t="s">
        <v>9</v>
      </c>
      <c r="E363">
        <f t="shared" si="5"/>
        <v>0</v>
      </c>
      <c r="P363" s="60">
        <v>8.65</v>
      </c>
      <c r="Q363" s="60">
        <v>91.16</v>
      </c>
    </row>
    <row r="364" spans="1:17" ht="15.75" customHeight="1" x14ac:dyDescent="0.35">
      <c r="A364" s="33">
        <v>19</v>
      </c>
      <c r="B364" s="34">
        <v>7.79</v>
      </c>
      <c r="C364" s="34">
        <v>34.770000000000003</v>
      </c>
      <c r="D364" s="66" t="s">
        <v>9</v>
      </c>
      <c r="E364">
        <f t="shared" si="5"/>
        <v>0</v>
      </c>
      <c r="P364" s="60">
        <v>6.09</v>
      </c>
      <c r="Q364" s="60">
        <v>55.31</v>
      </c>
    </row>
    <row r="365" spans="1:17" ht="15.75" customHeight="1" x14ac:dyDescent="0.35">
      <c r="A365" s="33">
        <v>50</v>
      </c>
      <c r="B365" s="34">
        <v>5.58</v>
      </c>
      <c r="C365" s="34">
        <v>24.34</v>
      </c>
      <c r="D365" s="66" t="s">
        <v>9</v>
      </c>
      <c r="E365">
        <f t="shared" si="5"/>
        <v>0</v>
      </c>
      <c r="P365" s="60">
        <v>7.79</v>
      </c>
      <c r="Q365" s="60">
        <v>34.770000000000003</v>
      </c>
    </row>
    <row r="366" spans="1:17" ht="15.75" customHeight="1" x14ac:dyDescent="0.35">
      <c r="A366" s="33">
        <v>32</v>
      </c>
      <c r="B366" s="34">
        <v>8.68</v>
      </c>
      <c r="C366" s="34">
        <v>89.26</v>
      </c>
      <c r="D366" s="66" t="s">
        <v>9</v>
      </c>
      <c r="E366">
        <f t="shared" si="5"/>
        <v>0</v>
      </c>
      <c r="P366" s="60">
        <v>5.58</v>
      </c>
      <c r="Q366" s="60">
        <v>24.34</v>
      </c>
    </row>
    <row r="367" spans="1:17" ht="15.75" customHeight="1" x14ac:dyDescent="0.35">
      <c r="A367" s="33">
        <v>38</v>
      </c>
      <c r="B367" s="34">
        <v>7.81</v>
      </c>
      <c r="C367" s="34">
        <v>44.39</v>
      </c>
      <c r="D367" s="66" t="s">
        <v>9</v>
      </c>
      <c r="E367">
        <f t="shared" si="5"/>
        <v>0</v>
      </c>
      <c r="P367" s="60">
        <v>8.68</v>
      </c>
      <c r="Q367" s="60">
        <v>89.26</v>
      </c>
    </row>
    <row r="368" spans="1:17" ht="15.75" customHeight="1" x14ac:dyDescent="0.35">
      <c r="A368" s="33">
        <v>27</v>
      </c>
      <c r="B368" s="34">
        <v>5.22</v>
      </c>
      <c r="C368" s="34">
        <v>28.76</v>
      </c>
      <c r="D368" s="66" t="s">
        <v>9</v>
      </c>
      <c r="E368">
        <f t="shared" si="5"/>
        <v>0</v>
      </c>
      <c r="P368" s="60">
        <v>7.81</v>
      </c>
      <c r="Q368" s="60">
        <v>44.39</v>
      </c>
    </row>
    <row r="369" spans="1:17" ht="15.75" customHeight="1" x14ac:dyDescent="0.35">
      <c r="A369" s="33">
        <v>14</v>
      </c>
      <c r="B369" s="34">
        <v>8.6</v>
      </c>
      <c r="C369" s="34">
        <v>84.49</v>
      </c>
      <c r="D369" s="66" t="s">
        <v>9</v>
      </c>
      <c r="E369">
        <f t="shared" si="5"/>
        <v>0</v>
      </c>
      <c r="P369" s="60">
        <v>5.22</v>
      </c>
      <c r="Q369" s="60">
        <v>28.76</v>
      </c>
    </row>
    <row r="370" spans="1:17" ht="15.75" customHeight="1" x14ac:dyDescent="0.35">
      <c r="A370" s="33">
        <v>8</v>
      </c>
      <c r="B370" s="34">
        <v>4.22</v>
      </c>
      <c r="C370" s="34">
        <v>52.93</v>
      </c>
      <c r="D370" s="66" t="s">
        <v>9</v>
      </c>
      <c r="E370">
        <f t="shared" si="5"/>
        <v>0</v>
      </c>
      <c r="P370" s="60">
        <v>8.6</v>
      </c>
      <c r="Q370" s="60">
        <v>84.49</v>
      </c>
    </row>
    <row r="371" spans="1:17" ht="15.75" customHeight="1" x14ac:dyDescent="0.35">
      <c r="A371" s="33">
        <v>10</v>
      </c>
      <c r="B371" s="34">
        <v>6.95</v>
      </c>
      <c r="C371" s="34">
        <v>87.42</v>
      </c>
      <c r="D371" s="66" t="s">
        <v>9</v>
      </c>
      <c r="E371">
        <f t="shared" si="5"/>
        <v>0</v>
      </c>
      <c r="P371" s="60">
        <v>4.22</v>
      </c>
      <c r="Q371" s="60">
        <v>52.93</v>
      </c>
    </row>
    <row r="372" spans="1:17" ht="15.75" customHeight="1" x14ac:dyDescent="0.35">
      <c r="A372" s="33">
        <v>26</v>
      </c>
      <c r="B372" s="34">
        <v>6.82</v>
      </c>
      <c r="C372" s="34">
        <v>51.97</v>
      </c>
      <c r="D372" s="66" t="s">
        <v>9</v>
      </c>
      <c r="E372">
        <f t="shared" si="5"/>
        <v>0</v>
      </c>
      <c r="P372" s="60">
        <v>6.95</v>
      </c>
      <c r="Q372" s="60">
        <v>87.42</v>
      </c>
    </row>
    <row r="373" spans="1:17" ht="15.75" customHeight="1" x14ac:dyDescent="0.35">
      <c r="A373" s="33">
        <v>1</v>
      </c>
      <c r="B373" s="34">
        <v>9.06</v>
      </c>
      <c r="C373" s="34">
        <v>67.66</v>
      </c>
      <c r="D373" s="66" t="s">
        <v>9</v>
      </c>
      <c r="E373">
        <f t="shared" si="5"/>
        <v>0</v>
      </c>
      <c r="P373" s="60">
        <v>6.82</v>
      </c>
      <c r="Q373" s="60">
        <v>51.97</v>
      </c>
    </row>
    <row r="374" spans="1:17" ht="15.75" customHeight="1" x14ac:dyDescent="0.35">
      <c r="A374" s="33">
        <v>9</v>
      </c>
      <c r="B374" s="34">
        <v>6.7</v>
      </c>
      <c r="C374" s="34">
        <v>47.74</v>
      </c>
      <c r="D374" s="66" t="s">
        <v>9</v>
      </c>
      <c r="E374">
        <f t="shared" si="5"/>
        <v>0</v>
      </c>
      <c r="P374" s="60">
        <v>9.06</v>
      </c>
      <c r="Q374" s="60">
        <v>67.66</v>
      </c>
    </row>
    <row r="375" spans="1:17" ht="15.75" customHeight="1" x14ac:dyDescent="0.35">
      <c r="A375" s="33">
        <v>18</v>
      </c>
      <c r="B375" s="34">
        <v>4.0199999999999996</v>
      </c>
      <c r="C375" s="34">
        <v>70</v>
      </c>
      <c r="D375" s="66" t="s">
        <v>9</v>
      </c>
      <c r="E375">
        <f t="shared" si="5"/>
        <v>0</v>
      </c>
      <c r="P375" s="60">
        <v>6.7</v>
      </c>
      <c r="Q375" s="60">
        <v>47.74</v>
      </c>
    </row>
    <row r="376" spans="1:17" ht="15.75" customHeight="1" x14ac:dyDescent="0.35">
      <c r="A376" s="33">
        <v>15</v>
      </c>
      <c r="B376" s="34">
        <v>9.5299999999999994</v>
      </c>
      <c r="C376" s="34">
        <v>73.02</v>
      </c>
      <c r="D376" s="66" t="s">
        <v>9</v>
      </c>
      <c r="E376">
        <f t="shared" si="5"/>
        <v>9.3000000000000007</v>
      </c>
      <c r="P376" s="60">
        <v>4.0199999999999996</v>
      </c>
      <c r="Q376" s="60">
        <v>70</v>
      </c>
    </row>
    <row r="377" spans="1:17" ht="15.75" customHeight="1" x14ac:dyDescent="0.35">
      <c r="A377" s="33">
        <v>16</v>
      </c>
      <c r="B377" s="34">
        <v>6.49</v>
      </c>
      <c r="C377" s="34">
        <v>63.52</v>
      </c>
      <c r="D377" s="66" t="s">
        <v>9</v>
      </c>
      <c r="E377">
        <f t="shared" si="5"/>
        <v>0</v>
      </c>
      <c r="P377" s="60">
        <v>9.5299999999999994</v>
      </c>
      <c r="Q377" s="60">
        <v>73.02</v>
      </c>
    </row>
    <row r="378" spans="1:17" ht="15.75" customHeight="1" x14ac:dyDescent="0.35">
      <c r="A378" s="33">
        <v>43</v>
      </c>
      <c r="B378" s="34">
        <v>8.85</v>
      </c>
      <c r="C378" s="34">
        <v>66.16</v>
      </c>
      <c r="D378" s="66" t="s">
        <v>9</v>
      </c>
      <c r="E378">
        <f t="shared" si="5"/>
        <v>0</v>
      </c>
      <c r="P378" s="60">
        <v>6.49</v>
      </c>
      <c r="Q378" s="60">
        <v>63.52</v>
      </c>
    </row>
    <row r="379" spans="1:17" ht="15.75" customHeight="1" x14ac:dyDescent="0.35">
      <c r="A379" s="33">
        <v>29</v>
      </c>
      <c r="B379" s="34">
        <v>6.27</v>
      </c>
      <c r="C379" s="34">
        <v>59.31</v>
      </c>
      <c r="D379" s="66" t="s">
        <v>9</v>
      </c>
      <c r="E379">
        <f t="shared" si="5"/>
        <v>0</v>
      </c>
      <c r="P379" s="60">
        <v>8.85</v>
      </c>
      <c r="Q379" s="60">
        <v>66.16</v>
      </c>
    </row>
    <row r="380" spans="1:17" ht="15.75" customHeight="1" x14ac:dyDescent="0.35">
      <c r="A380" s="33">
        <v>50</v>
      </c>
      <c r="B380" s="34">
        <v>6.18</v>
      </c>
      <c r="C380" s="34">
        <v>31.57</v>
      </c>
      <c r="D380" s="66" t="s">
        <v>9</v>
      </c>
      <c r="E380">
        <f t="shared" si="5"/>
        <v>0</v>
      </c>
      <c r="P380" s="60">
        <v>6.27</v>
      </c>
      <c r="Q380" s="60">
        <v>59.31</v>
      </c>
    </row>
    <row r="381" spans="1:17" ht="15.75" customHeight="1" x14ac:dyDescent="0.35">
      <c r="A381" s="33">
        <v>32</v>
      </c>
      <c r="B381" s="34">
        <v>8</v>
      </c>
      <c r="C381" s="34">
        <v>62.46</v>
      </c>
      <c r="D381" s="66" t="s">
        <v>9</v>
      </c>
      <c r="E381">
        <f t="shared" si="5"/>
        <v>0</v>
      </c>
      <c r="P381" s="60">
        <v>6.18</v>
      </c>
      <c r="Q381" s="60">
        <v>31.57</v>
      </c>
    </row>
    <row r="382" spans="1:17" ht="15.75" customHeight="1" x14ac:dyDescent="0.35">
      <c r="A382" s="33">
        <v>12</v>
      </c>
      <c r="B382" s="34">
        <v>6.96</v>
      </c>
      <c r="C382" s="34">
        <v>61.19</v>
      </c>
      <c r="D382" s="66" t="s">
        <v>9</v>
      </c>
      <c r="E382">
        <f t="shared" si="5"/>
        <v>0</v>
      </c>
      <c r="P382" s="60">
        <v>8</v>
      </c>
      <c r="Q382" s="60">
        <v>62.46</v>
      </c>
    </row>
    <row r="383" spans="1:17" ht="15.75" customHeight="1" x14ac:dyDescent="0.35">
      <c r="A383" s="33">
        <v>35</v>
      </c>
      <c r="B383" s="34">
        <v>9.56</v>
      </c>
      <c r="C383" s="34">
        <v>67.12</v>
      </c>
      <c r="D383" s="66" t="s">
        <v>9</v>
      </c>
      <c r="E383">
        <f t="shared" si="5"/>
        <v>9.3000000000000007</v>
      </c>
      <c r="P383" s="60">
        <v>6.96</v>
      </c>
      <c r="Q383" s="60">
        <v>61.19</v>
      </c>
    </row>
    <row r="384" spans="1:17" ht="15.75" customHeight="1" x14ac:dyDescent="0.35">
      <c r="A384" s="33">
        <v>45</v>
      </c>
      <c r="B384" s="34">
        <v>6.06</v>
      </c>
      <c r="C384" s="34">
        <v>54.51</v>
      </c>
      <c r="D384" s="66" t="s">
        <v>9</v>
      </c>
      <c r="E384">
        <f t="shared" si="5"/>
        <v>0</v>
      </c>
      <c r="P384" s="60">
        <v>9.56</v>
      </c>
      <c r="Q384" s="60">
        <v>67.12</v>
      </c>
    </row>
    <row r="385" spans="1:17" ht="15.75" customHeight="1" x14ac:dyDescent="0.35">
      <c r="A385" s="33">
        <v>17</v>
      </c>
      <c r="B385" s="34">
        <v>7.7</v>
      </c>
      <c r="C385" s="34">
        <v>61.02</v>
      </c>
      <c r="D385" s="66" t="s">
        <v>9</v>
      </c>
      <c r="E385">
        <f t="shared" si="5"/>
        <v>0</v>
      </c>
      <c r="P385" s="60">
        <v>6.06</v>
      </c>
      <c r="Q385" s="60">
        <v>54.51</v>
      </c>
    </row>
    <row r="386" spans="1:17" ht="15.75" customHeight="1" x14ac:dyDescent="0.35">
      <c r="A386" s="33">
        <v>27</v>
      </c>
      <c r="B386" s="34">
        <v>5.05</v>
      </c>
      <c r="C386" s="34">
        <v>73.69</v>
      </c>
      <c r="D386" s="66" t="s">
        <v>9</v>
      </c>
      <c r="E386">
        <f t="shared" ref="E386:E449" si="6">IF(B386&lt;4,4,IF(B386&gt;9.5,9.3,0))</f>
        <v>0</v>
      </c>
      <c r="P386" s="60">
        <v>7.7</v>
      </c>
      <c r="Q386" s="60">
        <v>61.02</v>
      </c>
    </row>
    <row r="387" spans="1:17" ht="15.75" customHeight="1" x14ac:dyDescent="0.35">
      <c r="A387" s="33">
        <v>32</v>
      </c>
      <c r="B387" s="34">
        <v>7.38</v>
      </c>
      <c r="C387" s="34">
        <v>75.75</v>
      </c>
      <c r="D387" s="66" t="s">
        <v>9</v>
      </c>
      <c r="E387">
        <f t="shared" si="6"/>
        <v>0</v>
      </c>
      <c r="P387" s="60">
        <v>5.05</v>
      </c>
      <c r="Q387" s="60">
        <v>73.69</v>
      </c>
    </row>
    <row r="388" spans="1:17" ht="15.75" customHeight="1" x14ac:dyDescent="0.35">
      <c r="A388" s="33">
        <v>48</v>
      </c>
      <c r="B388" s="34">
        <v>6.23</v>
      </c>
      <c r="C388" s="34">
        <v>36.51</v>
      </c>
      <c r="D388" s="66" t="s">
        <v>9</v>
      </c>
      <c r="E388">
        <f t="shared" si="6"/>
        <v>0</v>
      </c>
      <c r="P388" s="60">
        <v>7.38</v>
      </c>
      <c r="Q388" s="60">
        <v>75.75</v>
      </c>
    </row>
    <row r="389" spans="1:17" ht="15.75" customHeight="1" x14ac:dyDescent="0.35">
      <c r="A389" s="33">
        <v>32</v>
      </c>
      <c r="B389" s="34">
        <v>7.19</v>
      </c>
      <c r="C389" s="34">
        <v>48.4</v>
      </c>
      <c r="D389" s="66" t="s">
        <v>9</v>
      </c>
      <c r="E389">
        <f t="shared" si="6"/>
        <v>0</v>
      </c>
      <c r="P389" s="60">
        <v>6.23</v>
      </c>
      <c r="Q389" s="60">
        <v>36.51</v>
      </c>
    </row>
    <row r="390" spans="1:17" ht="15.75" customHeight="1" x14ac:dyDescent="0.35">
      <c r="A390" s="33">
        <v>16</v>
      </c>
      <c r="B390" s="34">
        <v>9.3800000000000008</v>
      </c>
      <c r="C390" s="34">
        <v>90.42</v>
      </c>
      <c r="D390" s="66" t="s">
        <v>9</v>
      </c>
      <c r="E390">
        <f t="shared" si="6"/>
        <v>0</v>
      </c>
      <c r="P390" s="60">
        <v>7.19</v>
      </c>
      <c r="Q390" s="60">
        <v>48.4</v>
      </c>
    </row>
    <row r="391" spans="1:17" ht="15.75" customHeight="1" x14ac:dyDescent="0.35">
      <c r="A391" s="33">
        <v>39</v>
      </c>
      <c r="B391" s="34">
        <v>7.98</v>
      </c>
      <c r="C391" s="34">
        <v>55.94</v>
      </c>
      <c r="D391" s="66" t="s">
        <v>9</v>
      </c>
      <c r="E391">
        <f t="shared" si="6"/>
        <v>0</v>
      </c>
      <c r="P391" s="60">
        <v>9.3800000000000008</v>
      </c>
      <c r="Q391" s="60">
        <v>90.42</v>
      </c>
    </row>
    <row r="392" spans="1:17" ht="15.75" customHeight="1" x14ac:dyDescent="0.35">
      <c r="A392" s="33">
        <v>16</v>
      </c>
      <c r="B392" s="34">
        <v>6.66</v>
      </c>
      <c r="C392" s="34">
        <v>55.42</v>
      </c>
      <c r="D392" s="66" t="s">
        <v>9</v>
      </c>
      <c r="E392">
        <f t="shared" si="6"/>
        <v>0</v>
      </c>
      <c r="P392" s="60">
        <v>7.98</v>
      </c>
      <c r="Q392" s="60">
        <v>55.94</v>
      </c>
    </row>
    <row r="393" spans="1:17" ht="15.75" customHeight="1" x14ac:dyDescent="0.35">
      <c r="A393" s="33">
        <v>10</v>
      </c>
      <c r="B393" s="34">
        <v>6.96</v>
      </c>
      <c r="C393" s="34">
        <v>47.98</v>
      </c>
      <c r="D393" s="66" t="s">
        <v>9</v>
      </c>
      <c r="E393">
        <f t="shared" si="6"/>
        <v>0</v>
      </c>
      <c r="P393" s="60">
        <v>6.66</v>
      </c>
      <c r="Q393" s="60">
        <v>55.42</v>
      </c>
    </row>
    <row r="394" spans="1:17" ht="15.75" customHeight="1" x14ac:dyDescent="0.35">
      <c r="A394" s="33">
        <v>24</v>
      </c>
      <c r="B394" s="34">
        <v>7.07</v>
      </c>
      <c r="C394" s="34">
        <v>92.83</v>
      </c>
      <c r="D394" s="66" t="s">
        <v>9</v>
      </c>
      <c r="E394">
        <f t="shared" si="6"/>
        <v>0</v>
      </c>
      <c r="P394" s="60">
        <v>6.96</v>
      </c>
      <c r="Q394" s="60">
        <v>47.98</v>
      </c>
    </row>
    <row r="395" spans="1:17" ht="15.75" customHeight="1" x14ac:dyDescent="0.35">
      <c r="A395" s="33">
        <v>64</v>
      </c>
      <c r="B395" s="34">
        <v>8.08</v>
      </c>
      <c r="C395" s="34">
        <v>89.18</v>
      </c>
      <c r="D395" s="66" t="s">
        <v>9</v>
      </c>
      <c r="E395">
        <f t="shared" si="6"/>
        <v>0</v>
      </c>
      <c r="P395" s="60">
        <v>7.07</v>
      </c>
      <c r="Q395" s="60">
        <v>92.83</v>
      </c>
    </row>
    <row r="396" spans="1:17" ht="15.75" customHeight="1" x14ac:dyDescent="0.35">
      <c r="A396" s="33">
        <v>34</v>
      </c>
      <c r="B396" s="34">
        <v>6.25</v>
      </c>
      <c r="C396" s="34">
        <v>35.03</v>
      </c>
      <c r="D396" s="66" t="s">
        <v>9</v>
      </c>
      <c r="E396">
        <f t="shared" si="6"/>
        <v>0</v>
      </c>
      <c r="P396" s="60">
        <v>8.08</v>
      </c>
      <c r="Q396" s="60">
        <v>89.18</v>
      </c>
    </row>
    <row r="397" spans="1:17" ht="15.75" customHeight="1" x14ac:dyDescent="0.35">
      <c r="A397" s="33">
        <v>37</v>
      </c>
      <c r="B397" s="34">
        <v>5.15</v>
      </c>
      <c r="C397" s="34">
        <v>36.72</v>
      </c>
      <c r="D397" s="66" t="s">
        <v>9</v>
      </c>
      <c r="E397">
        <f t="shared" si="6"/>
        <v>0</v>
      </c>
      <c r="P397" s="60">
        <v>6.25</v>
      </c>
      <c r="Q397" s="60">
        <v>35.03</v>
      </c>
    </row>
    <row r="398" spans="1:17" ht="15.75" customHeight="1" x14ac:dyDescent="0.35">
      <c r="A398" s="33">
        <v>25</v>
      </c>
      <c r="B398" s="34">
        <v>8.5500000000000007</v>
      </c>
      <c r="C398" s="34">
        <v>37.83</v>
      </c>
      <c r="D398" s="66" t="s">
        <v>9</v>
      </c>
      <c r="E398">
        <f t="shared" si="6"/>
        <v>0</v>
      </c>
      <c r="P398" s="60">
        <v>5.15</v>
      </c>
      <c r="Q398" s="60">
        <v>36.72</v>
      </c>
    </row>
    <row r="399" spans="1:17" ht="15.75" customHeight="1" x14ac:dyDescent="0.35">
      <c r="A399" s="33">
        <v>18</v>
      </c>
      <c r="B399" s="34">
        <v>7.31</v>
      </c>
      <c r="C399" s="34">
        <v>53.57</v>
      </c>
      <c r="D399" s="66" t="s">
        <v>9</v>
      </c>
      <c r="E399">
        <f t="shared" si="6"/>
        <v>0</v>
      </c>
      <c r="P399" s="60">
        <v>8.5500000000000007</v>
      </c>
      <c r="Q399" s="60">
        <v>37.83</v>
      </c>
    </row>
    <row r="400" spans="1:17" ht="15.75" customHeight="1" x14ac:dyDescent="0.35">
      <c r="A400" s="33">
        <v>34</v>
      </c>
      <c r="B400" s="34">
        <v>8.41</v>
      </c>
      <c r="C400" s="34">
        <v>8.69</v>
      </c>
      <c r="D400" s="66" t="s">
        <v>9</v>
      </c>
      <c r="E400">
        <f t="shared" si="6"/>
        <v>0</v>
      </c>
      <c r="P400" s="60">
        <v>7.31</v>
      </c>
      <c r="Q400" s="60">
        <v>53.57</v>
      </c>
    </row>
    <row r="401" spans="1:17" ht="15.75" customHeight="1" x14ac:dyDescent="0.35">
      <c r="A401" s="33">
        <v>10</v>
      </c>
      <c r="B401" s="34">
        <v>5.65</v>
      </c>
      <c r="C401" s="34">
        <v>20.309999999999999</v>
      </c>
      <c r="D401" s="66" t="s">
        <v>9</v>
      </c>
      <c r="E401">
        <f t="shared" si="6"/>
        <v>0</v>
      </c>
      <c r="P401" s="60">
        <v>8.41</v>
      </c>
      <c r="Q401" s="60">
        <v>8.69</v>
      </c>
    </row>
    <row r="402" spans="1:17" ht="15.75" customHeight="1" x14ac:dyDescent="0.35">
      <c r="A402" s="33">
        <v>46</v>
      </c>
      <c r="B402" s="34">
        <v>9.6199999999999992</v>
      </c>
      <c r="C402" s="34">
        <v>92.89</v>
      </c>
      <c r="D402" s="66" t="s">
        <v>9</v>
      </c>
      <c r="E402">
        <f t="shared" si="6"/>
        <v>9.3000000000000007</v>
      </c>
      <c r="P402" s="60">
        <v>5.65</v>
      </c>
      <c r="Q402" s="60">
        <v>20.309999999999999</v>
      </c>
    </row>
    <row r="403" spans="1:17" ht="15.75" customHeight="1" x14ac:dyDescent="0.35">
      <c r="A403" s="33">
        <v>25</v>
      </c>
      <c r="B403" s="34">
        <v>5.94</v>
      </c>
      <c r="C403" s="34">
        <v>100.07</v>
      </c>
      <c r="D403" s="66" t="s">
        <v>9</v>
      </c>
      <c r="E403">
        <f t="shared" si="6"/>
        <v>0</v>
      </c>
      <c r="P403" s="60">
        <v>9.6199999999999992</v>
      </c>
      <c r="Q403" s="60">
        <v>92.89</v>
      </c>
    </row>
    <row r="404" spans="1:17" ht="15.75" customHeight="1" x14ac:dyDescent="0.35">
      <c r="A404" s="33">
        <v>19</v>
      </c>
      <c r="B404" s="34">
        <v>6.22</v>
      </c>
      <c r="C404" s="34">
        <v>33.18</v>
      </c>
      <c r="D404" s="66" t="s">
        <v>9</v>
      </c>
      <c r="E404">
        <f t="shared" si="6"/>
        <v>0</v>
      </c>
      <c r="P404" s="60">
        <v>5.94</v>
      </c>
      <c r="Q404" s="60">
        <v>100.07</v>
      </c>
    </row>
    <row r="405" spans="1:17" ht="15.75" customHeight="1" x14ac:dyDescent="0.35">
      <c r="A405" s="33">
        <v>7</v>
      </c>
      <c r="B405" s="34">
        <v>6.99</v>
      </c>
      <c r="C405" s="34">
        <v>57.18</v>
      </c>
      <c r="D405" s="66" t="s">
        <v>9</v>
      </c>
      <c r="E405">
        <f t="shared" si="6"/>
        <v>0</v>
      </c>
      <c r="P405" s="60">
        <v>6.22</v>
      </c>
      <c r="Q405" s="60">
        <v>33.18</v>
      </c>
    </row>
    <row r="406" spans="1:17" ht="15.75" customHeight="1" x14ac:dyDescent="0.35">
      <c r="A406" s="33">
        <v>17</v>
      </c>
      <c r="B406" s="34">
        <v>6.05</v>
      </c>
      <c r="C406" s="34">
        <v>67.25</v>
      </c>
      <c r="D406" s="66" t="s">
        <v>9</v>
      </c>
      <c r="E406">
        <f t="shared" si="6"/>
        <v>0</v>
      </c>
      <c r="P406" s="60">
        <v>6.99</v>
      </c>
      <c r="Q406" s="60">
        <v>57.18</v>
      </c>
    </row>
    <row r="407" spans="1:17" ht="15.75" customHeight="1" x14ac:dyDescent="0.35">
      <c r="A407" s="33">
        <v>26</v>
      </c>
      <c r="B407" s="34">
        <v>5.31</v>
      </c>
      <c r="C407" s="34">
        <v>52.1</v>
      </c>
      <c r="D407" s="66" t="s">
        <v>9</v>
      </c>
      <c r="E407">
        <f t="shared" si="6"/>
        <v>0</v>
      </c>
      <c r="P407" s="60">
        <v>6.05</v>
      </c>
      <c r="Q407" s="60">
        <v>67.25</v>
      </c>
    </row>
    <row r="408" spans="1:17" ht="15.75" customHeight="1" x14ac:dyDescent="0.35">
      <c r="A408" s="33">
        <v>49</v>
      </c>
      <c r="B408" s="34">
        <v>5.61</v>
      </c>
      <c r="C408" s="34">
        <v>71.069999999999993</v>
      </c>
      <c r="D408" s="66" t="s">
        <v>9</v>
      </c>
      <c r="E408">
        <f t="shared" si="6"/>
        <v>0</v>
      </c>
      <c r="P408" s="60">
        <v>5.31</v>
      </c>
      <c r="Q408" s="60">
        <v>52.1</v>
      </c>
    </row>
    <row r="409" spans="1:17" ht="15.75" customHeight="1" x14ac:dyDescent="0.35">
      <c r="A409" s="33">
        <v>24</v>
      </c>
      <c r="B409" s="34">
        <v>8.83</v>
      </c>
      <c r="C409" s="34">
        <v>76.27</v>
      </c>
      <c r="D409" s="66" t="s">
        <v>9</v>
      </c>
      <c r="E409">
        <f t="shared" si="6"/>
        <v>0</v>
      </c>
      <c r="P409" s="60">
        <v>5.61</v>
      </c>
      <c r="Q409" s="60">
        <v>71.069999999999993</v>
      </c>
    </row>
    <row r="410" spans="1:17" ht="15.75" customHeight="1" x14ac:dyDescent="0.35">
      <c r="A410" s="33">
        <v>25</v>
      </c>
      <c r="B410" s="34">
        <v>4.57</v>
      </c>
      <c r="C410" s="34">
        <v>45.88</v>
      </c>
      <c r="D410" s="66" t="s">
        <v>9</v>
      </c>
      <c r="E410">
        <f t="shared" si="6"/>
        <v>0</v>
      </c>
      <c r="P410" s="60">
        <v>8.83</v>
      </c>
      <c r="Q410" s="60">
        <v>76.27</v>
      </c>
    </row>
    <row r="411" spans="1:17" ht="15.75" customHeight="1" x14ac:dyDescent="0.35">
      <c r="A411" s="33">
        <v>17</v>
      </c>
      <c r="B411" s="34">
        <v>5.99</v>
      </c>
      <c r="C411" s="34">
        <v>80.13</v>
      </c>
      <c r="D411" s="66" t="s">
        <v>9</v>
      </c>
      <c r="E411">
        <f t="shared" si="6"/>
        <v>0</v>
      </c>
      <c r="P411" s="60">
        <v>4.57</v>
      </c>
      <c r="Q411" s="60">
        <v>45.88</v>
      </c>
    </row>
    <row r="412" spans="1:17" ht="15.75" customHeight="1" x14ac:dyDescent="0.35">
      <c r="A412" s="33">
        <v>42</v>
      </c>
      <c r="B412" s="34">
        <v>7.67</v>
      </c>
      <c r="C412" s="34">
        <v>58.01</v>
      </c>
      <c r="D412" s="66" t="s">
        <v>9</v>
      </c>
      <c r="E412">
        <f t="shared" si="6"/>
        <v>0</v>
      </c>
      <c r="P412" s="60">
        <v>5.99</v>
      </c>
      <c r="Q412" s="60">
        <v>80.13</v>
      </c>
    </row>
    <row r="413" spans="1:17" ht="15.75" customHeight="1" x14ac:dyDescent="0.35">
      <c r="A413" s="33">
        <v>29</v>
      </c>
      <c r="B413" s="34">
        <v>8.2899999999999991</v>
      </c>
      <c r="C413" s="34">
        <v>50.65</v>
      </c>
      <c r="D413" s="66" t="s">
        <v>9</v>
      </c>
      <c r="E413">
        <f t="shared" si="6"/>
        <v>0</v>
      </c>
      <c r="P413" s="60">
        <v>7.67</v>
      </c>
      <c r="Q413" s="60">
        <v>58.01</v>
      </c>
    </row>
    <row r="414" spans="1:17" ht="15.75" customHeight="1" x14ac:dyDescent="0.35">
      <c r="A414" s="33">
        <v>9</v>
      </c>
      <c r="B414" s="34">
        <v>9.23</v>
      </c>
      <c r="C414" s="34">
        <v>82.68</v>
      </c>
      <c r="D414" s="66" t="s">
        <v>9</v>
      </c>
      <c r="E414">
        <f t="shared" si="6"/>
        <v>0</v>
      </c>
      <c r="P414" s="60">
        <v>8.2899999999999991</v>
      </c>
      <c r="Q414" s="60">
        <v>50.65</v>
      </c>
    </row>
    <row r="415" spans="1:17" ht="15.75" customHeight="1" x14ac:dyDescent="0.35">
      <c r="A415" s="33">
        <v>36</v>
      </c>
      <c r="B415" s="34">
        <v>5.98</v>
      </c>
      <c r="C415" s="34">
        <v>56.8</v>
      </c>
      <c r="D415" s="66" t="s">
        <v>9</v>
      </c>
      <c r="E415">
        <f t="shared" si="6"/>
        <v>0</v>
      </c>
      <c r="P415" s="60">
        <v>9.23</v>
      </c>
      <c r="Q415" s="60">
        <v>82.68</v>
      </c>
    </row>
    <row r="416" spans="1:17" ht="15.75" customHeight="1" x14ac:dyDescent="0.35">
      <c r="A416" s="33">
        <v>15</v>
      </c>
      <c r="B416" s="34">
        <v>5.35</v>
      </c>
      <c r="C416" s="34">
        <v>43.32</v>
      </c>
      <c r="D416" s="66" t="s">
        <v>9</v>
      </c>
      <c r="E416">
        <f t="shared" si="6"/>
        <v>0</v>
      </c>
      <c r="P416" s="60">
        <v>5.98</v>
      </c>
      <c r="Q416" s="60">
        <v>56.8</v>
      </c>
    </row>
    <row r="417" spans="1:17" ht="15.75" customHeight="1" x14ac:dyDescent="0.35">
      <c r="A417" s="33">
        <v>24</v>
      </c>
      <c r="B417" s="34">
        <v>9.02</v>
      </c>
      <c r="C417" s="34">
        <v>68.38</v>
      </c>
      <c r="D417" s="66" t="s">
        <v>9</v>
      </c>
      <c r="E417">
        <f t="shared" si="6"/>
        <v>0</v>
      </c>
      <c r="P417" s="60">
        <v>5.35</v>
      </c>
      <c r="Q417" s="60">
        <v>43.32</v>
      </c>
    </row>
    <row r="418" spans="1:17" ht="15.75" customHeight="1" x14ac:dyDescent="0.35">
      <c r="A418" s="33">
        <v>28</v>
      </c>
      <c r="B418" s="34">
        <v>7.27</v>
      </c>
      <c r="C418" s="34">
        <v>33.450000000000003</v>
      </c>
      <c r="D418" s="66" t="s">
        <v>9</v>
      </c>
      <c r="E418">
        <f t="shared" si="6"/>
        <v>0</v>
      </c>
      <c r="P418" s="60">
        <v>9.02</v>
      </c>
      <c r="Q418" s="60">
        <v>68.38</v>
      </c>
    </row>
    <row r="419" spans="1:17" ht="15.75" customHeight="1" x14ac:dyDescent="0.35">
      <c r="A419" s="33">
        <v>26</v>
      </c>
      <c r="B419" s="34">
        <v>9.3000000000000007</v>
      </c>
      <c r="C419" s="34">
        <v>78.83</v>
      </c>
      <c r="D419" s="66" t="s">
        <v>9</v>
      </c>
      <c r="E419">
        <f t="shared" si="6"/>
        <v>0</v>
      </c>
      <c r="P419" s="60">
        <v>7.27</v>
      </c>
      <c r="Q419" s="60">
        <v>33.450000000000003</v>
      </c>
    </row>
    <row r="420" spans="1:17" ht="15.75" customHeight="1" x14ac:dyDescent="0.35">
      <c r="A420" s="33">
        <v>20</v>
      </c>
      <c r="B420" s="34">
        <v>6.75</v>
      </c>
      <c r="C420" s="34">
        <v>79.989999999999995</v>
      </c>
      <c r="D420" s="66" t="s">
        <v>9</v>
      </c>
      <c r="E420">
        <f t="shared" si="6"/>
        <v>0</v>
      </c>
      <c r="P420" s="60">
        <v>9.3000000000000007</v>
      </c>
      <c r="Q420" s="60">
        <v>78.83</v>
      </c>
    </row>
    <row r="421" spans="1:17" ht="15.75" customHeight="1" x14ac:dyDescent="0.35">
      <c r="A421" s="33">
        <v>36</v>
      </c>
      <c r="B421" s="34">
        <v>8.8800000000000008</v>
      </c>
      <c r="C421" s="34">
        <v>73.25</v>
      </c>
      <c r="D421" s="66" t="s">
        <v>9</v>
      </c>
      <c r="E421">
        <f t="shared" si="6"/>
        <v>0</v>
      </c>
      <c r="P421" s="60">
        <v>6.75</v>
      </c>
      <c r="Q421" s="60">
        <v>79.989999999999995</v>
      </c>
    </row>
    <row r="422" spans="1:17" ht="15.75" customHeight="1" x14ac:dyDescent="0.35">
      <c r="A422" s="33">
        <v>36</v>
      </c>
      <c r="B422" s="34">
        <v>7.25</v>
      </c>
      <c r="C422" s="34">
        <v>42.01</v>
      </c>
      <c r="D422" s="66" t="s">
        <v>9</v>
      </c>
      <c r="E422">
        <f t="shared" si="6"/>
        <v>0</v>
      </c>
      <c r="P422" s="60">
        <v>8.8800000000000008</v>
      </c>
      <c r="Q422" s="60">
        <v>73.25</v>
      </c>
    </row>
    <row r="423" spans="1:17" ht="15.75" customHeight="1" x14ac:dyDescent="0.35">
      <c r="A423" s="33">
        <v>5</v>
      </c>
      <c r="B423" s="34">
        <v>6.8</v>
      </c>
      <c r="C423" s="34">
        <v>61.9</v>
      </c>
      <c r="D423" s="66" t="s">
        <v>9</v>
      </c>
      <c r="E423">
        <f t="shared" si="6"/>
        <v>0</v>
      </c>
      <c r="P423" s="60">
        <v>7.25</v>
      </c>
      <c r="Q423" s="60">
        <v>42.01</v>
      </c>
    </row>
    <row r="424" spans="1:17" ht="15.75" customHeight="1" x14ac:dyDescent="0.35">
      <c r="A424" s="33">
        <v>15</v>
      </c>
      <c r="B424" s="34">
        <v>6.65</v>
      </c>
      <c r="C424" s="34">
        <v>54.56</v>
      </c>
      <c r="D424" s="66" t="s">
        <v>9</v>
      </c>
      <c r="E424">
        <f t="shared" si="6"/>
        <v>0</v>
      </c>
      <c r="P424" s="60">
        <v>6.8</v>
      </c>
      <c r="Q424" s="60">
        <v>61.9</v>
      </c>
    </row>
    <row r="425" spans="1:17" ht="15.75" customHeight="1" x14ac:dyDescent="0.35">
      <c r="A425" s="33">
        <v>28</v>
      </c>
      <c r="B425" s="34">
        <v>6.93</v>
      </c>
      <c r="C425" s="34">
        <v>71.62</v>
      </c>
      <c r="D425" s="66" t="s">
        <v>9</v>
      </c>
      <c r="E425">
        <f t="shared" si="6"/>
        <v>0</v>
      </c>
      <c r="P425" s="60">
        <v>6.65</v>
      </c>
      <c r="Q425" s="60">
        <v>54.56</v>
      </c>
    </row>
    <row r="426" spans="1:17" ht="15.75" customHeight="1" x14ac:dyDescent="0.35">
      <c r="A426" s="33">
        <v>35</v>
      </c>
      <c r="B426" s="34">
        <v>8.74</v>
      </c>
      <c r="C426" s="34">
        <v>72.92</v>
      </c>
      <c r="D426" s="66" t="s">
        <v>9</v>
      </c>
      <c r="E426">
        <f t="shared" si="6"/>
        <v>0</v>
      </c>
      <c r="P426" s="60">
        <v>6.93</v>
      </c>
      <c r="Q426" s="60">
        <v>71.62</v>
      </c>
    </row>
    <row r="427" spans="1:17" ht="15.75" customHeight="1" x14ac:dyDescent="0.35">
      <c r="A427" s="33">
        <v>29</v>
      </c>
      <c r="B427" s="34">
        <v>7.9</v>
      </c>
      <c r="C427" s="34">
        <v>41.49</v>
      </c>
      <c r="D427" s="66" t="s">
        <v>9</v>
      </c>
      <c r="E427">
        <f t="shared" si="6"/>
        <v>0</v>
      </c>
      <c r="P427" s="60">
        <v>8.74</v>
      </c>
      <c r="Q427" s="60">
        <v>72.92</v>
      </c>
    </row>
    <row r="428" spans="1:17" ht="15.75" customHeight="1" x14ac:dyDescent="0.35">
      <c r="A428" s="33">
        <v>42</v>
      </c>
      <c r="B428" s="34">
        <v>6.73</v>
      </c>
      <c r="C428" s="34">
        <v>67.739999999999995</v>
      </c>
      <c r="D428" s="66" t="s">
        <v>9</v>
      </c>
      <c r="E428">
        <f t="shared" si="6"/>
        <v>0</v>
      </c>
      <c r="P428" s="60">
        <v>7.9</v>
      </c>
      <c r="Q428" s="60">
        <v>41.49</v>
      </c>
    </row>
    <row r="429" spans="1:17" ht="15.75" customHeight="1" x14ac:dyDescent="0.35">
      <c r="A429" s="33">
        <v>14</v>
      </c>
      <c r="B429" s="34">
        <v>5.79</v>
      </c>
      <c r="C429" s="34">
        <v>43.41</v>
      </c>
      <c r="D429" s="66" t="s">
        <v>9</v>
      </c>
      <c r="E429">
        <f t="shared" si="6"/>
        <v>0</v>
      </c>
      <c r="P429" s="60">
        <v>6.73</v>
      </c>
      <c r="Q429" s="60">
        <v>67.739999999999995</v>
      </c>
    </row>
    <row r="430" spans="1:17" ht="15.75" customHeight="1" x14ac:dyDescent="0.35">
      <c r="A430" s="33">
        <v>25</v>
      </c>
      <c r="B430" s="34">
        <v>4.99</v>
      </c>
      <c r="C430" s="34">
        <v>42.91</v>
      </c>
      <c r="D430" s="66" t="s">
        <v>9</v>
      </c>
      <c r="E430">
        <f t="shared" si="6"/>
        <v>0</v>
      </c>
      <c r="P430" s="60">
        <v>5.79</v>
      </c>
      <c r="Q430" s="60">
        <v>43.41</v>
      </c>
    </row>
    <row r="431" spans="1:17" ht="15.75" customHeight="1" x14ac:dyDescent="0.35">
      <c r="A431" s="33">
        <v>5</v>
      </c>
      <c r="B431" s="34">
        <v>8.52</v>
      </c>
      <c r="C431" s="34">
        <v>66.650000000000006</v>
      </c>
      <c r="D431" s="66" t="s">
        <v>9</v>
      </c>
      <c r="E431">
        <f t="shared" si="6"/>
        <v>0</v>
      </c>
      <c r="P431" s="60">
        <v>4.99</v>
      </c>
      <c r="Q431" s="60">
        <v>42.91</v>
      </c>
    </row>
    <row r="432" spans="1:17" ht="15.75" customHeight="1" x14ac:dyDescent="0.35">
      <c r="A432" s="33">
        <v>74</v>
      </c>
      <c r="B432" s="34">
        <v>6.65</v>
      </c>
      <c r="C432" s="34">
        <v>55.63</v>
      </c>
      <c r="D432" s="66" t="s">
        <v>9</v>
      </c>
      <c r="E432">
        <f t="shared" si="6"/>
        <v>0</v>
      </c>
      <c r="P432" s="60">
        <v>8.52</v>
      </c>
      <c r="Q432" s="60">
        <v>66.650000000000006</v>
      </c>
    </row>
    <row r="433" spans="1:17" ht="15.75" customHeight="1" x14ac:dyDescent="0.35">
      <c r="A433" s="33">
        <v>2</v>
      </c>
      <c r="B433" s="34">
        <v>7.12</v>
      </c>
      <c r="C433" s="34">
        <v>89.46</v>
      </c>
      <c r="D433" s="66" t="s">
        <v>9</v>
      </c>
      <c r="E433">
        <f t="shared" si="6"/>
        <v>0</v>
      </c>
      <c r="P433" s="60">
        <v>6.65</v>
      </c>
      <c r="Q433" s="60">
        <v>55.63</v>
      </c>
    </row>
    <row r="434" spans="1:17" ht="15.75" customHeight="1" x14ac:dyDescent="0.35">
      <c r="A434" s="33">
        <v>51</v>
      </c>
      <c r="B434" s="34">
        <v>7.45</v>
      </c>
      <c r="C434" s="34">
        <v>35.75</v>
      </c>
      <c r="D434" s="66" t="s">
        <v>9</v>
      </c>
      <c r="E434">
        <f t="shared" si="6"/>
        <v>0</v>
      </c>
      <c r="P434" s="60">
        <v>7.12</v>
      </c>
      <c r="Q434" s="60">
        <v>89.46</v>
      </c>
    </row>
    <row r="435" spans="1:17" ht="15.75" customHeight="1" x14ac:dyDescent="0.35">
      <c r="A435" s="33">
        <v>38</v>
      </c>
      <c r="B435" s="34">
        <v>6.02</v>
      </c>
      <c r="C435" s="34">
        <v>45.03</v>
      </c>
      <c r="D435" s="66" t="s">
        <v>9</v>
      </c>
      <c r="E435">
        <f t="shared" si="6"/>
        <v>0</v>
      </c>
      <c r="P435" s="60">
        <v>7.45</v>
      </c>
      <c r="Q435" s="60">
        <v>35.75</v>
      </c>
    </row>
    <row r="436" spans="1:17" ht="15.75" customHeight="1" x14ac:dyDescent="0.35">
      <c r="A436" s="33">
        <v>21</v>
      </c>
      <c r="B436" s="34">
        <v>7.87</v>
      </c>
      <c r="C436" s="34">
        <v>55.21</v>
      </c>
      <c r="D436" s="66" t="s">
        <v>9</v>
      </c>
      <c r="E436">
        <f t="shared" si="6"/>
        <v>0</v>
      </c>
      <c r="P436" s="60">
        <v>6.02</v>
      </c>
      <c r="Q436" s="60">
        <v>45.03</v>
      </c>
    </row>
    <row r="437" spans="1:17" ht="15.75" customHeight="1" x14ac:dyDescent="0.35">
      <c r="A437" s="33">
        <v>48</v>
      </c>
      <c r="B437" s="34">
        <v>4.6900000000000004</v>
      </c>
      <c r="C437" s="34">
        <v>61.81</v>
      </c>
      <c r="D437" s="66" t="s">
        <v>9</v>
      </c>
      <c r="E437">
        <f t="shared" si="6"/>
        <v>0</v>
      </c>
      <c r="P437" s="60">
        <v>7.87</v>
      </c>
      <c r="Q437" s="60">
        <v>55.21</v>
      </c>
    </row>
    <row r="438" spans="1:17" ht="15.75" customHeight="1" x14ac:dyDescent="0.35">
      <c r="A438" s="33">
        <v>14</v>
      </c>
      <c r="B438" s="34">
        <v>6.74</v>
      </c>
      <c r="C438" s="34">
        <v>79.67</v>
      </c>
      <c r="D438" s="66" t="s">
        <v>9</v>
      </c>
      <c r="E438">
        <f t="shared" si="6"/>
        <v>0</v>
      </c>
      <c r="P438" s="60">
        <v>4.6900000000000004</v>
      </c>
      <c r="Q438" s="60">
        <v>61.81</v>
      </c>
    </row>
    <row r="439" spans="1:17" ht="15.75" customHeight="1" x14ac:dyDescent="0.35">
      <c r="A439" s="33">
        <v>38</v>
      </c>
      <c r="B439" s="34">
        <v>4.92</v>
      </c>
      <c r="C439" s="34">
        <v>38.86</v>
      </c>
      <c r="D439" s="66" t="s">
        <v>9</v>
      </c>
      <c r="E439">
        <f t="shared" si="6"/>
        <v>0</v>
      </c>
      <c r="P439" s="60">
        <v>6.74</v>
      </c>
      <c r="Q439" s="60">
        <v>79.67</v>
      </c>
    </row>
    <row r="440" spans="1:17" ht="15.75" customHeight="1" x14ac:dyDescent="0.35">
      <c r="A440" s="33">
        <v>36</v>
      </c>
      <c r="B440" s="34">
        <v>7.25</v>
      </c>
      <c r="C440" s="34">
        <v>91.39</v>
      </c>
      <c r="D440" s="66" t="s">
        <v>9</v>
      </c>
      <c r="E440">
        <f t="shared" si="6"/>
        <v>0</v>
      </c>
      <c r="P440" s="60">
        <v>4.92</v>
      </c>
      <c r="Q440" s="60">
        <v>38.86</v>
      </c>
    </row>
    <row r="441" spans="1:17" ht="15.75" customHeight="1" x14ac:dyDescent="0.35">
      <c r="A441" s="33">
        <v>22</v>
      </c>
      <c r="B441" s="34">
        <v>5.05</v>
      </c>
      <c r="C441" s="34">
        <v>45.65</v>
      </c>
      <c r="D441" s="66" t="s">
        <v>9</v>
      </c>
      <c r="E441">
        <f t="shared" si="6"/>
        <v>0</v>
      </c>
      <c r="P441" s="60">
        <v>7.25</v>
      </c>
      <c r="Q441" s="60">
        <v>91.39</v>
      </c>
    </row>
    <row r="442" spans="1:17" ht="15.75" customHeight="1" x14ac:dyDescent="0.35">
      <c r="A442" s="33">
        <v>24</v>
      </c>
      <c r="B442" s="34">
        <v>5.65</v>
      </c>
      <c r="C442" s="34">
        <v>65.02</v>
      </c>
      <c r="D442" s="66" t="s">
        <v>9</v>
      </c>
      <c r="E442">
        <f t="shared" si="6"/>
        <v>0</v>
      </c>
      <c r="P442" s="60">
        <v>5.05</v>
      </c>
      <c r="Q442" s="60">
        <v>45.65</v>
      </c>
    </row>
    <row r="443" spans="1:17" ht="15.75" customHeight="1" x14ac:dyDescent="0.35">
      <c r="A443" s="33">
        <v>22</v>
      </c>
      <c r="B443" s="34">
        <v>9.1999999999999993</v>
      </c>
      <c r="C443" s="34">
        <v>72.510000000000005</v>
      </c>
      <c r="D443" s="66" t="s">
        <v>9</v>
      </c>
      <c r="E443">
        <f t="shared" si="6"/>
        <v>0</v>
      </c>
      <c r="P443" s="60">
        <v>5.65</v>
      </c>
      <c r="Q443" s="60">
        <v>65.02</v>
      </c>
    </row>
    <row r="444" spans="1:17" ht="15.75" customHeight="1" x14ac:dyDescent="0.35">
      <c r="A444" s="33">
        <v>29</v>
      </c>
      <c r="B444" s="34">
        <v>6.32</v>
      </c>
      <c r="C444" s="34">
        <v>73.260000000000005</v>
      </c>
      <c r="D444" s="66" t="s">
        <v>9</v>
      </c>
      <c r="E444">
        <f t="shared" si="6"/>
        <v>0</v>
      </c>
      <c r="P444" s="60">
        <v>9.1999999999999993</v>
      </c>
      <c r="Q444" s="60">
        <v>72.510000000000005</v>
      </c>
    </row>
    <row r="445" spans="1:17" ht="15.75" customHeight="1" x14ac:dyDescent="0.35">
      <c r="A445" s="33">
        <v>7</v>
      </c>
      <c r="B445" s="34">
        <v>4.3899999999999997</v>
      </c>
      <c r="C445" s="34">
        <v>20.170000000000002</v>
      </c>
      <c r="D445" s="66" t="s">
        <v>9</v>
      </c>
      <c r="E445">
        <f t="shared" si="6"/>
        <v>0</v>
      </c>
      <c r="P445" s="60">
        <v>6.32</v>
      </c>
      <c r="Q445" s="60">
        <v>73.260000000000005</v>
      </c>
    </row>
    <row r="446" spans="1:17" ht="15.75" customHeight="1" x14ac:dyDescent="0.35">
      <c r="A446" s="33">
        <v>43</v>
      </c>
      <c r="B446" s="34">
        <v>9.18</v>
      </c>
      <c r="C446" s="34">
        <v>65.19</v>
      </c>
      <c r="D446" s="66" t="s">
        <v>9</v>
      </c>
      <c r="E446">
        <f t="shared" si="6"/>
        <v>0</v>
      </c>
      <c r="P446" s="60">
        <v>4.3899999999999997</v>
      </c>
      <c r="Q446" s="60">
        <v>20.170000000000002</v>
      </c>
    </row>
    <row r="447" spans="1:17" ht="15.75" customHeight="1" x14ac:dyDescent="0.35">
      <c r="A447" s="33">
        <v>15</v>
      </c>
      <c r="B447" s="34">
        <v>7.42</v>
      </c>
      <c r="C447" s="34">
        <v>53.4</v>
      </c>
      <c r="D447" s="66" t="s">
        <v>9</v>
      </c>
      <c r="E447">
        <f t="shared" si="6"/>
        <v>0</v>
      </c>
      <c r="P447" s="60">
        <v>9.18</v>
      </c>
      <c r="Q447" s="60">
        <v>65.19</v>
      </c>
    </row>
    <row r="448" spans="1:17" ht="15.75" customHeight="1" x14ac:dyDescent="0.35">
      <c r="A448" s="33">
        <v>14</v>
      </c>
      <c r="B448" s="34">
        <v>9.69</v>
      </c>
      <c r="C448" s="34">
        <v>82.07</v>
      </c>
      <c r="D448" s="66" t="s">
        <v>9</v>
      </c>
      <c r="E448">
        <f t="shared" si="6"/>
        <v>9.3000000000000007</v>
      </c>
      <c r="P448" s="60">
        <v>7.42</v>
      </c>
      <c r="Q448" s="60">
        <v>53.4</v>
      </c>
    </row>
    <row r="449" spans="1:17" ht="15.75" customHeight="1" x14ac:dyDescent="0.35">
      <c r="A449" s="33">
        <v>2</v>
      </c>
      <c r="B449" s="34">
        <v>6.03</v>
      </c>
      <c r="C449" s="34">
        <v>66.72</v>
      </c>
      <c r="D449" s="66" t="s">
        <v>9</v>
      </c>
      <c r="E449">
        <f t="shared" si="6"/>
        <v>0</v>
      </c>
      <c r="P449" s="60">
        <v>9.69</v>
      </c>
      <c r="Q449" s="60">
        <v>82.07</v>
      </c>
    </row>
    <row r="450" spans="1:17" ht="15.75" customHeight="1" x14ac:dyDescent="0.35">
      <c r="A450" s="33">
        <v>68</v>
      </c>
      <c r="B450" s="34">
        <v>4.37</v>
      </c>
      <c r="C450" s="34">
        <v>23.31</v>
      </c>
      <c r="D450" s="66" t="s">
        <v>9</v>
      </c>
      <c r="E450">
        <f t="shared" ref="E450:E513" si="7">IF(B450&lt;4,4,IF(B450&gt;9.5,9.3,0))</f>
        <v>0</v>
      </c>
      <c r="P450" s="60">
        <v>6.03</v>
      </c>
      <c r="Q450" s="60">
        <v>66.72</v>
      </c>
    </row>
    <row r="451" spans="1:17" ht="15.75" customHeight="1" x14ac:dyDescent="0.35">
      <c r="A451" s="33">
        <v>19</v>
      </c>
      <c r="B451" s="34">
        <v>7.73</v>
      </c>
      <c r="C451" s="34">
        <v>75.430000000000007</v>
      </c>
      <c r="D451" s="66" t="s">
        <v>9</v>
      </c>
      <c r="E451">
        <f t="shared" si="7"/>
        <v>0</v>
      </c>
      <c r="P451" s="60">
        <v>4.37</v>
      </c>
      <c r="Q451" s="60">
        <v>23.31</v>
      </c>
    </row>
    <row r="452" spans="1:17" ht="15.75" customHeight="1" x14ac:dyDescent="0.35">
      <c r="A452" s="33">
        <v>10</v>
      </c>
      <c r="B452" s="34">
        <v>4.8</v>
      </c>
      <c r="C452" s="34">
        <v>29.99</v>
      </c>
      <c r="D452" s="66" t="s">
        <v>9</v>
      </c>
      <c r="E452">
        <f t="shared" si="7"/>
        <v>0</v>
      </c>
      <c r="P452" s="60">
        <v>7.73</v>
      </c>
      <c r="Q452" s="60">
        <v>75.430000000000007</v>
      </c>
    </row>
    <row r="453" spans="1:17" ht="15.75" customHeight="1" x14ac:dyDescent="0.35">
      <c r="A453" s="33">
        <v>29</v>
      </c>
      <c r="B453" s="34">
        <v>4.8499999999999996</v>
      </c>
      <c r="C453" s="34">
        <v>59.93</v>
      </c>
      <c r="D453" s="66" t="s">
        <v>9</v>
      </c>
      <c r="E453">
        <f t="shared" si="7"/>
        <v>0</v>
      </c>
      <c r="P453" s="60">
        <v>4.8</v>
      </c>
      <c r="Q453" s="60">
        <v>29.99</v>
      </c>
    </row>
    <row r="454" spans="1:17" ht="15.75" customHeight="1" x14ac:dyDescent="0.35">
      <c r="A454" s="33">
        <v>50</v>
      </c>
      <c r="B454" s="34">
        <v>8.42</v>
      </c>
      <c r="C454" s="34">
        <v>88.33</v>
      </c>
      <c r="D454" s="66" t="s">
        <v>9</v>
      </c>
      <c r="E454">
        <f t="shared" si="7"/>
        <v>0</v>
      </c>
      <c r="P454" s="60">
        <v>4.8499999999999996</v>
      </c>
      <c r="Q454" s="60">
        <v>59.93</v>
      </c>
    </row>
    <row r="455" spans="1:17" ht="15.75" customHeight="1" x14ac:dyDescent="0.35">
      <c r="A455" s="33">
        <v>2</v>
      </c>
      <c r="B455" s="34">
        <v>9.73</v>
      </c>
      <c r="C455" s="34">
        <v>94.71</v>
      </c>
      <c r="D455" s="66" t="s">
        <v>9</v>
      </c>
      <c r="E455">
        <f t="shared" si="7"/>
        <v>9.3000000000000007</v>
      </c>
      <c r="P455" s="60">
        <v>8.42</v>
      </c>
      <c r="Q455" s="60">
        <v>88.33</v>
      </c>
    </row>
    <row r="456" spans="1:17" ht="15.75" customHeight="1" x14ac:dyDescent="0.35">
      <c r="A456" s="33">
        <v>40</v>
      </c>
      <c r="B456" s="34">
        <v>9.27</v>
      </c>
      <c r="C456" s="34">
        <v>55.3</v>
      </c>
      <c r="D456" s="66" t="s">
        <v>9</v>
      </c>
      <c r="E456">
        <f t="shared" si="7"/>
        <v>0</v>
      </c>
      <c r="P456" s="60">
        <v>9.73</v>
      </c>
      <c r="Q456" s="60">
        <v>94.71</v>
      </c>
    </row>
    <row r="457" spans="1:17" ht="15.75" customHeight="1" x14ac:dyDescent="0.35">
      <c r="A457" s="33">
        <v>23</v>
      </c>
      <c r="B457" s="34">
        <v>4.6100000000000003</v>
      </c>
      <c r="C457" s="34">
        <v>41.34</v>
      </c>
      <c r="D457" s="66" t="s">
        <v>9</v>
      </c>
      <c r="E457">
        <f t="shared" si="7"/>
        <v>0</v>
      </c>
      <c r="P457" s="60">
        <v>9.27</v>
      </c>
      <c r="Q457" s="60">
        <v>55.3</v>
      </c>
    </row>
    <row r="458" spans="1:17" ht="15.75" customHeight="1" x14ac:dyDescent="0.35">
      <c r="A458" s="33">
        <v>35</v>
      </c>
      <c r="B458" s="34">
        <v>7.46</v>
      </c>
      <c r="C458" s="34">
        <v>55.88</v>
      </c>
      <c r="D458" s="66" t="s">
        <v>9</v>
      </c>
      <c r="E458">
        <f t="shared" si="7"/>
        <v>0</v>
      </c>
      <c r="P458" s="60">
        <v>4.6100000000000003</v>
      </c>
      <c r="Q458" s="60">
        <v>41.34</v>
      </c>
    </row>
    <row r="459" spans="1:17" ht="15.75" customHeight="1" x14ac:dyDescent="0.35">
      <c r="A459" s="33">
        <v>36</v>
      </c>
      <c r="B459" s="34">
        <v>5.86</v>
      </c>
      <c r="C459" s="34">
        <v>50.94</v>
      </c>
      <c r="D459" s="66" t="s">
        <v>9</v>
      </c>
      <c r="E459">
        <f t="shared" si="7"/>
        <v>0</v>
      </c>
      <c r="P459" s="60">
        <v>7.46</v>
      </c>
      <c r="Q459" s="60">
        <v>55.88</v>
      </c>
    </row>
    <row r="460" spans="1:17" ht="15.75" customHeight="1" x14ac:dyDescent="0.35">
      <c r="A460" s="33">
        <v>8</v>
      </c>
      <c r="B460" s="34">
        <v>9.1999999999999993</v>
      </c>
      <c r="C460" s="34">
        <v>73.45</v>
      </c>
      <c r="D460" s="66" t="s">
        <v>9</v>
      </c>
      <c r="E460">
        <f t="shared" si="7"/>
        <v>0</v>
      </c>
      <c r="P460" s="60">
        <v>5.86</v>
      </c>
      <c r="Q460" s="60">
        <v>50.94</v>
      </c>
    </row>
    <row r="461" spans="1:17" ht="15.75" customHeight="1" x14ac:dyDescent="0.35">
      <c r="A461" s="33">
        <v>20</v>
      </c>
      <c r="B461" s="34">
        <v>4.46</v>
      </c>
      <c r="C461" s="34">
        <v>34.049999999999997</v>
      </c>
      <c r="D461" s="66" t="s">
        <v>9</v>
      </c>
      <c r="E461">
        <f t="shared" si="7"/>
        <v>0</v>
      </c>
      <c r="P461" s="60">
        <v>9.1999999999999993</v>
      </c>
      <c r="Q461" s="60">
        <v>73.45</v>
      </c>
    </row>
    <row r="462" spans="1:17" ht="15.75" customHeight="1" x14ac:dyDescent="0.35">
      <c r="A462" s="33">
        <v>37</v>
      </c>
      <c r="B462" s="34">
        <v>9.44</v>
      </c>
      <c r="C462" s="34">
        <v>61.2</v>
      </c>
      <c r="D462" s="66" t="s">
        <v>9</v>
      </c>
      <c r="E462">
        <f t="shared" si="7"/>
        <v>0</v>
      </c>
      <c r="P462" s="60">
        <v>4.46</v>
      </c>
      <c r="Q462" s="60">
        <v>34.049999999999997</v>
      </c>
    </row>
    <row r="463" spans="1:17" ht="15.75" customHeight="1" x14ac:dyDescent="0.35">
      <c r="A463" s="33">
        <v>46</v>
      </c>
      <c r="B463" s="34">
        <v>9.4700000000000006</v>
      </c>
      <c r="C463" s="34">
        <v>75.08</v>
      </c>
      <c r="D463" s="66" t="s">
        <v>9</v>
      </c>
      <c r="E463">
        <f t="shared" si="7"/>
        <v>0</v>
      </c>
      <c r="P463" s="60">
        <v>9.44</v>
      </c>
      <c r="Q463" s="60">
        <v>61.2</v>
      </c>
    </row>
    <row r="464" spans="1:17" ht="15.75" customHeight="1" x14ac:dyDescent="0.35">
      <c r="A464" s="33">
        <v>26</v>
      </c>
      <c r="B464" s="34">
        <v>7.81</v>
      </c>
      <c r="C464" s="34">
        <v>71.47</v>
      </c>
      <c r="D464" s="66" t="s">
        <v>9</v>
      </c>
      <c r="E464">
        <f t="shared" si="7"/>
        <v>0</v>
      </c>
      <c r="P464" s="60">
        <v>9.4700000000000006</v>
      </c>
      <c r="Q464" s="60">
        <v>75.08</v>
      </c>
    </row>
    <row r="465" spans="1:17" ht="15.75" customHeight="1" x14ac:dyDescent="0.35">
      <c r="A465" s="33">
        <v>31</v>
      </c>
      <c r="B465" s="34">
        <v>6.34</v>
      </c>
      <c r="C465" s="34">
        <v>56.08</v>
      </c>
      <c r="D465" s="66" t="s">
        <v>9</v>
      </c>
      <c r="E465">
        <f t="shared" si="7"/>
        <v>0</v>
      </c>
      <c r="P465" s="60">
        <v>7.81</v>
      </c>
      <c r="Q465" s="60">
        <v>71.47</v>
      </c>
    </row>
    <row r="466" spans="1:17" ht="15.75" customHeight="1" x14ac:dyDescent="0.35">
      <c r="A466" s="33">
        <v>40</v>
      </c>
      <c r="B466" s="34">
        <v>5.5</v>
      </c>
      <c r="C466" s="34">
        <v>70.36</v>
      </c>
      <c r="D466" s="66" t="s">
        <v>9</v>
      </c>
      <c r="E466">
        <f t="shared" si="7"/>
        <v>0</v>
      </c>
      <c r="P466" s="60">
        <v>6.34</v>
      </c>
      <c r="Q466" s="60">
        <v>56.08</v>
      </c>
    </row>
    <row r="467" spans="1:17" ht="15.75" customHeight="1" x14ac:dyDescent="0.35">
      <c r="A467" s="33">
        <v>34</v>
      </c>
      <c r="B467" s="34">
        <v>9.99</v>
      </c>
      <c r="C467" s="34">
        <v>92.22</v>
      </c>
      <c r="D467" s="66" t="s">
        <v>9</v>
      </c>
      <c r="E467">
        <f t="shared" si="7"/>
        <v>9.3000000000000007</v>
      </c>
      <c r="P467" s="60">
        <v>5.5</v>
      </c>
      <c r="Q467" s="60">
        <v>70.36</v>
      </c>
    </row>
    <row r="468" spans="1:17" ht="15.75" customHeight="1" x14ac:dyDescent="0.35">
      <c r="A468" s="33">
        <v>34</v>
      </c>
      <c r="B468" s="34">
        <v>8.89</v>
      </c>
      <c r="C468" s="34">
        <v>85.79</v>
      </c>
      <c r="D468" s="66" t="s">
        <v>9</v>
      </c>
      <c r="E468">
        <f t="shared" si="7"/>
        <v>0</v>
      </c>
      <c r="P468" s="60">
        <v>9.99</v>
      </c>
      <c r="Q468" s="60">
        <v>92.22</v>
      </c>
    </row>
    <row r="469" spans="1:17" ht="15.75" customHeight="1" x14ac:dyDescent="0.35">
      <c r="A469" s="33">
        <v>23</v>
      </c>
      <c r="B469" s="34">
        <v>9.3000000000000007</v>
      </c>
      <c r="C469" s="34">
        <v>58.26</v>
      </c>
      <c r="D469" s="66" t="s">
        <v>9</v>
      </c>
      <c r="E469">
        <f t="shared" si="7"/>
        <v>0</v>
      </c>
      <c r="P469" s="60">
        <v>8.89</v>
      </c>
      <c r="Q469" s="60">
        <v>85.79</v>
      </c>
    </row>
    <row r="470" spans="1:17" ht="15.75" customHeight="1" x14ac:dyDescent="0.35">
      <c r="A470" s="33">
        <v>8</v>
      </c>
      <c r="B470" s="34">
        <v>6.67</v>
      </c>
      <c r="C470" s="34">
        <v>50.18</v>
      </c>
      <c r="D470" s="66" t="s">
        <v>9</v>
      </c>
      <c r="E470">
        <f t="shared" si="7"/>
        <v>0</v>
      </c>
      <c r="P470" s="60">
        <v>9.3000000000000007</v>
      </c>
      <c r="Q470" s="60">
        <v>58.26</v>
      </c>
    </row>
    <row r="471" spans="1:17" ht="15.75" customHeight="1" x14ac:dyDescent="0.35">
      <c r="A471" s="33">
        <v>18</v>
      </c>
      <c r="B471" s="34">
        <v>6.54</v>
      </c>
      <c r="C471" s="34">
        <v>60.5</v>
      </c>
      <c r="D471" s="66" t="s">
        <v>9</v>
      </c>
      <c r="E471">
        <f t="shared" si="7"/>
        <v>0</v>
      </c>
      <c r="P471" s="60">
        <v>6.67</v>
      </c>
      <c r="Q471" s="60">
        <v>50.18</v>
      </c>
    </row>
    <row r="472" spans="1:17" ht="15.75" customHeight="1" x14ac:dyDescent="0.35">
      <c r="A472" s="33">
        <v>38</v>
      </c>
      <c r="B472" s="34">
        <v>6.92</v>
      </c>
      <c r="C472" s="34">
        <v>50.8</v>
      </c>
      <c r="D472" s="66" t="s">
        <v>9</v>
      </c>
      <c r="E472">
        <f t="shared" si="7"/>
        <v>0</v>
      </c>
      <c r="P472" s="60">
        <v>6.54</v>
      </c>
      <c r="Q472" s="60">
        <v>60.5</v>
      </c>
    </row>
    <row r="473" spans="1:17" ht="15.75" customHeight="1" x14ac:dyDescent="0.35">
      <c r="A473" s="33">
        <v>33</v>
      </c>
      <c r="B473" s="34">
        <v>5.91</v>
      </c>
      <c r="C473" s="34">
        <v>54.85</v>
      </c>
      <c r="D473" s="66" t="s">
        <v>9</v>
      </c>
      <c r="E473">
        <f t="shared" si="7"/>
        <v>0</v>
      </c>
      <c r="P473" s="60">
        <v>6.92</v>
      </c>
      <c r="Q473" s="60">
        <v>50.8</v>
      </c>
    </row>
    <row r="474" spans="1:17" ht="15.75" customHeight="1" x14ac:dyDescent="0.35">
      <c r="A474" s="33">
        <v>1</v>
      </c>
      <c r="B474" s="34">
        <v>5.76</v>
      </c>
      <c r="C474" s="34">
        <v>36.57</v>
      </c>
      <c r="D474" s="66" t="s">
        <v>9</v>
      </c>
      <c r="E474">
        <f t="shared" si="7"/>
        <v>0</v>
      </c>
      <c r="P474" s="60">
        <v>5.91</v>
      </c>
      <c r="Q474" s="60">
        <v>54.85</v>
      </c>
    </row>
    <row r="475" spans="1:17" ht="15.75" customHeight="1" x14ac:dyDescent="0.35">
      <c r="A475" s="33">
        <v>28</v>
      </c>
      <c r="B475" s="34">
        <v>9.27</v>
      </c>
      <c r="C475" s="34">
        <v>81.64</v>
      </c>
      <c r="D475" s="66" t="s">
        <v>9</v>
      </c>
      <c r="E475">
        <f t="shared" si="7"/>
        <v>0</v>
      </c>
      <c r="P475" s="60">
        <v>5.76</v>
      </c>
      <c r="Q475" s="60">
        <v>36.57</v>
      </c>
    </row>
    <row r="476" spans="1:17" ht="15.75" customHeight="1" x14ac:dyDescent="0.35">
      <c r="A476" s="33">
        <v>40</v>
      </c>
      <c r="B476" s="34">
        <v>9.2100000000000009</v>
      </c>
      <c r="C476" s="34">
        <v>67.63</v>
      </c>
      <c r="D476" s="66" t="s">
        <v>9</v>
      </c>
      <c r="E476">
        <f t="shared" si="7"/>
        <v>0</v>
      </c>
      <c r="P476" s="60">
        <v>9.27</v>
      </c>
      <c r="Q476" s="60">
        <v>81.64</v>
      </c>
    </row>
    <row r="477" spans="1:17" ht="15.75" customHeight="1" x14ac:dyDescent="0.35">
      <c r="A477" s="33">
        <v>41</v>
      </c>
      <c r="B477" s="34">
        <v>4.6399999999999997</v>
      </c>
      <c r="C477" s="34">
        <v>38.450000000000003</v>
      </c>
      <c r="D477" s="66" t="s">
        <v>9</v>
      </c>
      <c r="E477">
        <f t="shared" si="7"/>
        <v>0</v>
      </c>
      <c r="P477" s="60">
        <v>9.2100000000000009</v>
      </c>
      <c r="Q477" s="60">
        <v>67.63</v>
      </c>
    </row>
    <row r="478" spans="1:17" ht="15.75" customHeight="1" x14ac:dyDescent="0.35">
      <c r="A478" s="33">
        <v>31</v>
      </c>
      <c r="B478" s="34">
        <v>7.46</v>
      </c>
      <c r="C478" s="34">
        <v>52.4</v>
      </c>
      <c r="D478" s="66" t="s">
        <v>9</v>
      </c>
      <c r="E478">
        <f t="shared" si="7"/>
        <v>0</v>
      </c>
      <c r="P478" s="60">
        <v>4.6399999999999997</v>
      </c>
      <c r="Q478" s="60">
        <v>38.450000000000003</v>
      </c>
    </row>
    <row r="479" spans="1:17" ht="15.75" customHeight="1" x14ac:dyDescent="0.35">
      <c r="A479" s="33">
        <v>57</v>
      </c>
      <c r="B479" s="34">
        <v>5.85</v>
      </c>
      <c r="C479" s="34">
        <v>28.16</v>
      </c>
      <c r="D479" s="66" t="s">
        <v>9</v>
      </c>
      <c r="E479">
        <f t="shared" si="7"/>
        <v>0</v>
      </c>
      <c r="P479" s="60">
        <v>7.46</v>
      </c>
      <c r="Q479" s="60">
        <v>52.4</v>
      </c>
    </row>
    <row r="480" spans="1:17" ht="15.75" customHeight="1" x14ac:dyDescent="0.35">
      <c r="A480" s="33">
        <v>43</v>
      </c>
      <c r="B480" s="34">
        <v>6.23</v>
      </c>
      <c r="C480" s="34">
        <v>42.26</v>
      </c>
      <c r="D480" s="66" t="s">
        <v>9</v>
      </c>
      <c r="E480">
        <f t="shared" si="7"/>
        <v>0</v>
      </c>
      <c r="P480" s="60">
        <v>5.85</v>
      </c>
      <c r="Q480" s="60">
        <v>28.16</v>
      </c>
    </row>
    <row r="481" spans="1:17" ht="15.75" customHeight="1" x14ac:dyDescent="0.35">
      <c r="A481" s="33">
        <v>24</v>
      </c>
      <c r="B481" s="34">
        <v>6.46</v>
      </c>
      <c r="C481" s="34">
        <v>50.33</v>
      </c>
      <c r="D481" s="66" t="s">
        <v>9</v>
      </c>
      <c r="E481">
        <f t="shared" si="7"/>
        <v>0</v>
      </c>
      <c r="P481" s="60">
        <v>6.23</v>
      </c>
      <c r="Q481" s="60">
        <v>42.26</v>
      </c>
    </row>
    <row r="482" spans="1:17" ht="15.75" customHeight="1" x14ac:dyDescent="0.35">
      <c r="A482" s="33">
        <v>32</v>
      </c>
      <c r="B482" s="34">
        <v>7.48</v>
      </c>
      <c r="C482" s="34">
        <v>49.8</v>
      </c>
      <c r="D482" s="66" t="s">
        <v>9</v>
      </c>
      <c r="E482">
        <f t="shared" si="7"/>
        <v>0</v>
      </c>
      <c r="P482" s="60">
        <v>6.46</v>
      </c>
      <c r="Q482" s="60">
        <v>50.33</v>
      </c>
    </row>
    <row r="483" spans="1:17" ht="15.75" customHeight="1" x14ac:dyDescent="0.35">
      <c r="A483" s="33">
        <v>48</v>
      </c>
      <c r="B483" s="34">
        <v>5.93</v>
      </c>
      <c r="C483" s="34">
        <v>10.96</v>
      </c>
      <c r="D483" s="66" t="s">
        <v>9</v>
      </c>
      <c r="E483">
        <f t="shared" si="7"/>
        <v>0</v>
      </c>
      <c r="P483" s="60">
        <v>7.48</v>
      </c>
      <c r="Q483" s="60">
        <v>49.8</v>
      </c>
    </row>
    <row r="484" spans="1:17" ht="15.75" customHeight="1" x14ac:dyDescent="0.35">
      <c r="A484" s="33">
        <v>51</v>
      </c>
      <c r="B484" s="34">
        <v>4.96</v>
      </c>
      <c r="C484" s="34">
        <v>35.53</v>
      </c>
      <c r="D484" s="66" t="s">
        <v>9</v>
      </c>
      <c r="E484">
        <f t="shared" si="7"/>
        <v>0</v>
      </c>
      <c r="P484" s="60">
        <v>5.93</v>
      </c>
      <c r="Q484" s="60">
        <v>10.96</v>
      </c>
    </row>
    <row r="485" spans="1:17" ht="15.75" customHeight="1" x14ac:dyDescent="0.35">
      <c r="A485" s="33">
        <v>7</v>
      </c>
      <c r="B485" s="34">
        <v>4.0599999999999996</v>
      </c>
      <c r="C485" s="34">
        <v>21.98</v>
      </c>
      <c r="D485" s="66" t="s">
        <v>9</v>
      </c>
      <c r="E485">
        <f t="shared" si="7"/>
        <v>0</v>
      </c>
      <c r="P485" s="60">
        <v>4.96</v>
      </c>
      <c r="Q485" s="60">
        <v>35.53</v>
      </c>
    </row>
    <row r="486" spans="1:17" ht="15.75" customHeight="1" x14ac:dyDescent="0.35">
      <c r="A486" s="33">
        <v>29</v>
      </c>
      <c r="B486" s="34">
        <v>4.1500000000000004</v>
      </c>
      <c r="C486" s="34">
        <v>20.84</v>
      </c>
      <c r="D486" s="66" t="s">
        <v>9</v>
      </c>
      <c r="E486">
        <f t="shared" si="7"/>
        <v>0</v>
      </c>
      <c r="P486" s="60">
        <v>4.0599999999999996</v>
      </c>
      <c r="Q486" s="60">
        <v>21.98</v>
      </c>
    </row>
    <row r="487" spans="1:17" ht="15.75" customHeight="1" x14ac:dyDescent="0.35">
      <c r="A487" s="33">
        <v>32</v>
      </c>
      <c r="B487" s="34">
        <v>4.3099999999999996</v>
      </c>
      <c r="C487" s="34">
        <v>33.97</v>
      </c>
      <c r="D487" s="66" t="s">
        <v>9</v>
      </c>
      <c r="E487">
        <f t="shared" si="7"/>
        <v>0</v>
      </c>
      <c r="P487" s="60">
        <v>4.1500000000000004</v>
      </c>
      <c r="Q487" s="60">
        <v>20.84</v>
      </c>
    </row>
    <row r="488" spans="1:17" ht="15.75" customHeight="1" x14ac:dyDescent="0.35">
      <c r="A488" s="33">
        <v>39</v>
      </c>
      <c r="B488" s="34">
        <v>7.07</v>
      </c>
      <c r="C488" s="34">
        <v>48.18</v>
      </c>
      <c r="D488" s="66" t="s">
        <v>9</v>
      </c>
      <c r="E488">
        <f t="shared" si="7"/>
        <v>0</v>
      </c>
      <c r="P488" s="60">
        <v>4.3099999999999996</v>
      </c>
      <c r="Q488" s="60">
        <v>33.97</v>
      </c>
    </row>
    <row r="489" spans="1:17" ht="15.75" customHeight="1" x14ac:dyDescent="0.35">
      <c r="A489" s="33">
        <v>37</v>
      </c>
      <c r="B489" s="34">
        <v>6.64</v>
      </c>
      <c r="C489" s="34">
        <v>66.959999999999994</v>
      </c>
      <c r="D489" s="66" t="s">
        <v>9</v>
      </c>
      <c r="E489">
        <f t="shared" si="7"/>
        <v>0</v>
      </c>
      <c r="P489" s="60">
        <v>7.07</v>
      </c>
      <c r="Q489" s="60">
        <v>48.18</v>
      </c>
    </row>
    <row r="490" spans="1:17" ht="15.75" customHeight="1" x14ac:dyDescent="0.35">
      <c r="A490" s="33">
        <v>15</v>
      </c>
      <c r="B490" s="34">
        <v>4.62</v>
      </c>
      <c r="C490" s="34">
        <v>65.36</v>
      </c>
      <c r="D490" s="66" t="s">
        <v>9</v>
      </c>
      <c r="E490">
        <f t="shared" si="7"/>
        <v>0</v>
      </c>
      <c r="P490" s="60">
        <v>6.64</v>
      </c>
      <c r="Q490" s="60">
        <v>66.959999999999994</v>
      </c>
    </row>
    <row r="491" spans="1:17" ht="15.75" customHeight="1" x14ac:dyDescent="0.35">
      <c r="A491" s="33">
        <v>52</v>
      </c>
      <c r="B491" s="34">
        <v>4.03</v>
      </c>
      <c r="C491" s="34">
        <v>25.68</v>
      </c>
      <c r="D491" s="66" t="s">
        <v>9</v>
      </c>
      <c r="E491">
        <f t="shared" si="7"/>
        <v>0</v>
      </c>
      <c r="P491" s="60">
        <v>4.62</v>
      </c>
      <c r="Q491" s="60">
        <v>65.36</v>
      </c>
    </row>
    <row r="492" spans="1:17" ht="15.75" customHeight="1" x14ac:dyDescent="0.35">
      <c r="A492" s="33">
        <v>23</v>
      </c>
      <c r="B492" s="34">
        <v>8.9700000000000006</v>
      </c>
      <c r="C492" s="34">
        <v>53.51</v>
      </c>
      <c r="D492" s="66" t="s">
        <v>9</v>
      </c>
      <c r="E492">
        <f t="shared" si="7"/>
        <v>0</v>
      </c>
      <c r="P492" s="60">
        <v>4.03</v>
      </c>
      <c r="Q492" s="60">
        <v>25.68</v>
      </c>
    </row>
    <row r="493" spans="1:17" ht="15.75" customHeight="1" x14ac:dyDescent="0.35">
      <c r="A493" s="33">
        <v>50</v>
      </c>
      <c r="B493" s="34">
        <v>5.21</v>
      </c>
      <c r="C493" s="34">
        <v>92.88</v>
      </c>
      <c r="D493" s="66" t="s">
        <v>9</v>
      </c>
      <c r="E493">
        <f t="shared" si="7"/>
        <v>0</v>
      </c>
      <c r="P493" s="60">
        <v>8.9700000000000006</v>
      </c>
      <c r="Q493" s="60">
        <v>53.51</v>
      </c>
    </row>
    <row r="494" spans="1:17" ht="15.75" customHeight="1" x14ac:dyDescent="0.35">
      <c r="A494" s="33">
        <v>17</v>
      </c>
      <c r="B494" s="34">
        <v>7.93</v>
      </c>
      <c r="C494" s="34">
        <v>61.63</v>
      </c>
      <c r="D494" s="66" t="s">
        <v>9</v>
      </c>
      <c r="E494">
        <f t="shared" si="7"/>
        <v>0</v>
      </c>
      <c r="P494" s="60">
        <v>5.21</v>
      </c>
      <c r="Q494" s="60">
        <v>92.88</v>
      </c>
    </row>
    <row r="495" spans="1:17" ht="15.75" customHeight="1" x14ac:dyDescent="0.35">
      <c r="A495" s="33">
        <v>19</v>
      </c>
      <c r="B495" s="34">
        <v>4.12</v>
      </c>
      <c r="C495" s="34">
        <v>37.869999999999997</v>
      </c>
      <c r="D495" s="66" t="s">
        <v>9</v>
      </c>
      <c r="E495">
        <f t="shared" si="7"/>
        <v>0</v>
      </c>
      <c r="P495" s="60">
        <v>7.93</v>
      </c>
      <c r="Q495" s="60">
        <v>61.63</v>
      </c>
    </row>
    <row r="496" spans="1:17" ht="15.75" customHeight="1" x14ac:dyDescent="0.35">
      <c r="A496" s="33">
        <v>8</v>
      </c>
      <c r="B496" s="34">
        <v>4.62</v>
      </c>
      <c r="C496" s="34">
        <v>24.61</v>
      </c>
      <c r="D496" s="66" t="s">
        <v>9</v>
      </c>
      <c r="E496">
        <f t="shared" si="7"/>
        <v>0</v>
      </c>
      <c r="P496" s="60">
        <v>4.12</v>
      </c>
      <c r="Q496" s="60">
        <v>37.869999999999997</v>
      </c>
    </row>
    <row r="497" spans="1:17" ht="15.75" customHeight="1" x14ac:dyDescent="0.35">
      <c r="A497" s="33">
        <v>4</v>
      </c>
      <c r="B497" s="34">
        <v>7.06</v>
      </c>
      <c r="C497" s="34">
        <v>40.79</v>
      </c>
      <c r="D497" s="66" t="s">
        <v>9</v>
      </c>
      <c r="E497">
        <f t="shared" si="7"/>
        <v>0</v>
      </c>
      <c r="P497" s="60">
        <v>4.62</v>
      </c>
      <c r="Q497" s="60">
        <v>24.61</v>
      </c>
    </row>
    <row r="498" spans="1:17" ht="15.75" customHeight="1" x14ac:dyDescent="0.35">
      <c r="A498" s="33">
        <v>3</v>
      </c>
      <c r="B498" s="34">
        <v>9.23</v>
      </c>
      <c r="C498" s="34">
        <v>94.26</v>
      </c>
      <c r="D498" s="66" t="s">
        <v>9</v>
      </c>
      <c r="E498">
        <f t="shared" si="7"/>
        <v>0</v>
      </c>
      <c r="P498" s="60">
        <v>7.06</v>
      </c>
      <c r="Q498" s="60">
        <v>40.79</v>
      </c>
    </row>
    <row r="499" spans="1:17" ht="15.75" customHeight="1" x14ac:dyDescent="0.35">
      <c r="A499" s="33">
        <v>57</v>
      </c>
      <c r="B499" s="34">
        <v>5.96</v>
      </c>
      <c r="C499" s="34">
        <v>84.26</v>
      </c>
      <c r="D499" s="66" t="s">
        <v>9</v>
      </c>
      <c r="E499">
        <f t="shared" si="7"/>
        <v>0</v>
      </c>
      <c r="P499" s="60">
        <v>9.23</v>
      </c>
      <c r="Q499" s="60">
        <v>94.26</v>
      </c>
    </row>
    <row r="500" spans="1:17" ht="15.75" customHeight="1" x14ac:dyDescent="0.35">
      <c r="A500" s="33">
        <v>30</v>
      </c>
      <c r="B500" s="34">
        <v>9.24</v>
      </c>
      <c r="C500" s="34">
        <v>77.36</v>
      </c>
      <c r="D500" s="66" t="s">
        <v>9</v>
      </c>
      <c r="E500">
        <f t="shared" si="7"/>
        <v>0</v>
      </c>
      <c r="P500" s="60">
        <v>5.96</v>
      </c>
      <c r="Q500" s="60">
        <v>84.26</v>
      </c>
    </row>
    <row r="501" spans="1:17" ht="15.75" customHeight="1" x14ac:dyDescent="0.35">
      <c r="A501" s="33">
        <v>7</v>
      </c>
      <c r="B501" s="34">
        <v>5.84</v>
      </c>
      <c r="C501" s="34">
        <v>40.15</v>
      </c>
      <c r="D501" s="66" t="s">
        <v>9</v>
      </c>
      <c r="E501">
        <f t="shared" si="7"/>
        <v>0</v>
      </c>
      <c r="P501" s="60">
        <v>9.24</v>
      </c>
      <c r="Q501" s="60">
        <v>77.36</v>
      </c>
    </row>
    <row r="502" spans="1:17" ht="15.75" customHeight="1" x14ac:dyDescent="0.35">
      <c r="A502" s="33">
        <v>24</v>
      </c>
      <c r="B502" s="34">
        <v>4.66</v>
      </c>
      <c r="C502" s="34">
        <v>36.200000000000003</v>
      </c>
      <c r="D502" s="66" t="s">
        <v>9</v>
      </c>
      <c r="E502">
        <f t="shared" si="7"/>
        <v>0</v>
      </c>
      <c r="P502" s="60">
        <v>5.84</v>
      </c>
      <c r="Q502" s="60">
        <v>40.15</v>
      </c>
    </row>
    <row r="503" spans="1:17" ht="15.75" customHeight="1" x14ac:dyDescent="0.35">
      <c r="A503" s="33">
        <v>27</v>
      </c>
      <c r="B503" s="34">
        <v>8.41</v>
      </c>
      <c r="C503" s="34">
        <v>54.49</v>
      </c>
      <c r="D503" s="66" t="s">
        <v>9</v>
      </c>
      <c r="E503">
        <f t="shared" si="7"/>
        <v>0</v>
      </c>
      <c r="P503" s="60">
        <v>4.66</v>
      </c>
      <c r="Q503" s="60">
        <v>36.200000000000003</v>
      </c>
    </row>
    <row r="504" spans="1:17" ht="15.75" customHeight="1" x14ac:dyDescent="0.35">
      <c r="A504" s="33">
        <v>21</v>
      </c>
      <c r="B504" s="34">
        <v>9.15</v>
      </c>
      <c r="C504" s="34">
        <v>78.58</v>
      </c>
      <c r="D504" s="66" t="s">
        <v>9</v>
      </c>
      <c r="E504">
        <f t="shared" si="7"/>
        <v>0</v>
      </c>
      <c r="P504" s="60">
        <v>8.41</v>
      </c>
      <c r="Q504" s="60">
        <v>54.49</v>
      </c>
    </row>
    <row r="505" spans="1:17" ht="15.75" customHeight="1" x14ac:dyDescent="0.35">
      <c r="A505" s="33">
        <v>13</v>
      </c>
      <c r="B505" s="34">
        <v>5.67</v>
      </c>
      <c r="C505" s="34">
        <v>61.28</v>
      </c>
      <c r="D505" s="66" t="s">
        <v>9</v>
      </c>
      <c r="E505">
        <f t="shared" si="7"/>
        <v>0</v>
      </c>
      <c r="P505" s="60">
        <v>9.15</v>
      </c>
      <c r="Q505" s="60">
        <v>78.58</v>
      </c>
    </row>
    <row r="506" spans="1:17" ht="15.75" customHeight="1" x14ac:dyDescent="0.35">
      <c r="A506" s="33">
        <v>15</v>
      </c>
      <c r="B506" s="34">
        <v>5.59</v>
      </c>
      <c r="C506" s="34">
        <v>68.12</v>
      </c>
      <c r="D506" s="66" t="s">
        <v>9</v>
      </c>
      <c r="E506">
        <f t="shared" si="7"/>
        <v>0</v>
      </c>
      <c r="P506" s="60">
        <v>5.67</v>
      </c>
      <c r="Q506" s="60">
        <v>61.28</v>
      </c>
    </row>
    <row r="507" spans="1:17" ht="15.75" customHeight="1" x14ac:dyDescent="0.35">
      <c r="A507" s="33">
        <v>17</v>
      </c>
      <c r="B507" s="34">
        <v>9.1</v>
      </c>
      <c r="C507" s="34">
        <v>52.07</v>
      </c>
      <c r="D507" s="66" t="s">
        <v>9</v>
      </c>
      <c r="E507">
        <f t="shared" si="7"/>
        <v>0</v>
      </c>
      <c r="P507" s="60">
        <v>5.59</v>
      </c>
      <c r="Q507" s="60">
        <v>68.12</v>
      </c>
    </row>
    <row r="508" spans="1:17" ht="15.75" customHeight="1" x14ac:dyDescent="0.35">
      <c r="A508" s="33">
        <v>32</v>
      </c>
      <c r="B508" s="34">
        <v>6.24</v>
      </c>
      <c r="C508" s="34">
        <v>54.93</v>
      </c>
      <c r="D508" s="66" t="s">
        <v>9</v>
      </c>
      <c r="E508">
        <f t="shared" si="7"/>
        <v>0</v>
      </c>
      <c r="P508" s="60">
        <v>9.1</v>
      </c>
      <c r="Q508" s="60">
        <v>52.07</v>
      </c>
    </row>
    <row r="509" spans="1:17" ht="15.75" customHeight="1" x14ac:dyDescent="0.35">
      <c r="A509" s="33">
        <v>22</v>
      </c>
      <c r="B509" s="34">
        <v>8.1</v>
      </c>
      <c r="C509" s="34">
        <v>65.84</v>
      </c>
      <c r="D509" s="66" t="s">
        <v>9</v>
      </c>
      <c r="E509">
        <f t="shared" si="7"/>
        <v>0</v>
      </c>
      <c r="P509" s="60">
        <v>6.24</v>
      </c>
      <c r="Q509" s="60">
        <v>54.93</v>
      </c>
    </row>
    <row r="510" spans="1:17" ht="15.75" customHeight="1" x14ac:dyDescent="0.35">
      <c r="A510" s="33">
        <v>42</v>
      </c>
      <c r="B510" s="34">
        <v>5.61</v>
      </c>
      <c r="C510" s="34">
        <v>47.22</v>
      </c>
      <c r="D510" s="66" t="s">
        <v>9</v>
      </c>
      <c r="E510">
        <f t="shared" si="7"/>
        <v>0</v>
      </c>
      <c r="P510" s="60">
        <v>8.1</v>
      </c>
      <c r="Q510" s="60">
        <v>65.84</v>
      </c>
    </row>
    <row r="511" spans="1:17" ht="15.75" customHeight="1" x14ac:dyDescent="0.35">
      <c r="A511" s="33">
        <v>25</v>
      </c>
      <c r="B511" s="34">
        <v>5.48</v>
      </c>
      <c r="C511" s="34">
        <v>34.47</v>
      </c>
      <c r="D511" s="66" t="s">
        <v>9</v>
      </c>
      <c r="E511">
        <f t="shared" si="7"/>
        <v>0</v>
      </c>
      <c r="P511" s="60">
        <v>5.61</v>
      </c>
      <c r="Q511" s="60">
        <v>47.22</v>
      </c>
    </row>
    <row r="512" spans="1:17" ht="15.75" customHeight="1" x14ac:dyDescent="0.35">
      <c r="A512" s="33">
        <v>10</v>
      </c>
      <c r="B512" s="34">
        <v>4.26</v>
      </c>
      <c r="C512" s="34">
        <v>43.55</v>
      </c>
      <c r="D512" s="66" t="s">
        <v>9</v>
      </c>
      <c r="E512">
        <f t="shared" si="7"/>
        <v>0</v>
      </c>
      <c r="P512" s="60">
        <v>5.48</v>
      </c>
      <c r="Q512" s="60">
        <v>34.47</v>
      </c>
    </row>
    <row r="513" spans="1:17" ht="15.75" customHeight="1" x14ac:dyDescent="0.35">
      <c r="A513" s="33">
        <v>26</v>
      </c>
      <c r="B513" s="34">
        <v>9.68</v>
      </c>
      <c r="C513" s="34">
        <v>132.72999999999999</v>
      </c>
      <c r="D513" s="66" t="s">
        <v>9</v>
      </c>
      <c r="E513">
        <f t="shared" si="7"/>
        <v>9.3000000000000007</v>
      </c>
      <c r="P513" s="60">
        <v>4.26</v>
      </c>
      <c r="Q513" s="60">
        <v>43.55</v>
      </c>
    </row>
    <row r="514" spans="1:17" ht="15.75" customHeight="1" x14ac:dyDescent="0.35">
      <c r="A514" s="33">
        <v>4</v>
      </c>
      <c r="B514" s="34">
        <v>9.86</v>
      </c>
      <c r="C514" s="34">
        <v>72.349999999999994</v>
      </c>
      <c r="D514" s="66" t="s">
        <v>9</v>
      </c>
      <c r="E514">
        <f t="shared" ref="E514:E577" si="8">IF(B514&lt;4,4,IF(B514&gt;9.5,9.3,0))</f>
        <v>9.3000000000000007</v>
      </c>
      <c r="P514" s="60">
        <v>9.68</v>
      </c>
      <c r="Q514" s="60">
        <v>132.72999999999999</v>
      </c>
    </row>
    <row r="515" spans="1:17" ht="15.75" customHeight="1" x14ac:dyDescent="0.35">
      <c r="A515" s="33">
        <v>25</v>
      </c>
      <c r="B515" s="34">
        <v>4.88</v>
      </c>
      <c r="C515" s="34">
        <v>62.64</v>
      </c>
      <c r="D515" s="66" t="s">
        <v>9</v>
      </c>
      <c r="E515">
        <f t="shared" si="8"/>
        <v>0</v>
      </c>
      <c r="P515" s="60">
        <v>9.86</v>
      </c>
      <c r="Q515" s="60">
        <v>72.349999999999994</v>
      </c>
    </row>
    <row r="516" spans="1:17" ht="15.75" customHeight="1" x14ac:dyDescent="0.35">
      <c r="A516" s="33">
        <v>54</v>
      </c>
      <c r="B516" s="34">
        <v>9.6199999999999992</v>
      </c>
      <c r="C516" s="34">
        <v>67.069999999999993</v>
      </c>
      <c r="D516" s="66" t="s">
        <v>9</v>
      </c>
      <c r="E516">
        <f t="shared" si="8"/>
        <v>9.3000000000000007</v>
      </c>
      <c r="P516" s="60">
        <v>4.88</v>
      </c>
      <c r="Q516" s="60">
        <v>62.64</v>
      </c>
    </row>
    <row r="517" spans="1:17" ht="15.75" customHeight="1" x14ac:dyDescent="0.35">
      <c r="A517" s="33">
        <v>25</v>
      </c>
      <c r="B517" s="34">
        <v>6.28</v>
      </c>
      <c r="C517" s="34">
        <v>61.5</v>
      </c>
      <c r="D517" s="66" t="s">
        <v>9</v>
      </c>
      <c r="E517">
        <f t="shared" si="8"/>
        <v>0</v>
      </c>
      <c r="P517" s="60">
        <v>9.6199999999999992</v>
      </c>
      <c r="Q517" s="60">
        <v>67.069999999999993</v>
      </c>
    </row>
    <row r="518" spans="1:17" ht="15.75" customHeight="1" x14ac:dyDescent="0.35">
      <c r="A518" s="33">
        <v>21</v>
      </c>
      <c r="B518" s="34">
        <v>9.58</v>
      </c>
      <c r="C518" s="34">
        <v>57.83</v>
      </c>
      <c r="D518" s="66" t="s">
        <v>9</v>
      </c>
      <c r="E518">
        <f t="shared" si="8"/>
        <v>9.3000000000000007</v>
      </c>
      <c r="P518" s="60">
        <v>6.28</v>
      </c>
      <c r="Q518" s="60">
        <v>61.5</v>
      </c>
    </row>
    <row r="519" spans="1:17" ht="15.75" customHeight="1" x14ac:dyDescent="0.35">
      <c r="A519" s="33">
        <v>22</v>
      </c>
      <c r="B519" s="34">
        <v>5.79</v>
      </c>
      <c r="C519" s="34">
        <v>67.23</v>
      </c>
      <c r="D519" s="66" t="s">
        <v>9</v>
      </c>
      <c r="E519">
        <f t="shared" si="8"/>
        <v>0</v>
      </c>
      <c r="P519" s="60">
        <v>9.58</v>
      </c>
      <c r="Q519" s="60">
        <v>57.83</v>
      </c>
    </row>
    <row r="520" spans="1:17" ht="15.75" customHeight="1" x14ac:dyDescent="0.35">
      <c r="A520" s="33">
        <v>25</v>
      </c>
      <c r="B520" s="34">
        <v>6.25</v>
      </c>
      <c r="C520" s="34">
        <v>59.23</v>
      </c>
      <c r="D520" s="66" t="s">
        <v>9</v>
      </c>
      <c r="E520">
        <f t="shared" si="8"/>
        <v>0</v>
      </c>
      <c r="P520" s="60">
        <v>5.79</v>
      </c>
      <c r="Q520" s="60">
        <v>67.23</v>
      </c>
    </row>
    <row r="521" spans="1:17" ht="15.75" customHeight="1" x14ac:dyDescent="0.35">
      <c r="A521" s="33">
        <v>9</v>
      </c>
      <c r="B521" s="34">
        <v>4.46</v>
      </c>
      <c r="C521" s="34">
        <v>30.81</v>
      </c>
      <c r="D521" s="66" t="s">
        <v>9</v>
      </c>
      <c r="E521">
        <f t="shared" si="8"/>
        <v>0</v>
      </c>
      <c r="P521" s="60">
        <v>6.25</v>
      </c>
      <c r="Q521" s="60">
        <v>59.23</v>
      </c>
    </row>
    <row r="522" spans="1:17" ht="15.75" customHeight="1" x14ac:dyDescent="0.35">
      <c r="A522" s="33">
        <v>24</v>
      </c>
      <c r="B522" s="34">
        <v>6.56</v>
      </c>
      <c r="C522" s="34">
        <v>76.7</v>
      </c>
      <c r="D522" s="66" t="s">
        <v>9</v>
      </c>
      <c r="E522">
        <f t="shared" si="8"/>
        <v>0</v>
      </c>
      <c r="P522" s="60">
        <v>4.46</v>
      </c>
      <c r="Q522" s="60">
        <v>30.81</v>
      </c>
    </row>
    <row r="523" spans="1:17" ht="15.75" customHeight="1" x14ac:dyDescent="0.35">
      <c r="A523" s="33">
        <v>40</v>
      </c>
      <c r="B523" s="34">
        <v>8.6999999999999993</v>
      </c>
      <c r="C523" s="34">
        <v>66.56</v>
      </c>
      <c r="D523" s="66" t="s">
        <v>9</v>
      </c>
      <c r="E523">
        <f t="shared" si="8"/>
        <v>0</v>
      </c>
      <c r="P523" s="60">
        <v>6.56</v>
      </c>
      <c r="Q523" s="60">
        <v>76.7</v>
      </c>
    </row>
    <row r="524" spans="1:17" ht="15.75" customHeight="1" x14ac:dyDescent="0.35">
      <c r="A524" s="33">
        <v>42</v>
      </c>
      <c r="B524" s="34">
        <v>8.68</v>
      </c>
      <c r="C524" s="34">
        <v>42.13</v>
      </c>
      <c r="D524" s="66" t="s">
        <v>9</v>
      </c>
      <c r="E524">
        <f t="shared" si="8"/>
        <v>0</v>
      </c>
      <c r="P524" s="60">
        <v>8.6999999999999993</v>
      </c>
      <c r="Q524" s="60">
        <v>66.56</v>
      </c>
    </row>
    <row r="525" spans="1:17" ht="15.75" customHeight="1" x14ac:dyDescent="0.35">
      <c r="A525" s="33">
        <v>25</v>
      </c>
      <c r="B525" s="34">
        <v>4.78</v>
      </c>
      <c r="C525" s="34">
        <v>67.87</v>
      </c>
      <c r="D525" s="66" t="s">
        <v>9</v>
      </c>
      <c r="E525">
        <f t="shared" si="8"/>
        <v>0</v>
      </c>
      <c r="P525" s="60">
        <v>8.68</v>
      </c>
      <c r="Q525" s="60">
        <v>42.13</v>
      </c>
    </row>
    <row r="526" spans="1:17" ht="15.75" customHeight="1" x14ac:dyDescent="0.35">
      <c r="A526" s="33">
        <v>28</v>
      </c>
      <c r="B526" s="34">
        <v>4.3899999999999997</v>
      </c>
      <c r="C526" s="34">
        <v>35.26</v>
      </c>
      <c r="D526" s="66" t="s">
        <v>9</v>
      </c>
      <c r="E526">
        <f t="shared" si="8"/>
        <v>0</v>
      </c>
      <c r="P526" s="60">
        <v>4.78</v>
      </c>
      <c r="Q526" s="60">
        <v>67.87</v>
      </c>
    </row>
    <row r="527" spans="1:17" ht="15.75" customHeight="1" x14ac:dyDescent="0.35">
      <c r="A527" s="33">
        <v>7</v>
      </c>
      <c r="B527" s="34">
        <v>5.66</v>
      </c>
      <c r="C527" s="34">
        <v>56.39</v>
      </c>
      <c r="D527" s="66" t="s">
        <v>9</v>
      </c>
      <c r="E527">
        <f t="shared" si="8"/>
        <v>0</v>
      </c>
      <c r="P527" s="60">
        <v>4.3899999999999997</v>
      </c>
      <c r="Q527" s="60">
        <v>35.26</v>
      </c>
    </row>
    <row r="528" spans="1:17" ht="15.75" customHeight="1" x14ac:dyDescent="0.35">
      <c r="A528" s="33">
        <v>27</v>
      </c>
      <c r="B528" s="34">
        <v>6.47</v>
      </c>
      <c r="C528" s="34">
        <v>36.21</v>
      </c>
      <c r="D528" s="66" t="s">
        <v>9</v>
      </c>
      <c r="E528">
        <f t="shared" si="8"/>
        <v>0</v>
      </c>
      <c r="P528" s="60">
        <v>5.66</v>
      </c>
      <c r="Q528" s="60">
        <v>56.39</v>
      </c>
    </row>
    <row r="529" spans="1:17" ht="15.75" customHeight="1" x14ac:dyDescent="0.35">
      <c r="A529" s="33">
        <v>32</v>
      </c>
      <c r="B529" s="34">
        <v>7.3</v>
      </c>
      <c r="C529" s="34">
        <v>101.92</v>
      </c>
      <c r="D529" s="66" t="s">
        <v>9</v>
      </c>
      <c r="E529">
        <f t="shared" si="8"/>
        <v>0</v>
      </c>
      <c r="P529" s="60">
        <v>6.47</v>
      </c>
      <c r="Q529" s="60">
        <v>36.21</v>
      </c>
    </row>
    <row r="530" spans="1:17" ht="15.75" customHeight="1" x14ac:dyDescent="0.35">
      <c r="A530" s="33">
        <v>21</v>
      </c>
      <c r="B530" s="34">
        <v>6.16</v>
      </c>
      <c r="C530" s="34">
        <v>43.75</v>
      </c>
      <c r="D530" s="66" t="s">
        <v>9</v>
      </c>
      <c r="E530">
        <f t="shared" si="8"/>
        <v>0</v>
      </c>
      <c r="P530" s="60">
        <v>7.3</v>
      </c>
      <c r="Q530" s="60">
        <v>101.92</v>
      </c>
    </row>
    <row r="531" spans="1:17" ht="15.75" customHeight="1" x14ac:dyDescent="0.35">
      <c r="A531" s="33">
        <v>44</v>
      </c>
      <c r="B531" s="34">
        <v>5.67</v>
      </c>
      <c r="C531" s="34">
        <v>77.45</v>
      </c>
      <c r="D531" s="66" t="s">
        <v>9</v>
      </c>
      <c r="E531">
        <f t="shared" si="8"/>
        <v>0</v>
      </c>
      <c r="P531" s="60">
        <v>6.16</v>
      </c>
      <c r="Q531" s="60">
        <v>43.75</v>
      </c>
    </row>
    <row r="532" spans="1:17" ht="15.75" customHeight="1" x14ac:dyDescent="0.35">
      <c r="A532" s="33">
        <v>2</v>
      </c>
      <c r="B532" s="34">
        <v>5.96</v>
      </c>
      <c r="C532" s="34">
        <v>80.31</v>
      </c>
      <c r="D532" s="66" t="s">
        <v>9</v>
      </c>
      <c r="E532">
        <f t="shared" si="8"/>
        <v>0</v>
      </c>
      <c r="P532" s="60">
        <v>5.67</v>
      </c>
      <c r="Q532" s="60">
        <v>77.45</v>
      </c>
    </row>
    <row r="533" spans="1:17" ht="15.75" customHeight="1" x14ac:dyDescent="0.35">
      <c r="A533" s="33">
        <v>20</v>
      </c>
      <c r="B533" s="34">
        <v>7.97</v>
      </c>
      <c r="C533" s="34">
        <v>104.75</v>
      </c>
      <c r="D533" s="66" t="s">
        <v>9</v>
      </c>
      <c r="E533">
        <f t="shared" si="8"/>
        <v>0</v>
      </c>
      <c r="P533" s="60">
        <v>5.96</v>
      </c>
      <c r="Q533" s="60">
        <v>80.31</v>
      </c>
    </row>
    <row r="534" spans="1:17" ht="15.75" customHeight="1" x14ac:dyDescent="0.35">
      <c r="A534" s="33">
        <v>10</v>
      </c>
      <c r="B534" s="34">
        <v>8.02</v>
      </c>
      <c r="C534" s="34">
        <v>79.25</v>
      </c>
      <c r="D534" s="66" t="s">
        <v>9</v>
      </c>
      <c r="E534">
        <f t="shared" si="8"/>
        <v>0</v>
      </c>
      <c r="P534" s="60">
        <v>7.97</v>
      </c>
      <c r="Q534" s="60">
        <v>104.75</v>
      </c>
    </row>
    <row r="535" spans="1:17" ht="15.75" customHeight="1" x14ac:dyDescent="0.35">
      <c r="A535" s="33">
        <v>14</v>
      </c>
      <c r="B535" s="34">
        <v>6.27</v>
      </c>
      <c r="C535" s="34">
        <v>78.2</v>
      </c>
      <c r="D535" s="66" t="s">
        <v>9</v>
      </c>
      <c r="E535">
        <f t="shared" si="8"/>
        <v>0</v>
      </c>
      <c r="P535" s="60">
        <v>8.02</v>
      </c>
      <c r="Q535" s="60">
        <v>79.25</v>
      </c>
    </row>
    <row r="536" spans="1:17" ht="15.75" customHeight="1" x14ac:dyDescent="0.35">
      <c r="A536" s="33">
        <v>9</v>
      </c>
      <c r="B536" s="34">
        <v>8.1199999999999992</v>
      </c>
      <c r="C536" s="34">
        <v>89.07</v>
      </c>
      <c r="D536" s="66" t="s">
        <v>9</v>
      </c>
      <c r="E536">
        <f t="shared" si="8"/>
        <v>0</v>
      </c>
      <c r="P536" s="60">
        <v>6.27</v>
      </c>
      <c r="Q536" s="60">
        <v>78.2</v>
      </c>
    </row>
    <row r="537" spans="1:17" ht="15.75" customHeight="1" x14ac:dyDescent="0.35">
      <c r="A537" s="33">
        <v>21</v>
      </c>
      <c r="B537" s="34">
        <v>6.65</v>
      </c>
      <c r="C537" s="34">
        <v>62.98</v>
      </c>
      <c r="D537" s="66" t="s">
        <v>9</v>
      </c>
      <c r="E537">
        <f t="shared" si="8"/>
        <v>0</v>
      </c>
      <c r="P537" s="60">
        <v>8.1199999999999992</v>
      </c>
      <c r="Q537" s="60">
        <v>89.07</v>
      </c>
    </row>
    <row r="538" spans="1:17" ht="15.75" customHeight="1" x14ac:dyDescent="0.35">
      <c r="A538" s="33">
        <v>55</v>
      </c>
      <c r="B538" s="34">
        <v>8.69</v>
      </c>
      <c r="C538" s="34">
        <v>72.78</v>
      </c>
      <c r="D538" s="66" t="s">
        <v>9</v>
      </c>
      <c r="E538">
        <f t="shared" si="8"/>
        <v>0</v>
      </c>
      <c r="P538" s="60">
        <v>6.65</v>
      </c>
      <c r="Q538" s="60">
        <v>62.98</v>
      </c>
    </row>
    <row r="539" spans="1:17" ht="15.75" customHeight="1" x14ac:dyDescent="0.35">
      <c r="A539" s="33">
        <v>25</v>
      </c>
      <c r="B539" s="34">
        <v>8.0399999999999991</v>
      </c>
      <c r="C539" s="34">
        <v>110.48</v>
      </c>
      <c r="D539" s="66" t="s">
        <v>9</v>
      </c>
      <c r="E539">
        <f t="shared" si="8"/>
        <v>0</v>
      </c>
      <c r="P539" s="60">
        <v>8.69</v>
      </c>
      <c r="Q539" s="60">
        <v>72.78</v>
      </c>
    </row>
    <row r="540" spans="1:17" ht="15.75" customHeight="1" x14ac:dyDescent="0.35">
      <c r="A540" s="33">
        <v>2</v>
      </c>
      <c r="B540" s="34">
        <v>5.0999999999999996</v>
      </c>
      <c r="C540" s="34">
        <v>51</v>
      </c>
      <c r="D540" s="66" t="s">
        <v>9</v>
      </c>
      <c r="E540">
        <f t="shared" si="8"/>
        <v>0</v>
      </c>
      <c r="P540" s="60">
        <v>8.0399999999999991</v>
      </c>
      <c r="Q540" s="60">
        <v>110.48</v>
      </c>
    </row>
    <row r="541" spans="1:17" ht="15.75" customHeight="1" x14ac:dyDescent="0.35">
      <c r="A541" s="33">
        <v>11</v>
      </c>
      <c r="B541" s="34">
        <v>8.19</v>
      </c>
      <c r="C541" s="34">
        <v>77.39</v>
      </c>
      <c r="D541" s="66" t="s">
        <v>9</v>
      </c>
      <c r="E541">
        <f t="shared" si="8"/>
        <v>0</v>
      </c>
      <c r="P541" s="60">
        <v>5.0999999999999996</v>
      </c>
      <c r="Q541" s="60">
        <v>51</v>
      </c>
    </row>
    <row r="542" spans="1:17" ht="15.75" customHeight="1" x14ac:dyDescent="0.35">
      <c r="A542" s="33">
        <v>8</v>
      </c>
      <c r="B542" s="34">
        <v>4.87</v>
      </c>
      <c r="C542" s="34">
        <v>53.52</v>
      </c>
      <c r="D542" s="66" t="s">
        <v>9</v>
      </c>
      <c r="E542">
        <f t="shared" si="8"/>
        <v>0</v>
      </c>
      <c r="P542" s="60">
        <v>8.19</v>
      </c>
      <c r="Q542" s="60">
        <v>77.39</v>
      </c>
    </row>
    <row r="543" spans="1:17" ht="15.75" customHeight="1" x14ac:dyDescent="0.35">
      <c r="A543" s="33">
        <v>51</v>
      </c>
      <c r="B543" s="34">
        <v>6.46</v>
      </c>
      <c r="C543" s="34">
        <v>69.069999999999993</v>
      </c>
      <c r="D543" s="66" t="s">
        <v>9</v>
      </c>
      <c r="E543">
        <f t="shared" si="8"/>
        <v>0</v>
      </c>
      <c r="P543" s="60">
        <v>4.87</v>
      </c>
      <c r="Q543" s="60">
        <v>53.52</v>
      </c>
    </row>
    <row r="544" spans="1:17" ht="15.75" customHeight="1" x14ac:dyDescent="0.35">
      <c r="A544" s="33">
        <v>5</v>
      </c>
      <c r="B544" s="34">
        <v>8.68</v>
      </c>
      <c r="C544" s="34">
        <v>87.01</v>
      </c>
      <c r="D544" s="66" t="s">
        <v>9</v>
      </c>
      <c r="E544">
        <f t="shared" si="8"/>
        <v>0</v>
      </c>
      <c r="P544" s="60">
        <v>6.46</v>
      </c>
      <c r="Q544" s="60">
        <v>69.069999999999993</v>
      </c>
    </row>
    <row r="545" spans="1:17" ht="15.75" customHeight="1" x14ac:dyDescent="0.35">
      <c r="A545" s="33">
        <v>24</v>
      </c>
      <c r="B545" s="34">
        <v>7.72</v>
      </c>
      <c r="C545" s="34">
        <v>31.75</v>
      </c>
      <c r="D545" s="66" t="s">
        <v>9</v>
      </c>
      <c r="E545">
        <f t="shared" si="8"/>
        <v>0</v>
      </c>
      <c r="P545" s="60">
        <v>8.68</v>
      </c>
      <c r="Q545" s="60">
        <v>87.01</v>
      </c>
    </row>
    <row r="546" spans="1:17" ht="15.75" customHeight="1" x14ac:dyDescent="0.35">
      <c r="A546" s="33">
        <v>6</v>
      </c>
      <c r="B546" s="34">
        <v>9.33</v>
      </c>
      <c r="C546" s="34">
        <v>70.38</v>
      </c>
      <c r="D546" s="66" t="s">
        <v>9</v>
      </c>
      <c r="E546">
        <f t="shared" si="8"/>
        <v>0</v>
      </c>
      <c r="P546" s="60">
        <v>7.72</v>
      </c>
      <c r="Q546" s="60">
        <v>31.75</v>
      </c>
    </row>
    <row r="547" spans="1:17" ht="15.75" customHeight="1" x14ac:dyDescent="0.35">
      <c r="A547" s="33">
        <v>8</v>
      </c>
      <c r="B547" s="34">
        <v>9.25</v>
      </c>
      <c r="C547" s="34">
        <v>55.73</v>
      </c>
      <c r="D547" s="66" t="s">
        <v>9</v>
      </c>
      <c r="E547">
        <f t="shared" si="8"/>
        <v>0</v>
      </c>
      <c r="P547" s="60">
        <v>9.33</v>
      </c>
      <c r="Q547" s="60">
        <v>70.38</v>
      </c>
    </row>
    <row r="548" spans="1:17" ht="15.75" customHeight="1" x14ac:dyDescent="0.35">
      <c r="A548" s="33">
        <v>17</v>
      </c>
      <c r="B548" s="34">
        <v>6.91</v>
      </c>
      <c r="C548" s="34">
        <v>52.93</v>
      </c>
      <c r="D548" s="66" t="s">
        <v>9</v>
      </c>
      <c r="E548">
        <f t="shared" si="8"/>
        <v>0</v>
      </c>
      <c r="P548" s="60">
        <v>9.25</v>
      </c>
      <c r="Q548" s="60">
        <v>55.73</v>
      </c>
    </row>
    <row r="549" spans="1:17" ht="15.75" customHeight="1" x14ac:dyDescent="0.35">
      <c r="A549" s="33">
        <v>24</v>
      </c>
      <c r="B549" s="34">
        <v>8.6199999999999992</v>
      </c>
      <c r="C549" s="34">
        <v>59.47</v>
      </c>
      <c r="D549" s="66" t="s">
        <v>9</v>
      </c>
      <c r="E549">
        <f t="shared" si="8"/>
        <v>0</v>
      </c>
      <c r="P549" s="60">
        <v>6.91</v>
      </c>
      <c r="Q549" s="60">
        <v>52.93</v>
      </c>
    </row>
    <row r="550" spans="1:17" ht="15.75" customHeight="1" x14ac:dyDescent="0.35">
      <c r="A550" s="33">
        <v>29</v>
      </c>
      <c r="B550" s="34">
        <v>5.88</v>
      </c>
      <c r="C550" s="34">
        <v>51.43</v>
      </c>
      <c r="D550" s="66" t="s">
        <v>9</v>
      </c>
      <c r="E550">
        <f t="shared" si="8"/>
        <v>0</v>
      </c>
      <c r="P550" s="60">
        <v>8.6199999999999992</v>
      </c>
      <c r="Q550" s="60">
        <v>59.47</v>
      </c>
    </row>
    <row r="551" spans="1:17" ht="15.75" customHeight="1" x14ac:dyDescent="0.35">
      <c r="A551" s="33">
        <v>31</v>
      </c>
      <c r="B551" s="34">
        <v>7.3</v>
      </c>
      <c r="C551" s="34">
        <v>63.35</v>
      </c>
      <c r="D551" s="66" t="s">
        <v>9</v>
      </c>
      <c r="E551">
        <f t="shared" si="8"/>
        <v>0</v>
      </c>
      <c r="P551" s="60">
        <v>5.88</v>
      </c>
      <c r="Q551" s="60">
        <v>51.43</v>
      </c>
    </row>
    <row r="552" spans="1:17" ht="15.75" customHeight="1" x14ac:dyDescent="0.35">
      <c r="A552" s="33">
        <v>10</v>
      </c>
      <c r="B552" s="34">
        <v>5.93</v>
      </c>
      <c r="C552" s="34">
        <v>44.95</v>
      </c>
      <c r="D552" s="66" t="s">
        <v>9</v>
      </c>
      <c r="E552">
        <f t="shared" si="8"/>
        <v>0</v>
      </c>
      <c r="P552" s="60">
        <v>7.3</v>
      </c>
      <c r="Q552" s="60">
        <v>63.35</v>
      </c>
    </row>
    <row r="553" spans="1:17" ht="15.75" customHeight="1" x14ac:dyDescent="0.35">
      <c r="A553" s="33">
        <v>41</v>
      </c>
      <c r="B553" s="34">
        <v>8.19</v>
      </c>
      <c r="C553" s="34">
        <v>70.88</v>
      </c>
      <c r="D553" s="66" t="s">
        <v>9</v>
      </c>
      <c r="E553">
        <f t="shared" si="8"/>
        <v>0</v>
      </c>
      <c r="P553" s="60">
        <v>5.93</v>
      </c>
      <c r="Q553" s="60">
        <v>44.95</v>
      </c>
    </row>
    <row r="554" spans="1:17" ht="15.75" customHeight="1" x14ac:dyDescent="0.35">
      <c r="A554" s="33">
        <v>19</v>
      </c>
      <c r="B554" s="34">
        <v>8.7799999999999994</v>
      </c>
      <c r="C554" s="34">
        <v>61.87</v>
      </c>
      <c r="D554" s="66" t="s">
        <v>9</v>
      </c>
      <c r="E554">
        <f t="shared" si="8"/>
        <v>0</v>
      </c>
      <c r="P554" s="60">
        <v>8.19</v>
      </c>
      <c r="Q554" s="60">
        <v>70.88</v>
      </c>
    </row>
    <row r="555" spans="1:17" ht="15.75" customHeight="1" x14ac:dyDescent="0.35">
      <c r="A555" s="33">
        <v>5</v>
      </c>
      <c r="B555" s="34">
        <v>7.29</v>
      </c>
      <c r="C555" s="34">
        <v>36.71</v>
      </c>
      <c r="D555" s="66" t="s">
        <v>9</v>
      </c>
      <c r="E555">
        <f t="shared" si="8"/>
        <v>0</v>
      </c>
      <c r="P555" s="60">
        <v>8.7799999999999994</v>
      </c>
      <c r="Q555" s="60">
        <v>61.87</v>
      </c>
    </row>
    <row r="556" spans="1:17" ht="15.75" customHeight="1" x14ac:dyDescent="0.35">
      <c r="A556" s="33">
        <v>49</v>
      </c>
      <c r="B556" s="34">
        <v>7.37</v>
      </c>
      <c r="C556" s="34">
        <v>47.75</v>
      </c>
      <c r="D556" s="66" t="s">
        <v>9</v>
      </c>
      <c r="E556">
        <f t="shared" si="8"/>
        <v>0</v>
      </c>
      <c r="P556" s="60">
        <v>7.29</v>
      </c>
      <c r="Q556" s="60">
        <v>36.71</v>
      </c>
    </row>
    <row r="557" spans="1:17" ht="15.75" customHeight="1" x14ac:dyDescent="0.35">
      <c r="A557" s="33">
        <v>31</v>
      </c>
      <c r="B557" s="34">
        <v>9</v>
      </c>
      <c r="C557" s="34">
        <v>60.12</v>
      </c>
      <c r="D557" s="66" t="s">
        <v>9</v>
      </c>
      <c r="E557">
        <f t="shared" si="8"/>
        <v>0</v>
      </c>
      <c r="P557" s="60">
        <v>7.37</v>
      </c>
      <c r="Q557" s="60">
        <v>47.75</v>
      </c>
    </row>
    <row r="558" spans="1:17" ht="15.75" customHeight="1" x14ac:dyDescent="0.35">
      <c r="A558" s="33">
        <v>21</v>
      </c>
      <c r="B558" s="34">
        <v>9.5299999999999994</v>
      </c>
      <c r="C558" s="34">
        <v>57.6</v>
      </c>
      <c r="D558" s="66" t="s">
        <v>9</v>
      </c>
      <c r="E558">
        <f t="shared" si="8"/>
        <v>9.3000000000000007</v>
      </c>
      <c r="P558" s="60">
        <v>9</v>
      </c>
      <c r="Q558" s="60">
        <v>60.12</v>
      </c>
    </row>
    <row r="559" spans="1:17" ht="15.75" customHeight="1" x14ac:dyDescent="0.35">
      <c r="A559" s="33">
        <v>10</v>
      </c>
      <c r="B559" s="34">
        <v>9.85</v>
      </c>
      <c r="C559" s="34">
        <v>42.98</v>
      </c>
      <c r="D559" s="66" t="s">
        <v>9</v>
      </c>
      <c r="E559">
        <f t="shared" si="8"/>
        <v>9.3000000000000007</v>
      </c>
      <c r="P559" s="60">
        <v>9.5299999999999994</v>
      </c>
      <c r="Q559" s="60">
        <v>57.6</v>
      </c>
    </row>
    <row r="560" spans="1:17" ht="15.75" customHeight="1" x14ac:dyDescent="0.35">
      <c r="A560" s="33">
        <v>16</v>
      </c>
      <c r="B560" s="34">
        <v>8.74</v>
      </c>
      <c r="C560" s="34">
        <v>83.38</v>
      </c>
      <c r="D560" s="66" t="s">
        <v>9</v>
      </c>
      <c r="E560">
        <f t="shared" si="8"/>
        <v>0</v>
      </c>
      <c r="P560" s="60">
        <v>9.85</v>
      </c>
      <c r="Q560" s="60">
        <v>42.98</v>
      </c>
    </row>
    <row r="561" spans="1:17" ht="15.75" customHeight="1" x14ac:dyDescent="0.35">
      <c r="A561" s="33">
        <v>5</v>
      </c>
      <c r="B561" s="34">
        <v>5.73</v>
      </c>
      <c r="C561" s="34">
        <v>71.98</v>
      </c>
      <c r="D561" s="66" t="s">
        <v>9</v>
      </c>
      <c r="E561">
        <f t="shared" si="8"/>
        <v>0</v>
      </c>
      <c r="P561" s="60">
        <v>8.74</v>
      </c>
      <c r="Q561" s="60">
        <v>83.38</v>
      </c>
    </row>
    <row r="562" spans="1:17" ht="15.75" customHeight="1" x14ac:dyDescent="0.35">
      <c r="A562" s="33">
        <v>29</v>
      </c>
      <c r="B562" s="34">
        <v>2.67</v>
      </c>
      <c r="C562" s="34">
        <v>25.28</v>
      </c>
      <c r="D562" s="66" t="s">
        <v>9</v>
      </c>
      <c r="E562">
        <f t="shared" si="8"/>
        <v>4</v>
      </c>
      <c r="P562" s="60">
        <v>5.73</v>
      </c>
      <c r="Q562" s="60">
        <v>71.98</v>
      </c>
    </row>
    <row r="563" spans="1:17" ht="15.75" customHeight="1" x14ac:dyDescent="0.35">
      <c r="A563" s="33">
        <v>12</v>
      </c>
      <c r="B563" s="34">
        <v>2.4</v>
      </c>
      <c r="C563" s="34">
        <v>31.1</v>
      </c>
      <c r="D563" s="66" t="s">
        <v>9</v>
      </c>
      <c r="E563">
        <f t="shared" si="8"/>
        <v>4</v>
      </c>
      <c r="P563" s="60">
        <v>2.67</v>
      </c>
      <c r="Q563" s="60">
        <v>25.28</v>
      </c>
    </row>
    <row r="564" spans="1:17" ht="15.75" customHeight="1" x14ac:dyDescent="0.35">
      <c r="A564" s="33">
        <v>34</v>
      </c>
      <c r="B564" s="34">
        <v>2</v>
      </c>
      <c r="C564" s="34">
        <v>19.010000000000002</v>
      </c>
      <c r="D564" s="66" t="s">
        <v>9</v>
      </c>
      <c r="E564">
        <f t="shared" si="8"/>
        <v>4</v>
      </c>
      <c r="P564" s="60">
        <v>2.4</v>
      </c>
      <c r="Q564" s="60">
        <v>31.1</v>
      </c>
    </row>
    <row r="565" spans="1:17" ht="15.75" customHeight="1" x14ac:dyDescent="0.35">
      <c r="A565" s="33">
        <v>49</v>
      </c>
      <c r="B565" s="34">
        <v>4</v>
      </c>
      <c r="C565" s="34">
        <v>21.99</v>
      </c>
      <c r="D565" s="66" t="s">
        <v>9</v>
      </c>
      <c r="E565">
        <f t="shared" si="8"/>
        <v>0</v>
      </c>
      <c r="P565" s="60">
        <v>2</v>
      </c>
      <c r="Q565" s="60">
        <v>19.010000000000002</v>
      </c>
    </row>
    <row r="566" spans="1:17" ht="15.75" customHeight="1" x14ac:dyDescent="0.35">
      <c r="A566" s="33">
        <v>43</v>
      </c>
      <c r="B566" s="34">
        <v>4</v>
      </c>
      <c r="C566" s="34">
        <v>18.28</v>
      </c>
      <c r="D566" s="66" t="s">
        <v>9</v>
      </c>
      <c r="E566">
        <f t="shared" si="8"/>
        <v>0</v>
      </c>
      <c r="P566" s="60">
        <v>4</v>
      </c>
      <c r="Q566" s="60">
        <v>21.99</v>
      </c>
    </row>
    <row r="567" spans="1:17" ht="15.75" customHeight="1" x14ac:dyDescent="0.35">
      <c r="A567" s="33">
        <v>6</v>
      </c>
      <c r="B567" s="34">
        <v>2.5</v>
      </c>
      <c r="C567" s="34">
        <v>38.9</v>
      </c>
      <c r="D567" s="66" t="s">
        <v>9</v>
      </c>
      <c r="E567">
        <f t="shared" si="8"/>
        <v>4</v>
      </c>
      <c r="P567" s="60">
        <v>4</v>
      </c>
      <c r="Q567" s="60">
        <v>18.28</v>
      </c>
    </row>
    <row r="568" spans="1:17" ht="15.75" customHeight="1" x14ac:dyDescent="0.35">
      <c r="A568" s="33">
        <v>9</v>
      </c>
      <c r="B568" s="34">
        <v>3.5</v>
      </c>
      <c r="C568" s="34">
        <v>51.98</v>
      </c>
      <c r="D568" s="66" t="s">
        <v>9</v>
      </c>
      <c r="E568">
        <f t="shared" si="8"/>
        <v>4</v>
      </c>
      <c r="P568" s="60">
        <v>2.5</v>
      </c>
      <c r="Q568" s="60">
        <v>38.9</v>
      </c>
    </row>
    <row r="569" spans="1:17" ht="15.75" customHeight="1" x14ac:dyDescent="0.35">
      <c r="A569" s="33">
        <v>37</v>
      </c>
      <c r="B569" s="34">
        <v>2.2999999999999998</v>
      </c>
      <c r="C569" s="34">
        <v>39.54</v>
      </c>
      <c r="D569" s="66" t="s">
        <v>9</v>
      </c>
      <c r="E569">
        <f t="shared" si="8"/>
        <v>4</v>
      </c>
      <c r="P569" s="60">
        <v>3.5</v>
      </c>
      <c r="Q569" s="60">
        <v>51.98</v>
      </c>
    </row>
    <row r="570" spans="1:17" ht="15.75" customHeight="1" x14ac:dyDescent="0.35">
      <c r="A570" s="33">
        <v>20</v>
      </c>
      <c r="B570" s="34">
        <v>3</v>
      </c>
      <c r="C570" s="34">
        <v>30.68</v>
      </c>
      <c r="D570" s="66" t="s">
        <v>9</v>
      </c>
      <c r="E570">
        <f t="shared" si="8"/>
        <v>4</v>
      </c>
      <c r="P570" s="60">
        <v>2.2999999999999998</v>
      </c>
      <c r="Q570" s="60">
        <v>39.54</v>
      </c>
    </row>
    <row r="571" spans="1:17" ht="15.75" customHeight="1" x14ac:dyDescent="0.35">
      <c r="A571" s="33">
        <v>26</v>
      </c>
      <c r="B571" s="34">
        <v>2.6</v>
      </c>
      <c r="C571" s="34">
        <v>43.26</v>
      </c>
      <c r="D571" s="66" t="s">
        <v>9</v>
      </c>
      <c r="E571">
        <f t="shared" si="8"/>
        <v>4</v>
      </c>
      <c r="P571" s="60">
        <v>3</v>
      </c>
      <c r="Q571" s="60">
        <v>30.68</v>
      </c>
    </row>
    <row r="572" spans="1:17" ht="15.75" customHeight="1" x14ac:dyDescent="0.35">
      <c r="A572" s="33">
        <v>13</v>
      </c>
      <c r="B572" s="34">
        <v>2.2999999999999998</v>
      </c>
      <c r="C572" s="34">
        <v>14</v>
      </c>
      <c r="D572" s="66" t="s">
        <v>9</v>
      </c>
      <c r="E572">
        <f t="shared" si="8"/>
        <v>4</v>
      </c>
      <c r="P572" s="60">
        <v>2.6</v>
      </c>
      <c r="Q572" s="60">
        <v>43.26</v>
      </c>
    </row>
    <row r="573" spans="1:17" ht="15.75" customHeight="1" x14ac:dyDescent="0.35">
      <c r="A573" s="33">
        <v>30</v>
      </c>
      <c r="B573" s="34">
        <v>2</v>
      </c>
      <c r="C573" s="34">
        <v>32.700000000000003</v>
      </c>
      <c r="D573" s="66" t="s">
        <v>9</v>
      </c>
      <c r="E573">
        <f t="shared" si="8"/>
        <v>4</v>
      </c>
      <c r="P573" s="60">
        <v>2.2999999999999998</v>
      </c>
      <c r="Q573" s="60">
        <v>14</v>
      </c>
    </row>
    <row r="574" spans="1:17" ht="15.75" customHeight="1" x14ac:dyDescent="0.35">
      <c r="A574" s="33">
        <v>2</v>
      </c>
      <c r="B574" s="34">
        <v>3.3</v>
      </c>
      <c r="C574" s="34">
        <v>33.03</v>
      </c>
      <c r="D574" s="66" t="s">
        <v>9</v>
      </c>
      <c r="E574">
        <f t="shared" si="8"/>
        <v>4</v>
      </c>
      <c r="P574" s="60">
        <v>2</v>
      </c>
      <c r="Q574" s="60">
        <v>32.700000000000003</v>
      </c>
    </row>
    <row r="575" spans="1:17" ht="15.75" customHeight="1" x14ac:dyDescent="0.35">
      <c r="A575" s="33">
        <v>1</v>
      </c>
      <c r="B575" s="34">
        <v>1.8</v>
      </c>
      <c r="C575" s="34">
        <v>31.37</v>
      </c>
      <c r="D575" s="66" t="s">
        <v>9</v>
      </c>
      <c r="E575">
        <f t="shared" si="8"/>
        <v>4</v>
      </c>
      <c r="P575" s="60">
        <v>3.3</v>
      </c>
      <c r="Q575" s="60">
        <v>33.03</v>
      </c>
    </row>
    <row r="576" spans="1:17" ht="15.75" customHeight="1" x14ac:dyDescent="0.35">
      <c r="A576" s="33">
        <v>14</v>
      </c>
      <c r="B576" s="34">
        <v>1.5</v>
      </c>
      <c r="C576" s="34">
        <v>34.97</v>
      </c>
      <c r="D576" s="66" t="s">
        <v>9</v>
      </c>
      <c r="E576">
        <f t="shared" si="8"/>
        <v>4</v>
      </c>
      <c r="P576" s="60">
        <v>1.8</v>
      </c>
      <c r="Q576" s="60">
        <v>31.37</v>
      </c>
    </row>
    <row r="577" spans="1:17" ht="15.75" customHeight="1" x14ac:dyDescent="0.35">
      <c r="A577" s="33">
        <v>16</v>
      </c>
      <c r="B577" s="34">
        <v>2.8</v>
      </c>
      <c r="C577" s="34">
        <v>63</v>
      </c>
      <c r="D577" s="66" t="s">
        <v>9</v>
      </c>
      <c r="E577">
        <f t="shared" si="8"/>
        <v>4</v>
      </c>
      <c r="P577" s="60">
        <v>1.5</v>
      </c>
      <c r="Q577" s="60">
        <v>34.97</v>
      </c>
    </row>
    <row r="578" spans="1:17" ht="15.75" customHeight="1" x14ac:dyDescent="0.35">
      <c r="A578" s="33">
        <v>9</v>
      </c>
      <c r="B578" s="34">
        <v>2.2999999999999998</v>
      </c>
      <c r="C578" s="34">
        <v>51.99</v>
      </c>
      <c r="D578" s="66" t="s">
        <v>9</v>
      </c>
      <c r="E578">
        <f t="shared" ref="E578:E641" si="9">IF(B578&lt;4,4,IF(B578&gt;9.5,9.3,0))</f>
        <v>4</v>
      </c>
      <c r="P578" s="60">
        <v>2.8</v>
      </c>
      <c r="Q578" s="60">
        <v>63</v>
      </c>
    </row>
    <row r="579" spans="1:17" ht="15.75" customHeight="1" x14ac:dyDescent="0.35">
      <c r="A579" s="33">
        <v>6</v>
      </c>
      <c r="B579" s="34">
        <v>1.8</v>
      </c>
      <c r="C579" s="34">
        <v>67.260000000000005</v>
      </c>
      <c r="D579" s="66" t="s">
        <v>9</v>
      </c>
      <c r="E579">
        <f t="shared" si="9"/>
        <v>4</v>
      </c>
      <c r="P579" s="60">
        <v>2.2999999999999998</v>
      </c>
      <c r="Q579" s="60">
        <v>51.99</v>
      </c>
    </row>
    <row r="580" spans="1:17" ht="15.75" customHeight="1" x14ac:dyDescent="0.35">
      <c r="A580" s="33">
        <v>38</v>
      </c>
      <c r="B580" s="34">
        <v>3.6</v>
      </c>
      <c r="C580" s="34">
        <v>48.57</v>
      </c>
      <c r="D580" s="66" t="s">
        <v>9</v>
      </c>
      <c r="E580">
        <f t="shared" si="9"/>
        <v>4</v>
      </c>
      <c r="P580" s="60">
        <v>1.8</v>
      </c>
      <c r="Q580" s="60">
        <v>67.260000000000005</v>
      </c>
    </row>
    <row r="581" spans="1:17" ht="15.75" customHeight="1" x14ac:dyDescent="0.35">
      <c r="A581" s="33">
        <v>25</v>
      </c>
      <c r="B581" s="34">
        <v>2.4</v>
      </c>
      <c r="C581" s="34">
        <v>48.14</v>
      </c>
      <c r="D581" s="66" t="s">
        <v>9</v>
      </c>
      <c r="E581">
        <f t="shared" si="9"/>
        <v>4</v>
      </c>
      <c r="P581" s="60">
        <v>3.6</v>
      </c>
      <c r="Q581" s="60">
        <v>48.57</v>
      </c>
    </row>
    <row r="582" spans="1:17" ht="15.75" customHeight="1" x14ac:dyDescent="0.35">
      <c r="A582" s="33">
        <v>12</v>
      </c>
      <c r="B582" s="34">
        <v>3.7</v>
      </c>
      <c r="C582" s="34">
        <v>34.53</v>
      </c>
      <c r="D582" s="66" t="s">
        <v>9</v>
      </c>
      <c r="E582">
        <f t="shared" si="9"/>
        <v>4</v>
      </c>
      <c r="P582" s="60">
        <v>2.4</v>
      </c>
      <c r="Q582" s="60">
        <v>48.14</v>
      </c>
    </row>
    <row r="583" spans="1:17" ht="15.75" customHeight="1" x14ac:dyDescent="0.35">
      <c r="A583" s="33">
        <v>7</v>
      </c>
      <c r="B583" s="34">
        <v>3.9</v>
      </c>
      <c r="C583" s="34">
        <v>11.95</v>
      </c>
      <c r="D583" s="66" t="s">
        <v>9</v>
      </c>
      <c r="E583">
        <f t="shared" si="9"/>
        <v>4</v>
      </c>
      <c r="P583" s="60">
        <v>3.7</v>
      </c>
      <c r="Q583" s="60">
        <v>34.53</v>
      </c>
    </row>
    <row r="584" spans="1:17" ht="15.75" customHeight="1" x14ac:dyDescent="0.35">
      <c r="A584" s="33">
        <v>57</v>
      </c>
      <c r="B584" s="34">
        <v>2.7</v>
      </c>
      <c r="C584" s="34">
        <v>16.579999999999998</v>
      </c>
      <c r="D584" s="66" t="s">
        <v>9</v>
      </c>
      <c r="E584">
        <f t="shared" si="9"/>
        <v>4</v>
      </c>
      <c r="P584" s="60">
        <v>3.9</v>
      </c>
      <c r="Q584" s="60">
        <v>11.95</v>
      </c>
    </row>
    <row r="585" spans="1:17" ht="15.75" customHeight="1" x14ac:dyDescent="0.35">
      <c r="A585" s="33">
        <v>19</v>
      </c>
      <c r="B585" s="34">
        <v>3.8</v>
      </c>
      <c r="C585" s="34">
        <v>50.34</v>
      </c>
      <c r="D585" s="66" t="s">
        <v>9</v>
      </c>
      <c r="E585">
        <f t="shared" si="9"/>
        <v>4</v>
      </c>
      <c r="P585" s="60">
        <v>2.7</v>
      </c>
      <c r="Q585" s="60">
        <v>16.579999999999998</v>
      </c>
    </row>
    <row r="586" spans="1:17" ht="15.75" customHeight="1" x14ac:dyDescent="0.35">
      <c r="A586" s="33">
        <v>25</v>
      </c>
      <c r="B586" s="34">
        <v>3.8</v>
      </c>
      <c r="C586" s="34">
        <v>44.87</v>
      </c>
      <c r="D586" s="66" t="s">
        <v>9</v>
      </c>
      <c r="E586">
        <f t="shared" si="9"/>
        <v>4</v>
      </c>
      <c r="P586" s="60">
        <v>3.8</v>
      </c>
      <c r="Q586" s="60">
        <v>50.34</v>
      </c>
    </row>
    <row r="587" spans="1:17" ht="15.75" customHeight="1" x14ac:dyDescent="0.35">
      <c r="A587" s="33">
        <v>26</v>
      </c>
      <c r="B587" s="34">
        <v>3.2</v>
      </c>
      <c r="C587" s="34">
        <v>6.97</v>
      </c>
      <c r="D587" s="66" t="s">
        <v>9</v>
      </c>
      <c r="E587">
        <f t="shared" si="9"/>
        <v>4</v>
      </c>
      <c r="P587" s="60">
        <v>3.8</v>
      </c>
      <c r="Q587" s="60">
        <v>44.87</v>
      </c>
    </row>
    <row r="588" spans="1:17" ht="15.75" customHeight="1" x14ac:dyDescent="0.35">
      <c r="A588" s="33">
        <v>47</v>
      </c>
      <c r="B588" s="34">
        <v>3.6</v>
      </c>
      <c r="C588" s="34">
        <v>30.33</v>
      </c>
      <c r="D588" s="66" t="s">
        <v>9</v>
      </c>
      <c r="E588">
        <f t="shared" si="9"/>
        <v>4</v>
      </c>
      <c r="P588" s="60">
        <v>3.2</v>
      </c>
      <c r="Q588" s="60">
        <v>6.97</v>
      </c>
    </row>
    <row r="589" spans="1:17" ht="15.75" customHeight="1" x14ac:dyDescent="0.35">
      <c r="A589" s="33">
        <v>18</v>
      </c>
      <c r="B589" s="34">
        <v>2.6</v>
      </c>
      <c r="C589" s="34">
        <v>42.51</v>
      </c>
      <c r="D589" s="66" t="s">
        <v>9</v>
      </c>
      <c r="E589">
        <f t="shared" si="9"/>
        <v>4</v>
      </c>
      <c r="P589" s="60">
        <v>3.6</v>
      </c>
      <c r="Q589" s="60">
        <v>30.33</v>
      </c>
    </row>
    <row r="590" spans="1:17" ht="15.75" customHeight="1" x14ac:dyDescent="0.35">
      <c r="A590" s="33">
        <v>17</v>
      </c>
      <c r="B590" s="34">
        <v>2</v>
      </c>
      <c r="C590" s="34">
        <v>29.17</v>
      </c>
      <c r="D590" s="66" t="s">
        <v>9</v>
      </c>
      <c r="E590">
        <f t="shared" si="9"/>
        <v>4</v>
      </c>
      <c r="P590" s="60">
        <v>2.6</v>
      </c>
      <c r="Q590" s="60">
        <v>42.51</v>
      </c>
    </row>
    <row r="591" spans="1:17" ht="15.75" customHeight="1" x14ac:dyDescent="0.35">
      <c r="A591" s="33">
        <v>19</v>
      </c>
      <c r="B591" s="34">
        <v>2.9</v>
      </c>
      <c r="C591" s="34">
        <v>31.65</v>
      </c>
      <c r="D591" s="66" t="s">
        <v>9</v>
      </c>
      <c r="E591">
        <f t="shared" si="9"/>
        <v>4</v>
      </c>
      <c r="P591" s="60">
        <v>2</v>
      </c>
      <c r="Q591" s="60">
        <v>29.17</v>
      </c>
    </row>
    <row r="592" spans="1:17" ht="15.75" customHeight="1" x14ac:dyDescent="0.35">
      <c r="A592" s="33">
        <v>39</v>
      </c>
      <c r="B592" s="34">
        <v>3</v>
      </c>
      <c r="C592" s="34">
        <v>58.89</v>
      </c>
      <c r="D592" s="66" t="s">
        <v>9</v>
      </c>
      <c r="E592">
        <f t="shared" si="9"/>
        <v>4</v>
      </c>
      <c r="P592" s="60">
        <v>2.9</v>
      </c>
      <c r="Q592" s="60">
        <v>31.65</v>
      </c>
    </row>
    <row r="593" spans="1:17" ht="15.75" customHeight="1" x14ac:dyDescent="0.35">
      <c r="A593" s="33">
        <v>11</v>
      </c>
      <c r="B593" s="34">
        <v>3.5</v>
      </c>
      <c r="C593" s="34">
        <v>22.47</v>
      </c>
      <c r="D593" s="66" t="s">
        <v>9</v>
      </c>
      <c r="E593">
        <f t="shared" si="9"/>
        <v>4</v>
      </c>
      <c r="P593" s="60">
        <v>3</v>
      </c>
      <c r="Q593" s="60">
        <v>58.89</v>
      </c>
    </row>
    <row r="594" spans="1:17" ht="15.75" customHeight="1" x14ac:dyDescent="0.35">
      <c r="A594" s="33">
        <v>15</v>
      </c>
      <c r="B594" s="34">
        <v>2.6</v>
      </c>
      <c r="C594" s="34">
        <v>9.8000000000000007</v>
      </c>
      <c r="D594" s="66" t="s">
        <v>9</v>
      </c>
      <c r="E594">
        <f t="shared" si="9"/>
        <v>4</v>
      </c>
      <c r="P594" s="60">
        <v>3.5</v>
      </c>
      <c r="Q594" s="60">
        <v>22.47</v>
      </c>
    </row>
    <row r="595" spans="1:17" ht="15.75" customHeight="1" x14ac:dyDescent="0.35">
      <c r="A595" s="33">
        <v>21</v>
      </c>
      <c r="B595" s="34">
        <v>1.5</v>
      </c>
      <c r="C595" s="34">
        <v>23.33</v>
      </c>
      <c r="D595" s="66" t="s">
        <v>9</v>
      </c>
      <c r="E595">
        <f t="shared" si="9"/>
        <v>4</v>
      </c>
      <c r="P595" s="60">
        <v>2.6</v>
      </c>
      <c r="Q595" s="60">
        <v>9.8000000000000007</v>
      </c>
    </row>
    <row r="596" spans="1:17" ht="15.75" customHeight="1" x14ac:dyDescent="0.35">
      <c r="A596" s="33">
        <v>19</v>
      </c>
      <c r="B596" s="34">
        <v>3.8</v>
      </c>
      <c r="C596" s="34">
        <v>23.5</v>
      </c>
      <c r="D596" s="66" t="s">
        <v>9</v>
      </c>
      <c r="E596">
        <f t="shared" si="9"/>
        <v>4</v>
      </c>
      <c r="P596" s="60">
        <v>1.5</v>
      </c>
      <c r="Q596" s="60">
        <v>23.33</v>
      </c>
    </row>
    <row r="597" spans="1:17" ht="15.75" customHeight="1" x14ac:dyDescent="0.35">
      <c r="A597" s="33">
        <v>25</v>
      </c>
      <c r="B597" s="34">
        <v>4</v>
      </c>
      <c r="C597" s="34">
        <v>18.52</v>
      </c>
      <c r="D597" s="66" t="s">
        <v>9</v>
      </c>
      <c r="E597">
        <f t="shared" si="9"/>
        <v>0</v>
      </c>
      <c r="P597" s="60">
        <v>3.8</v>
      </c>
      <c r="Q597" s="60">
        <v>23.5</v>
      </c>
    </row>
    <row r="598" spans="1:17" ht="15.75" customHeight="1" x14ac:dyDescent="0.35">
      <c r="A598" s="33">
        <v>42</v>
      </c>
      <c r="B598" s="34">
        <v>3.3</v>
      </c>
      <c r="C598" s="34">
        <v>41.24</v>
      </c>
      <c r="D598" s="66" t="s">
        <v>9</v>
      </c>
      <c r="E598">
        <f t="shared" si="9"/>
        <v>4</v>
      </c>
      <c r="P598" s="60">
        <v>4</v>
      </c>
      <c r="Q598" s="60">
        <v>18.52</v>
      </c>
    </row>
    <row r="599" spans="1:17" ht="15.75" customHeight="1" x14ac:dyDescent="0.35">
      <c r="A599" s="33">
        <v>37</v>
      </c>
      <c r="B599" s="34">
        <v>3.3</v>
      </c>
      <c r="C599" s="34">
        <v>43.28</v>
      </c>
      <c r="D599" s="66" t="s">
        <v>9</v>
      </c>
      <c r="E599">
        <f t="shared" si="9"/>
        <v>4</v>
      </c>
      <c r="P599" s="60">
        <v>3.3</v>
      </c>
      <c r="Q599" s="60">
        <v>41.24</v>
      </c>
    </row>
    <row r="600" spans="1:17" ht="15.75" customHeight="1" x14ac:dyDescent="0.35">
      <c r="A600" s="33">
        <v>36</v>
      </c>
      <c r="B600" s="34">
        <v>1.9</v>
      </c>
      <c r="C600" s="34">
        <v>28.32</v>
      </c>
      <c r="D600" s="66" t="s">
        <v>9</v>
      </c>
      <c r="E600">
        <f t="shared" si="9"/>
        <v>4</v>
      </c>
      <c r="P600" s="60">
        <v>3.3</v>
      </c>
      <c r="Q600" s="60">
        <v>43.28</v>
      </c>
    </row>
    <row r="601" spans="1:17" ht="15.75" customHeight="1" x14ac:dyDescent="0.35">
      <c r="A601" s="33">
        <v>29</v>
      </c>
      <c r="B601" s="34">
        <v>2.9</v>
      </c>
      <c r="C601" s="34">
        <v>26.05</v>
      </c>
      <c r="D601" s="66" t="s">
        <v>9</v>
      </c>
      <c r="E601">
        <f t="shared" si="9"/>
        <v>4</v>
      </c>
      <c r="P601" s="60">
        <v>1.9</v>
      </c>
      <c r="Q601" s="60">
        <v>28.32</v>
      </c>
    </row>
    <row r="602" spans="1:17" ht="15.75" customHeight="1" x14ac:dyDescent="0.35">
      <c r="A602" s="33">
        <v>12</v>
      </c>
      <c r="B602" s="34">
        <v>3.9</v>
      </c>
      <c r="C602" s="34">
        <v>50.93</v>
      </c>
      <c r="D602" s="66" t="s">
        <v>9</v>
      </c>
      <c r="E602">
        <f t="shared" si="9"/>
        <v>4</v>
      </c>
      <c r="P602" s="60">
        <v>2.9</v>
      </c>
      <c r="Q602" s="60">
        <v>26.05</v>
      </c>
    </row>
    <row r="603" spans="1:17" ht="15.75" customHeight="1" x14ac:dyDescent="0.35">
      <c r="A603" s="33">
        <v>9</v>
      </c>
      <c r="B603" s="34">
        <v>2.1</v>
      </c>
      <c r="C603" s="34">
        <v>22.59</v>
      </c>
      <c r="D603" s="66" t="s">
        <v>9</v>
      </c>
      <c r="E603">
        <f t="shared" si="9"/>
        <v>4</v>
      </c>
      <c r="P603" s="60">
        <v>3.9</v>
      </c>
      <c r="Q603" s="60">
        <v>50.93</v>
      </c>
    </row>
    <row r="604" spans="1:17" ht="15.75" customHeight="1" x14ac:dyDescent="0.35">
      <c r="A604" s="33">
        <v>44</v>
      </c>
      <c r="B604" s="34">
        <v>3.3</v>
      </c>
      <c r="C604" s="34">
        <v>35.11</v>
      </c>
      <c r="D604" s="66" t="s">
        <v>9</v>
      </c>
      <c r="E604">
        <f t="shared" si="9"/>
        <v>4</v>
      </c>
      <c r="P604" s="60">
        <v>2.1</v>
      </c>
      <c r="Q604" s="60">
        <v>22.59</v>
      </c>
    </row>
    <row r="605" spans="1:17" ht="15.75" customHeight="1" x14ac:dyDescent="0.35">
      <c r="A605" s="33">
        <v>23</v>
      </c>
      <c r="B605" s="34">
        <v>2.8</v>
      </c>
      <c r="C605" s="34">
        <v>11.14</v>
      </c>
      <c r="D605" s="66" t="s">
        <v>9</v>
      </c>
      <c r="E605">
        <f t="shared" si="9"/>
        <v>4</v>
      </c>
      <c r="P605" s="60">
        <v>3.3</v>
      </c>
      <c r="Q605" s="60">
        <v>35.11</v>
      </c>
    </row>
    <row r="606" spans="1:17" ht="15.75" customHeight="1" x14ac:dyDescent="0.35">
      <c r="A606" s="33">
        <v>39</v>
      </c>
      <c r="B606" s="34">
        <v>2.1</v>
      </c>
      <c r="C606" s="34">
        <v>43.17</v>
      </c>
      <c r="D606" s="66" t="s">
        <v>9</v>
      </c>
      <c r="E606">
        <f t="shared" si="9"/>
        <v>4</v>
      </c>
      <c r="P606" s="60">
        <v>2.8</v>
      </c>
      <c r="Q606" s="60">
        <v>11.14</v>
      </c>
    </row>
    <row r="607" spans="1:17" ht="15.75" customHeight="1" x14ac:dyDescent="0.35">
      <c r="A607" s="33">
        <v>30</v>
      </c>
      <c r="B607" s="34">
        <v>3.7</v>
      </c>
      <c r="C607" s="34">
        <v>12.65</v>
      </c>
      <c r="D607" s="66" t="s">
        <v>9</v>
      </c>
      <c r="E607">
        <f t="shared" si="9"/>
        <v>4</v>
      </c>
      <c r="P607" s="60">
        <v>2.1</v>
      </c>
      <c r="Q607" s="60">
        <v>43.17</v>
      </c>
    </row>
    <row r="608" spans="1:17" ht="15.75" customHeight="1" x14ac:dyDescent="0.35">
      <c r="A608" s="33">
        <v>14</v>
      </c>
      <c r="B608" s="34">
        <v>3.9</v>
      </c>
      <c r="C608" s="34">
        <v>27.84</v>
      </c>
      <c r="D608" s="66" t="s">
        <v>9</v>
      </c>
      <c r="E608">
        <f t="shared" si="9"/>
        <v>4</v>
      </c>
      <c r="P608" s="60">
        <v>3.7</v>
      </c>
      <c r="Q608" s="60">
        <v>12.65</v>
      </c>
    </row>
    <row r="609" spans="1:17" ht="15.75" customHeight="1" x14ac:dyDescent="0.35">
      <c r="A609" s="33">
        <v>27</v>
      </c>
      <c r="B609" s="34">
        <v>1.6</v>
      </c>
      <c r="C609" s="34">
        <v>38.61</v>
      </c>
      <c r="D609" s="66" t="s">
        <v>9</v>
      </c>
      <c r="E609">
        <f t="shared" si="9"/>
        <v>4</v>
      </c>
      <c r="P609" s="60">
        <v>3.9</v>
      </c>
      <c r="Q609" s="60">
        <v>27.84</v>
      </c>
    </row>
    <row r="610" spans="1:17" ht="15.75" customHeight="1" x14ac:dyDescent="0.35">
      <c r="A610" s="33">
        <v>50</v>
      </c>
      <c r="B610" s="34">
        <v>1.7</v>
      </c>
      <c r="C610" s="34">
        <v>17.32</v>
      </c>
      <c r="D610" s="66" t="s">
        <v>9</v>
      </c>
      <c r="E610">
        <f t="shared" si="9"/>
        <v>4</v>
      </c>
      <c r="P610" s="60">
        <v>1.6</v>
      </c>
      <c r="Q610" s="60">
        <v>38.61</v>
      </c>
    </row>
    <row r="611" spans="1:17" ht="15.75" customHeight="1" x14ac:dyDescent="0.35">
      <c r="A611" s="33">
        <v>5</v>
      </c>
      <c r="B611" s="34">
        <v>1.5</v>
      </c>
      <c r="C611" s="34">
        <v>22.81</v>
      </c>
      <c r="D611" s="66" t="s">
        <v>9</v>
      </c>
      <c r="E611">
        <f t="shared" si="9"/>
        <v>4</v>
      </c>
      <c r="P611" s="60">
        <v>1.7</v>
      </c>
      <c r="Q611" s="60">
        <v>17.32</v>
      </c>
    </row>
    <row r="612" spans="1:17" ht="15.75" customHeight="1" x14ac:dyDescent="0.35">
      <c r="A612" s="33">
        <v>36</v>
      </c>
      <c r="B612" s="34">
        <v>11.3</v>
      </c>
      <c r="C612" s="34">
        <v>87.75</v>
      </c>
      <c r="D612" s="66" t="s">
        <v>9</v>
      </c>
      <c r="E612">
        <f t="shared" si="9"/>
        <v>9.3000000000000007</v>
      </c>
      <c r="P612" s="60">
        <v>1.5</v>
      </c>
      <c r="Q612" s="60">
        <v>22.81</v>
      </c>
    </row>
    <row r="613" spans="1:17" ht="15.75" customHeight="1" x14ac:dyDescent="0.35">
      <c r="A613" s="33">
        <v>3</v>
      </c>
      <c r="B613" s="34">
        <v>12</v>
      </c>
      <c r="C613" s="34">
        <v>95.73</v>
      </c>
      <c r="D613" s="66" t="s">
        <v>9</v>
      </c>
      <c r="E613">
        <f t="shared" si="9"/>
        <v>9.3000000000000007</v>
      </c>
      <c r="P613" s="60">
        <v>11.3</v>
      </c>
      <c r="Q613" s="60">
        <v>87.75</v>
      </c>
    </row>
    <row r="614" spans="1:17" ht="15.75" customHeight="1" x14ac:dyDescent="0.35">
      <c r="A614" s="33">
        <v>25</v>
      </c>
      <c r="B614" s="34">
        <v>12.5</v>
      </c>
      <c r="C614" s="34">
        <v>110.81</v>
      </c>
      <c r="D614" s="66" t="s">
        <v>9</v>
      </c>
      <c r="E614">
        <f t="shared" si="9"/>
        <v>9.3000000000000007</v>
      </c>
      <c r="P614" s="60">
        <v>12</v>
      </c>
      <c r="Q614" s="60">
        <v>95.73</v>
      </c>
    </row>
    <row r="615" spans="1:17" ht="15.75" customHeight="1" x14ac:dyDescent="0.35">
      <c r="A615" s="33">
        <v>15</v>
      </c>
      <c r="B615" s="34">
        <v>12.6</v>
      </c>
      <c r="C615" s="34">
        <v>120.86</v>
      </c>
      <c r="D615" s="66" t="s">
        <v>9</v>
      </c>
      <c r="E615">
        <f t="shared" si="9"/>
        <v>9.3000000000000007</v>
      </c>
      <c r="P615" s="60">
        <v>12.5</v>
      </c>
      <c r="Q615" s="60">
        <v>110.81</v>
      </c>
    </row>
    <row r="616" spans="1:17" ht="15.75" customHeight="1" x14ac:dyDescent="0.35">
      <c r="A616" s="33">
        <v>13</v>
      </c>
      <c r="B616" s="34">
        <v>10.6</v>
      </c>
      <c r="C616" s="34">
        <v>51.82</v>
      </c>
      <c r="D616" s="66" t="s">
        <v>9</v>
      </c>
      <c r="E616">
        <f t="shared" si="9"/>
        <v>9.3000000000000007</v>
      </c>
      <c r="P616" s="60">
        <v>12.6</v>
      </c>
      <c r="Q616" s="60">
        <v>120.86</v>
      </c>
    </row>
    <row r="617" spans="1:17" ht="15.75" customHeight="1" x14ac:dyDescent="0.35">
      <c r="A617" s="33">
        <v>22</v>
      </c>
      <c r="B617" s="34">
        <v>12.7</v>
      </c>
      <c r="C617" s="34">
        <v>88.57</v>
      </c>
      <c r="D617" s="66" t="s">
        <v>9</v>
      </c>
      <c r="E617">
        <f t="shared" si="9"/>
        <v>9.3000000000000007</v>
      </c>
      <c r="P617" s="60">
        <v>10.6</v>
      </c>
      <c r="Q617" s="60">
        <v>51.82</v>
      </c>
    </row>
    <row r="618" spans="1:17" ht="15.75" customHeight="1" x14ac:dyDescent="0.35">
      <c r="A618" s="33">
        <v>22</v>
      </c>
      <c r="B618" s="34">
        <v>10.7</v>
      </c>
      <c r="C618" s="34">
        <v>82.02</v>
      </c>
      <c r="D618" s="66" t="s">
        <v>9</v>
      </c>
      <c r="E618">
        <f t="shared" si="9"/>
        <v>9.3000000000000007</v>
      </c>
      <c r="P618" s="60">
        <v>12.7</v>
      </c>
      <c r="Q618" s="60">
        <v>88.57</v>
      </c>
    </row>
    <row r="619" spans="1:17" ht="15.75" customHeight="1" x14ac:dyDescent="0.35">
      <c r="A619" s="33">
        <v>39</v>
      </c>
      <c r="B619" s="34">
        <v>12.5</v>
      </c>
      <c r="C619" s="34">
        <v>105.61</v>
      </c>
      <c r="D619" s="66" t="s">
        <v>9</v>
      </c>
      <c r="E619">
        <f t="shared" si="9"/>
        <v>9.3000000000000007</v>
      </c>
      <c r="P619" s="60">
        <v>10.7</v>
      </c>
      <c r="Q619" s="60">
        <v>82.02</v>
      </c>
    </row>
    <row r="620" spans="1:17" ht="15.75" customHeight="1" x14ac:dyDescent="0.35">
      <c r="A620" s="33">
        <v>23</v>
      </c>
      <c r="B620" s="34">
        <v>12.1</v>
      </c>
      <c r="C620" s="34">
        <v>83.86</v>
      </c>
      <c r="D620" s="66" t="s">
        <v>9</v>
      </c>
      <c r="E620">
        <f t="shared" si="9"/>
        <v>9.3000000000000007</v>
      </c>
      <c r="P620" s="60">
        <v>12.5</v>
      </c>
      <c r="Q620" s="60">
        <v>105.61</v>
      </c>
    </row>
    <row r="621" spans="1:17" ht="15.75" customHeight="1" x14ac:dyDescent="0.35">
      <c r="A621" s="33">
        <v>46</v>
      </c>
      <c r="B621" s="34">
        <v>12.2</v>
      </c>
      <c r="C621" s="34">
        <v>90.89</v>
      </c>
      <c r="D621" s="66" t="s">
        <v>9</v>
      </c>
      <c r="E621">
        <f t="shared" si="9"/>
        <v>9.3000000000000007</v>
      </c>
      <c r="P621" s="60">
        <v>12.1</v>
      </c>
      <c r="Q621" s="60">
        <v>83.86</v>
      </c>
    </row>
    <row r="622" spans="1:17" ht="15.75" customHeight="1" x14ac:dyDescent="0.35">
      <c r="A622" s="33">
        <v>19</v>
      </c>
      <c r="B622" s="34">
        <v>12.7</v>
      </c>
      <c r="C622" s="34">
        <v>89.68</v>
      </c>
      <c r="D622" s="66" t="s">
        <v>9</v>
      </c>
      <c r="E622">
        <f t="shared" si="9"/>
        <v>9.3000000000000007</v>
      </c>
      <c r="P622" s="60">
        <v>12.2</v>
      </c>
      <c r="Q622" s="60">
        <v>90.89</v>
      </c>
    </row>
    <row r="623" spans="1:17" ht="15.75" customHeight="1" x14ac:dyDescent="0.35">
      <c r="A623" s="33">
        <v>4</v>
      </c>
      <c r="B623" s="34">
        <v>10.4</v>
      </c>
      <c r="C623" s="34">
        <v>103.09</v>
      </c>
      <c r="D623" s="66" t="s">
        <v>9</v>
      </c>
      <c r="E623">
        <f t="shared" si="9"/>
        <v>9.3000000000000007</v>
      </c>
      <c r="P623" s="60">
        <v>12.7</v>
      </c>
      <c r="Q623" s="60">
        <v>89.68</v>
      </c>
    </row>
    <row r="624" spans="1:17" ht="15.75" customHeight="1" x14ac:dyDescent="0.35">
      <c r="A624" s="33">
        <v>26</v>
      </c>
      <c r="B624" s="34">
        <v>11.8</v>
      </c>
      <c r="C624" s="34">
        <v>105.6</v>
      </c>
      <c r="D624" s="66" t="s">
        <v>9</v>
      </c>
      <c r="E624">
        <f t="shared" si="9"/>
        <v>9.3000000000000007</v>
      </c>
      <c r="P624" s="60">
        <v>10.4</v>
      </c>
      <c r="Q624" s="60">
        <v>103.09</v>
      </c>
    </row>
    <row r="625" spans="1:17" ht="15.75" customHeight="1" x14ac:dyDescent="0.35">
      <c r="A625" s="33">
        <v>22</v>
      </c>
      <c r="B625" s="34">
        <v>11.3</v>
      </c>
      <c r="C625" s="34">
        <v>99.6</v>
      </c>
      <c r="D625" s="66" t="s">
        <v>9</v>
      </c>
      <c r="E625">
        <f t="shared" si="9"/>
        <v>9.3000000000000007</v>
      </c>
      <c r="P625" s="60">
        <v>11.8</v>
      </c>
      <c r="Q625" s="60">
        <v>105.6</v>
      </c>
    </row>
    <row r="626" spans="1:17" ht="15.75" customHeight="1" x14ac:dyDescent="0.35">
      <c r="A626" s="33">
        <v>20</v>
      </c>
      <c r="B626" s="34">
        <v>11.9</v>
      </c>
      <c r="C626" s="34">
        <v>95.17</v>
      </c>
      <c r="D626" s="66" t="s">
        <v>9</v>
      </c>
      <c r="E626">
        <f t="shared" si="9"/>
        <v>9.3000000000000007</v>
      </c>
      <c r="P626" s="60">
        <v>11.3</v>
      </c>
      <c r="Q626" s="60">
        <v>99.6</v>
      </c>
    </row>
    <row r="627" spans="1:17" ht="15.75" customHeight="1" x14ac:dyDescent="0.35">
      <c r="A627" s="33">
        <v>29</v>
      </c>
      <c r="B627" s="34">
        <v>12.2</v>
      </c>
      <c r="C627" s="34">
        <v>57.01</v>
      </c>
      <c r="D627" s="66" t="s">
        <v>9</v>
      </c>
      <c r="E627">
        <f t="shared" si="9"/>
        <v>9.3000000000000007</v>
      </c>
      <c r="P627" s="60">
        <v>11.9</v>
      </c>
      <c r="Q627" s="60">
        <v>95.17</v>
      </c>
    </row>
    <row r="628" spans="1:17" ht="15.75" customHeight="1" x14ac:dyDescent="0.35">
      <c r="A628" s="33">
        <v>45</v>
      </c>
      <c r="B628" s="34">
        <v>11.8</v>
      </c>
      <c r="C628" s="34">
        <v>78.2</v>
      </c>
      <c r="D628" s="66" t="s">
        <v>9</v>
      </c>
      <c r="E628">
        <f t="shared" si="9"/>
        <v>9.3000000000000007</v>
      </c>
      <c r="P628" s="60">
        <v>12.2</v>
      </c>
      <c r="Q628" s="60">
        <v>57.01</v>
      </c>
    </row>
    <row r="629" spans="1:17" ht="15.75" customHeight="1" x14ac:dyDescent="0.35">
      <c r="A629" s="33">
        <v>28</v>
      </c>
      <c r="B629" s="34">
        <v>12.3</v>
      </c>
      <c r="C629" s="34">
        <v>103.88</v>
      </c>
      <c r="D629" s="66" t="s">
        <v>9</v>
      </c>
      <c r="E629">
        <f t="shared" si="9"/>
        <v>9.3000000000000007</v>
      </c>
      <c r="P629" s="60">
        <v>11.8</v>
      </c>
      <c r="Q629" s="60">
        <v>78.2</v>
      </c>
    </row>
    <row r="630" spans="1:17" ht="15.75" customHeight="1" x14ac:dyDescent="0.35">
      <c r="A630" s="33">
        <v>25</v>
      </c>
      <c r="B630" s="34">
        <v>12</v>
      </c>
      <c r="C630" s="34">
        <v>83.21</v>
      </c>
      <c r="D630" s="66" t="s">
        <v>9</v>
      </c>
      <c r="E630">
        <f t="shared" si="9"/>
        <v>9.3000000000000007</v>
      </c>
      <c r="P630" s="60">
        <v>12.3</v>
      </c>
      <c r="Q630" s="60">
        <v>103.88</v>
      </c>
    </row>
    <row r="631" spans="1:17" ht="15.75" customHeight="1" x14ac:dyDescent="0.35">
      <c r="A631" s="33">
        <v>33</v>
      </c>
      <c r="B631" s="34">
        <v>11.9</v>
      </c>
      <c r="C631" s="34">
        <v>114.96</v>
      </c>
      <c r="D631" s="66" t="s">
        <v>9</v>
      </c>
      <c r="E631">
        <f t="shared" si="9"/>
        <v>9.3000000000000007</v>
      </c>
      <c r="P631" s="60">
        <v>12</v>
      </c>
      <c r="Q631" s="60">
        <v>83.21</v>
      </c>
    </row>
    <row r="632" spans="1:17" ht="15.75" customHeight="1" x14ac:dyDescent="0.35">
      <c r="A632" s="33">
        <v>16</v>
      </c>
      <c r="B632" s="34">
        <v>11.9</v>
      </c>
      <c r="C632" s="34">
        <v>79.23</v>
      </c>
      <c r="D632" s="66" t="s">
        <v>9</v>
      </c>
      <c r="E632">
        <f t="shared" si="9"/>
        <v>9.3000000000000007</v>
      </c>
      <c r="P632" s="60">
        <v>11.9</v>
      </c>
      <c r="Q632" s="60">
        <v>114.96</v>
      </c>
    </row>
    <row r="633" spans="1:17" ht="15.75" customHeight="1" x14ac:dyDescent="0.35">
      <c r="A633" s="33">
        <v>17</v>
      </c>
      <c r="B633" s="34">
        <v>10.199999999999999</v>
      </c>
      <c r="C633" s="34">
        <v>45.79</v>
      </c>
      <c r="D633" s="66" t="s">
        <v>9</v>
      </c>
      <c r="E633">
        <f t="shared" si="9"/>
        <v>9.3000000000000007</v>
      </c>
      <c r="P633" s="60">
        <v>11.9</v>
      </c>
      <c r="Q633" s="60">
        <v>79.23</v>
      </c>
    </row>
    <row r="634" spans="1:17" ht="15.75" customHeight="1" x14ac:dyDescent="0.35">
      <c r="A634" s="33">
        <v>27</v>
      </c>
      <c r="B634" s="34">
        <v>11.4</v>
      </c>
      <c r="C634" s="34">
        <v>56.37</v>
      </c>
      <c r="D634" s="66" t="s">
        <v>9</v>
      </c>
      <c r="E634">
        <f t="shared" si="9"/>
        <v>9.3000000000000007</v>
      </c>
      <c r="P634" s="60">
        <v>10.199999999999999</v>
      </c>
      <c r="Q634" s="60">
        <v>45.79</v>
      </c>
    </row>
    <row r="635" spans="1:17" ht="15.75" customHeight="1" x14ac:dyDescent="0.35">
      <c r="A635" s="33">
        <v>36</v>
      </c>
      <c r="B635" s="34">
        <v>12.8</v>
      </c>
      <c r="C635" s="34">
        <v>91.79</v>
      </c>
      <c r="D635" s="66" t="s">
        <v>9</v>
      </c>
      <c r="E635">
        <f t="shared" si="9"/>
        <v>9.3000000000000007</v>
      </c>
      <c r="P635" s="60">
        <v>11.4</v>
      </c>
      <c r="Q635" s="60">
        <v>56.37</v>
      </c>
    </row>
    <row r="636" spans="1:17" ht="15.75" customHeight="1" x14ac:dyDescent="0.35">
      <c r="A636" s="33">
        <v>21</v>
      </c>
      <c r="B636" s="34">
        <v>10.6</v>
      </c>
      <c r="C636" s="34">
        <v>85.37</v>
      </c>
      <c r="D636" s="66" t="s">
        <v>9</v>
      </c>
      <c r="E636">
        <f t="shared" si="9"/>
        <v>9.3000000000000007</v>
      </c>
      <c r="P636" s="60">
        <v>12.8</v>
      </c>
      <c r="Q636" s="60">
        <v>91.79</v>
      </c>
    </row>
    <row r="637" spans="1:17" ht="15.75" customHeight="1" x14ac:dyDescent="0.35">
      <c r="A637" s="33">
        <v>22</v>
      </c>
      <c r="B637" s="34">
        <v>12.4</v>
      </c>
      <c r="C637" s="34">
        <v>96.74</v>
      </c>
      <c r="D637" s="66" t="s">
        <v>9</v>
      </c>
      <c r="E637">
        <f t="shared" si="9"/>
        <v>9.3000000000000007</v>
      </c>
      <c r="P637" s="60">
        <v>10.6</v>
      </c>
      <c r="Q637" s="60">
        <v>85.37</v>
      </c>
    </row>
    <row r="638" spans="1:17" ht="15.75" customHeight="1" x14ac:dyDescent="0.35">
      <c r="A638" s="33">
        <v>17</v>
      </c>
      <c r="B638" s="34">
        <v>10</v>
      </c>
      <c r="C638" s="34">
        <v>88.16</v>
      </c>
      <c r="D638" s="66" t="s">
        <v>9</v>
      </c>
      <c r="E638">
        <f t="shared" si="9"/>
        <v>9.3000000000000007</v>
      </c>
      <c r="P638" s="60">
        <v>12.4</v>
      </c>
      <c r="Q638" s="60">
        <v>96.74</v>
      </c>
    </row>
    <row r="639" spans="1:17" ht="15.75" customHeight="1" x14ac:dyDescent="0.35">
      <c r="A639" s="33">
        <v>35</v>
      </c>
      <c r="B639" s="34">
        <v>12.4</v>
      </c>
      <c r="C639" s="34">
        <v>109.42</v>
      </c>
      <c r="D639" s="66" t="s">
        <v>9</v>
      </c>
      <c r="E639">
        <f t="shared" si="9"/>
        <v>9.3000000000000007</v>
      </c>
      <c r="P639" s="60">
        <v>10</v>
      </c>
      <c r="Q639" s="60">
        <v>88.16</v>
      </c>
    </row>
    <row r="640" spans="1:17" ht="15.75" customHeight="1" x14ac:dyDescent="0.35">
      <c r="A640" s="33">
        <v>23</v>
      </c>
      <c r="B640" s="34">
        <v>11.8</v>
      </c>
      <c r="C640" s="34">
        <v>74.97</v>
      </c>
      <c r="D640" s="66" t="s">
        <v>9</v>
      </c>
      <c r="E640">
        <f t="shared" si="9"/>
        <v>9.3000000000000007</v>
      </c>
      <c r="P640" s="60">
        <v>12.4</v>
      </c>
      <c r="Q640" s="60">
        <v>109.42</v>
      </c>
    </row>
    <row r="641" spans="1:17" ht="15.75" customHeight="1" x14ac:dyDescent="0.35">
      <c r="A641" s="33">
        <v>18</v>
      </c>
      <c r="B641" s="34">
        <v>11.1</v>
      </c>
      <c r="C641" s="34">
        <v>100.82</v>
      </c>
      <c r="D641" s="66" t="s">
        <v>9</v>
      </c>
      <c r="E641">
        <f t="shared" si="9"/>
        <v>9.3000000000000007</v>
      </c>
      <c r="P641" s="60">
        <v>11.8</v>
      </c>
      <c r="Q641" s="60">
        <v>74.97</v>
      </c>
    </row>
    <row r="642" spans="1:17" ht="15.75" customHeight="1" x14ac:dyDescent="0.35">
      <c r="A642" s="33">
        <v>33</v>
      </c>
      <c r="B642" s="34">
        <v>11</v>
      </c>
      <c r="C642" s="34">
        <v>63.32</v>
      </c>
      <c r="D642" s="66" t="s">
        <v>9</v>
      </c>
      <c r="E642">
        <f t="shared" ref="E642:E661" si="10">IF(B642&lt;4,4,IF(B642&gt;9.5,9.3,0))</f>
        <v>9.3000000000000007</v>
      </c>
      <c r="P642" s="60">
        <v>11.1</v>
      </c>
      <c r="Q642" s="60">
        <v>100.82</v>
      </c>
    </row>
    <row r="643" spans="1:17" ht="15.75" customHeight="1" x14ac:dyDescent="0.35">
      <c r="A643" s="33">
        <v>27</v>
      </c>
      <c r="B643" s="34">
        <v>11.3</v>
      </c>
      <c r="C643" s="34">
        <v>92.43</v>
      </c>
      <c r="D643" s="66" t="s">
        <v>9</v>
      </c>
      <c r="E643">
        <f t="shared" si="10"/>
        <v>9.3000000000000007</v>
      </c>
      <c r="P643" s="60">
        <v>11</v>
      </c>
      <c r="Q643" s="60">
        <v>63.32</v>
      </c>
    </row>
    <row r="644" spans="1:17" ht="15.75" customHeight="1" x14ac:dyDescent="0.35">
      <c r="A644" s="33">
        <v>30</v>
      </c>
      <c r="B644" s="34">
        <v>12.1</v>
      </c>
      <c r="C644" s="34">
        <v>92.08</v>
      </c>
      <c r="D644" s="66" t="s">
        <v>9</v>
      </c>
      <c r="E644">
        <f t="shared" si="10"/>
        <v>9.3000000000000007</v>
      </c>
      <c r="P644" s="60">
        <v>11.3</v>
      </c>
      <c r="Q644" s="60">
        <v>92.43</v>
      </c>
    </row>
    <row r="645" spans="1:17" ht="15.75" customHeight="1" x14ac:dyDescent="0.35">
      <c r="A645" s="33">
        <v>41</v>
      </c>
      <c r="B645" s="34">
        <v>11.7</v>
      </c>
      <c r="C645" s="34">
        <v>93.63</v>
      </c>
      <c r="D645" s="66" t="s">
        <v>9</v>
      </c>
      <c r="E645">
        <f t="shared" si="10"/>
        <v>9.3000000000000007</v>
      </c>
      <c r="P645" s="60">
        <v>12.1</v>
      </c>
      <c r="Q645" s="60">
        <v>92.08</v>
      </c>
    </row>
    <row r="646" spans="1:17" ht="15.75" customHeight="1" x14ac:dyDescent="0.35">
      <c r="A646" s="33">
        <v>26</v>
      </c>
      <c r="B646" s="34">
        <v>10</v>
      </c>
      <c r="C646" s="34">
        <v>98.34</v>
      </c>
      <c r="D646" s="66" t="s">
        <v>9</v>
      </c>
      <c r="E646">
        <f t="shared" si="10"/>
        <v>9.3000000000000007</v>
      </c>
      <c r="P646" s="60">
        <v>11.7</v>
      </c>
      <c r="Q646" s="60">
        <v>93.63</v>
      </c>
    </row>
    <row r="647" spans="1:17" ht="15.75" customHeight="1" x14ac:dyDescent="0.35">
      <c r="A647" s="33">
        <v>17</v>
      </c>
      <c r="B647" s="34">
        <v>10.1</v>
      </c>
      <c r="C647" s="34">
        <v>87.63</v>
      </c>
      <c r="D647" s="66" t="s">
        <v>9</v>
      </c>
      <c r="E647">
        <f t="shared" si="10"/>
        <v>9.3000000000000007</v>
      </c>
      <c r="P647" s="60">
        <v>10</v>
      </c>
      <c r="Q647" s="60">
        <v>98.34</v>
      </c>
    </row>
    <row r="648" spans="1:17" ht="15.75" customHeight="1" x14ac:dyDescent="0.35">
      <c r="A648" s="33">
        <v>10</v>
      </c>
      <c r="B648" s="34">
        <v>11.6</v>
      </c>
      <c r="C648" s="34">
        <v>64.5</v>
      </c>
      <c r="D648" s="66" t="s">
        <v>9</v>
      </c>
      <c r="E648">
        <f t="shared" si="10"/>
        <v>9.3000000000000007</v>
      </c>
      <c r="P648" s="60">
        <v>10.1</v>
      </c>
      <c r="Q648" s="60">
        <v>87.63</v>
      </c>
    </row>
    <row r="649" spans="1:17" ht="15.75" customHeight="1" x14ac:dyDescent="0.35">
      <c r="A649" s="33">
        <v>40</v>
      </c>
      <c r="B649" s="34">
        <v>10.6</v>
      </c>
      <c r="C649" s="34">
        <v>80</v>
      </c>
      <c r="D649" s="66" t="s">
        <v>9</v>
      </c>
      <c r="E649">
        <f t="shared" si="10"/>
        <v>9.3000000000000007</v>
      </c>
      <c r="P649" s="60">
        <v>11.6</v>
      </c>
      <c r="Q649" s="60">
        <v>64.5</v>
      </c>
    </row>
    <row r="650" spans="1:17" ht="15.75" customHeight="1" x14ac:dyDescent="0.35">
      <c r="A650" s="33">
        <v>2</v>
      </c>
      <c r="B650" s="34">
        <v>10.7</v>
      </c>
      <c r="C650" s="34">
        <v>99.73</v>
      </c>
      <c r="D650" s="66" t="s">
        <v>9</v>
      </c>
      <c r="E650">
        <f t="shared" si="10"/>
        <v>9.3000000000000007</v>
      </c>
      <c r="P650" s="60">
        <v>10.6</v>
      </c>
      <c r="Q650" s="60">
        <v>80</v>
      </c>
    </row>
    <row r="651" spans="1:17" ht="15.75" customHeight="1" x14ac:dyDescent="0.35">
      <c r="A651" s="33">
        <v>44</v>
      </c>
      <c r="B651" s="34">
        <v>10.3</v>
      </c>
      <c r="C651" s="34">
        <v>89.49</v>
      </c>
      <c r="D651" s="66" t="s">
        <v>9</v>
      </c>
      <c r="E651">
        <f t="shared" si="10"/>
        <v>9.3000000000000007</v>
      </c>
      <c r="P651" s="60">
        <v>10.7</v>
      </c>
      <c r="Q651" s="60">
        <v>99.73</v>
      </c>
    </row>
    <row r="652" spans="1:17" ht="15.75" customHeight="1" x14ac:dyDescent="0.35">
      <c r="A652" s="33">
        <v>31</v>
      </c>
      <c r="B652" s="34">
        <v>11.6</v>
      </c>
      <c r="C652" s="34">
        <v>95.39</v>
      </c>
      <c r="D652" s="66" t="s">
        <v>9</v>
      </c>
      <c r="E652">
        <f t="shared" si="10"/>
        <v>9.3000000000000007</v>
      </c>
      <c r="P652" s="60">
        <v>10.3</v>
      </c>
      <c r="Q652" s="60">
        <v>89.49</v>
      </c>
    </row>
    <row r="653" spans="1:17" ht="15.75" customHeight="1" x14ac:dyDescent="0.35">
      <c r="A653" s="33">
        <v>40</v>
      </c>
      <c r="B653" s="34">
        <v>12.1</v>
      </c>
      <c r="C653" s="34">
        <v>94.07</v>
      </c>
      <c r="D653" s="66" t="s">
        <v>9</v>
      </c>
      <c r="E653">
        <f t="shared" si="10"/>
        <v>9.3000000000000007</v>
      </c>
      <c r="P653" s="60">
        <v>11.6</v>
      </c>
      <c r="Q653" s="60">
        <v>95.39</v>
      </c>
    </row>
    <row r="654" spans="1:17" ht="15.75" customHeight="1" x14ac:dyDescent="0.35">
      <c r="A654" s="33">
        <v>41</v>
      </c>
      <c r="B654" s="34">
        <v>12.5</v>
      </c>
      <c r="C654" s="34">
        <v>99.72</v>
      </c>
      <c r="D654" s="66" t="s">
        <v>9</v>
      </c>
      <c r="E654">
        <f t="shared" si="10"/>
        <v>9.3000000000000007</v>
      </c>
      <c r="P654" s="60">
        <v>12.1</v>
      </c>
      <c r="Q654" s="60">
        <v>94.07</v>
      </c>
    </row>
    <row r="655" spans="1:17" ht="15.75" customHeight="1" x14ac:dyDescent="0.35">
      <c r="A655" s="33">
        <v>15</v>
      </c>
      <c r="B655" s="34">
        <v>10.9</v>
      </c>
      <c r="C655" s="34">
        <v>77.13</v>
      </c>
      <c r="D655" s="66" t="s">
        <v>9</v>
      </c>
      <c r="E655">
        <f t="shared" si="10"/>
        <v>9.3000000000000007</v>
      </c>
      <c r="P655" s="60">
        <v>12.5</v>
      </c>
      <c r="Q655" s="60">
        <v>99.72</v>
      </c>
    </row>
    <row r="656" spans="1:17" ht="15.75" customHeight="1" x14ac:dyDescent="0.35">
      <c r="A656" s="33">
        <v>57</v>
      </c>
      <c r="B656" s="34">
        <v>13</v>
      </c>
      <c r="C656" s="34">
        <v>67.31</v>
      </c>
      <c r="D656" s="66" t="s">
        <v>9</v>
      </c>
      <c r="E656">
        <f t="shared" si="10"/>
        <v>9.3000000000000007</v>
      </c>
      <c r="P656" s="60">
        <v>10.9</v>
      </c>
      <c r="Q656" s="60">
        <v>77.13</v>
      </c>
    </row>
    <row r="657" spans="1:17" ht="15.75" customHeight="1" x14ac:dyDescent="0.35">
      <c r="A657" s="33">
        <v>51</v>
      </c>
      <c r="B657" s="34">
        <v>11.5</v>
      </c>
      <c r="C657" s="34">
        <v>118.49</v>
      </c>
      <c r="D657" s="66" t="s">
        <v>9</v>
      </c>
      <c r="E657">
        <f t="shared" si="10"/>
        <v>9.3000000000000007</v>
      </c>
      <c r="P657" s="60">
        <v>13</v>
      </c>
      <c r="Q657" s="60">
        <v>67.31</v>
      </c>
    </row>
    <row r="658" spans="1:17" ht="15.75" customHeight="1" x14ac:dyDescent="0.35">
      <c r="A658" s="33">
        <v>41</v>
      </c>
      <c r="B658" s="34">
        <v>11.1</v>
      </c>
      <c r="C658" s="34">
        <v>67.2</v>
      </c>
      <c r="D658" s="66" t="s">
        <v>9</v>
      </c>
      <c r="E658">
        <f t="shared" si="10"/>
        <v>9.3000000000000007</v>
      </c>
      <c r="P658" s="60">
        <v>11.5</v>
      </c>
      <c r="Q658" s="60">
        <v>118.49</v>
      </c>
    </row>
    <row r="659" spans="1:17" ht="15.75" customHeight="1" x14ac:dyDescent="0.35">
      <c r="A659" s="33">
        <v>41</v>
      </c>
      <c r="B659" s="34">
        <v>12.5</v>
      </c>
      <c r="C659" s="34">
        <v>100.55</v>
      </c>
      <c r="D659" s="66" t="s">
        <v>9</v>
      </c>
      <c r="E659">
        <f t="shared" si="10"/>
        <v>9.3000000000000007</v>
      </c>
      <c r="P659" s="60">
        <v>11.1</v>
      </c>
      <c r="Q659" s="60">
        <v>67.2</v>
      </c>
    </row>
    <row r="660" spans="1:17" ht="15.75" customHeight="1" x14ac:dyDescent="0.35">
      <c r="A660" s="33">
        <v>30</v>
      </c>
      <c r="B660" s="34">
        <v>12.2</v>
      </c>
      <c r="C660" s="34">
        <v>79.36</v>
      </c>
      <c r="D660" s="66" t="s">
        <v>9</v>
      </c>
      <c r="E660">
        <f t="shared" si="10"/>
        <v>9.3000000000000007</v>
      </c>
      <c r="P660" s="60">
        <v>12.5</v>
      </c>
      <c r="Q660" s="60">
        <v>100.55</v>
      </c>
    </row>
    <row r="661" spans="1:17" ht="15.75" customHeight="1" x14ac:dyDescent="0.35">
      <c r="A661" s="33">
        <v>2</v>
      </c>
      <c r="B661" s="34">
        <v>12.4</v>
      </c>
      <c r="C661" s="34">
        <v>90.66</v>
      </c>
      <c r="D661" s="66" t="s">
        <v>9</v>
      </c>
      <c r="E661">
        <f t="shared" si="10"/>
        <v>9.3000000000000007</v>
      </c>
      <c r="P661" s="60">
        <v>12.2</v>
      </c>
      <c r="Q661" s="60">
        <v>79.36</v>
      </c>
    </row>
    <row r="662" spans="1:17" ht="15.75" customHeight="1" x14ac:dyDescent="0.35">
      <c r="A662" s="33"/>
      <c r="B662" s="34"/>
      <c r="C662" s="34"/>
      <c r="D662" s="66"/>
      <c r="P662" s="60">
        <v>12.4</v>
      </c>
      <c r="Q662" s="60">
        <v>90.66</v>
      </c>
    </row>
    <row r="663" spans="1:17" ht="15.75" customHeight="1" x14ac:dyDescent="0.35">
      <c r="A663" s="33"/>
      <c r="B663" s="34"/>
      <c r="C663" s="34"/>
      <c r="D663" s="66"/>
    </row>
    <row r="664" spans="1:17" ht="15.75" customHeight="1" x14ac:dyDescent="0.35">
      <c r="A664" s="44"/>
      <c r="B664" s="34"/>
      <c r="C664" s="34"/>
      <c r="D664" s="66"/>
    </row>
    <row r="665" spans="1:17" ht="15.75" customHeight="1" x14ac:dyDescent="0.35">
      <c r="A665" s="44"/>
      <c r="B665" s="34"/>
      <c r="C665" s="34"/>
      <c r="D665" s="66"/>
    </row>
    <row r="666" spans="1:17" ht="15.75" customHeight="1" x14ac:dyDescent="0.35">
      <c r="A666" s="33"/>
      <c r="B666" s="34"/>
      <c r="C666" s="34"/>
      <c r="D666" s="66"/>
    </row>
    <row r="667" spans="1:17" ht="15.75" customHeight="1" x14ac:dyDescent="0.35">
      <c r="A667" s="33"/>
      <c r="B667" s="34"/>
      <c r="C667" s="34"/>
      <c r="D667" s="66"/>
    </row>
    <row r="668" spans="1:17" ht="15.75" customHeight="1" x14ac:dyDescent="0.35">
      <c r="A668" s="33"/>
      <c r="B668" s="34"/>
      <c r="C668" s="34"/>
      <c r="D668" s="66"/>
    </row>
    <row r="669" spans="1:17" ht="15.75" customHeight="1" x14ac:dyDescent="0.35">
      <c r="A669" s="33"/>
      <c r="B669" s="34"/>
      <c r="C669" s="34"/>
      <c r="D669" s="66"/>
    </row>
    <row r="670" spans="1:17" ht="15.75" customHeight="1" x14ac:dyDescent="0.35">
      <c r="A670" s="33"/>
      <c r="B670" s="34"/>
      <c r="C670" s="34"/>
      <c r="D670" s="66"/>
    </row>
    <row r="671" spans="1:17" ht="15.75" customHeight="1" x14ac:dyDescent="0.35">
      <c r="A671" s="33"/>
      <c r="B671" s="34"/>
      <c r="C671" s="34"/>
      <c r="D671" s="66"/>
    </row>
    <row r="672" spans="1:17" ht="15.75" customHeight="1" x14ac:dyDescent="0.35">
      <c r="A672" s="33"/>
      <c r="B672" s="34"/>
      <c r="C672" s="34"/>
      <c r="D672" s="66"/>
    </row>
    <row r="673" spans="1:4" ht="15.75" customHeight="1" x14ac:dyDescent="0.35">
      <c r="A673" s="33"/>
      <c r="B673" s="34"/>
      <c r="C673" s="34"/>
      <c r="D673" s="66"/>
    </row>
    <row r="674" spans="1:4" ht="15.75" customHeight="1" x14ac:dyDescent="0.35">
      <c r="A674" s="33"/>
      <c r="B674" s="34"/>
      <c r="C674" s="34"/>
      <c r="D674" s="66"/>
    </row>
    <row r="675" spans="1:4" ht="15.75" customHeight="1" x14ac:dyDescent="0.35">
      <c r="A675" s="33"/>
      <c r="B675" s="34"/>
      <c r="C675" s="34"/>
      <c r="D675" s="66"/>
    </row>
    <row r="676" spans="1:4" ht="15.75" customHeight="1" x14ac:dyDescent="0.35">
      <c r="A676" s="33"/>
      <c r="B676" s="34"/>
      <c r="C676" s="34"/>
      <c r="D676" s="66"/>
    </row>
    <row r="677" spans="1:4" ht="15.75" customHeight="1" x14ac:dyDescent="0.35">
      <c r="A677" s="33"/>
      <c r="B677" s="34"/>
      <c r="C677" s="34"/>
      <c r="D677" s="66"/>
    </row>
    <row r="678" spans="1:4" ht="15.75" customHeight="1" x14ac:dyDescent="0.35">
      <c r="A678" s="33"/>
      <c r="B678" s="34"/>
      <c r="C678" s="34"/>
      <c r="D678" s="66"/>
    </row>
    <row r="679" spans="1:4" ht="15.75" customHeight="1" x14ac:dyDescent="0.35">
      <c r="A679" s="33"/>
      <c r="B679" s="34"/>
      <c r="C679" s="34"/>
      <c r="D679" s="66"/>
    </row>
    <row r="680" spans="1:4" ht="15.75" customHeight="1" x14ac:dyDescent="0.35">
      <c r="A680" s="33"/>
      <c r="B680" s="34"/>
      <c r="C680" s="34"/>
      <c r="D680" s="66"/>
    </row>
    <row r="681" spans="1:4" ht="15.75" customHeight="1" x14ac:dyDescent="0.35">
      <c r="A681" s="33"/>
      <c r="B681" s="34"/>
      <c r="C681" s="34"/>
      <c r="D681" s="66"/>
    </row>
    <row r="682" spans="1:4" ht="15.75" customHeight="1" x14ac:dyDescent="0.35">
      <c r="A682" s="33"/>
      <c r="B682" s="34"/>
      <c r="C682" s="34"/>
      <c r="D682" s="66"/>
    </row>
    <row r="683" spans="1:4" ht="15.75" customHeight="1" x14ac:dyDescent="0.35">
      <c r="A683" s="33"/>
      <c r="B683" s="34"/>
      <c r="C683" s="34"/>
      <c r="D683" s="66"/>
    </row>
    <row r="684" spans="1:4" ht="15.75" customHeight="1" x14ac:dyDescent="0.35">
      <c r="A684" s="33"/>
      <c r="B684" s="34"/>
      <c r="C684" s="34"/>
      <c r="D684" s="66"/>
    </row>
    <row r="685" spans="1:4" ht="15.75" customHeight="1" x14ac:dyDescent="0.35">
      <c r="A685" s="33"/>
      <c r="B685" s="34"/>
      <c r="C685" s="34"/>
      <c r="D685" s="66"/>
    </row>
    <row r="686" spans="1:4" ht="15.75" customHeight="1" x14ac:dyDescent="0.35">
      <c r="A686" s="33"/>
      <c r="B686" s="34"/>
      <c r="C686" s="34"/>
      <c r="D686" s="66"/>
    </row>
    <row r="687" spans="1:4" ht="15.75" customHeight="1" x14ac:dyDescent="0.35">
      <c r="A687" s="33"/>
      <c r="B687" s="34"/>
      <c r="C687" s="34"/>
      <c r="D687" s="66"/>
    </row>
    <row r="688" spans="1:4" ht="15.75" customHeight="1" x14ac:dyDescent="0.35">
      <c r="A688" s="33"/>
      <c r="B688" s="34"/>
      <c r="C688" s="34"/>
      <c r="D688" s="66"/>
    </row>
    <row r="689" spans="1:4" ht="15.75" customHeight="1" x14ac:dyDescent="0.35">
      <c r="A689" s="33"/>
      <c r="B689" s="34"/>
      <c r="C689" s="34"/>
      <c r="D689" s="66"/>
    </row>
    <row r="690" spans="1:4" ht="15.75" customHeight="1" x14ac:dyDescent="0.35">
      <c r="A690" s="33"/>
      <c r="B690" s="34"/>
      <c r="C690" s="34"/>
      <c r="D690" s="66"/>
    </row>
    <row r="691" spans="1:4" ht="15.75" customHeight="1" x14ac:dyDescent="0.35">
      <c r="A691" s="33"/>
      <c r="B691" s="34"/>
      <c r="C691" s="34"/>
      <c r="D691" s="66"/>
    </row>
    <row r="692" spans="1:4" ht="15.75" customHeight="1" x14ac:dyDescent="0.35">
      <c r="A692" s="33"/>
      <c r="B692" s="34"/>
      <c r="C692" s="34"/>
      <c r="D692" s="66"/>
    </row>
    <row r="693" spans="1:4" ht="15.75" customHeight="1" x14ac:dyDescent="0.35">
      <c r="A693" s="33"/>
      <c r="B693" s="34"/>
      <c r="C693" s="34"/>
      <c r="D693" s="66"/>
    </row>
    <row r="694" spans="1:4" ht="15.75" customHeight="1" x14ac:dyDescent="0.35">
      <c r="A694" s="33"/>
      <c r="B694" s="34"/>
      <c r="C694" s="34"/>
      <c r="D694" s="66"/>
    </row>
    <row r="695" spans="1:4" ht="15.75" customHeight="1" x14ac:dyDescent="0.35">
      <c r="A695" s="33"/>
      <c r="B695" s="34"/>
      <c r="C695" s="34"/>
      <c r="D695" s="66"/>
    </row>
    <row r="696" spans="1:4" ht="15.75" customHeight="1" x14ac:dyDescent="0.35">
      <c r="A696" s="33"/>
      <c r="B696" s="34"/>
      <c r="C696" s="34"/>
      <c r="D696" s="66"/>
    </row>
    <row r="697" spans="1:4" ht="15.75" customHeight="1" x14ac:dyDescent="0.35">
      <c r="A697" s="33"/>
      <c r="B697" s="34"/>
      <c r="C697" s="34"/>
      <c r="D697" s="66"/>
    </row>
    <row r="698" spans="1:4" ht="15.75" customHeight="1" x14ac:dyDescent="0.35">
      <c r="A698" s="33"/>
      <c r="B698" s="34"/>
      <c r="C698" s="34"/>
      <c r="D698" s="66"/>
    </row>
    <row r="699" spans="1:4" ht="15.75" customHeight="1" x14ac:dyDescent="0.35">
      <c r="A699" s="33"/>
      <c r="B699" s="34"/>
      <c r="C699" s="34"/>
      <c r="D699" s="66"/>
    </row>
    <row r="700" spans="1:4" ht="15.75" customHeight="1" x14ac:dyDescent="0.35">
      <c r="A700" s="33"/>
      <c r="B700" s="34"/>
      <c r="C700" s="34"/>
      <c r="D700" s="66"/>
    </row>
    <row r="701" spans="1:4" ht="15.75" customHeight="1" x14ac:dyDescent="0.35">
      <c r="A701" s="33"/>
      <c r="B701" s="34"/>
      <c r="C701" s="34"/>
      <c r="D701" s="66"/>
    </row>
    <row r="702" spans="1:4" ht="15.75" customHeight="1" x14ac:dyDescent="0.35">
      <c r="A702" s="33"/>
      <c r="B702" s="34"/>
      <c r="C702" s="34"/>
      <c r="D702" s="66"/>
    </row>
    <row r="703" spans="1:4" ht="15.75" customHeight="1" x14ac:dyDescent="0.35">
      <c r="A703" s="33"/>
      <c r="B703" s="34"/>
      <c r="C703" s="34"/>
      <c r="D703" s="66"/>
    </row>
    <row r="704" spans="1:4" ht="15.75" customHeight="1" x14ac:dyDescent="0.35">
      <c r="A704" s="33"/>
      <c r="B704" s="34"/>
      <c r="C704" s="34"/>
      <c r="D704" s="66"/>
    </row>
    <row r="705" spans="1:4" ht="15.75" customHeight="1" x14ac:dyDescent="0.35">
      <c r="A705" s="33"/>
      <c r="B705" s="34"/>
      <c r="C705" s="34"/>
      <c r="D705" s="66"/>
    </row>
    <row r="706" spans="1:4" ht="15.75" customHeight="1" x14ac:dyDescent="0.35">
      <c r="A706" s="33"/>
      <c r="B706" s="34"/>
      <c r="C706" s="34"/>
      <c r="D706" s="66"/>
    </row>
    <row r="707" spans="1:4" ht="15.75" customHeight="1" x14ac:dyDescent="0.35">
      <c r="A707" s="33"/>
      <c r="B707" s="34"/>
      <c r="C707" s="34"/>
      <c r="D707" s="66"/>
    </row>
    <row r="708" spans="1:4" ht="15.75" customHeight="1" x14ac:dyDescent="0.35">
      <c r="A708" s="33"/>
      <c r="B708" s="34"/>
      <c r="C708" s="34"/>
      <c r="D708" s="66"/>
    </row>
    <row r="709" spans="1:4" ht="15.75" customHeight="1" x14ac:dyDescent="0.35">
      <c r="A709" s="33"/>
      <c r="B709" s="34"/>
      <c r="C709" s="34"/>
      <c r="D709" s="66"/>
    </row>
    <row r="710" spans="1:4" ht="15.75" customHeight="1" x14ac:dyDescent="0.35">
      <c r="A710" s="33"/>
      <c r="B710" s="34"/>
      <c r="C710" s="34"/>
      <c r="D710" s="66"/>
    </row>
    <row r="711" spans="1:4" ht="15.75" customHeight="1" x14ac:dyDescent="0.35">
      <c r="A711" s="33"/>
      <c r="B711" s="34"/>
      <c r="C711" s="34"/>
      <c r="D711" s="66"/>
    </row>
    <row r="712" spans="1:4" ht="15.75" customHeight="1" x14ac:dyDescent="0.35">
      <c r="A712" s="33"/>
      <c r="B712" s="34"/>
      <c r="C712" s="34"/>
      <c r="D712" s="66"/>
    </row>
    <row r="713" spans="1:4" ht="15.75" customHeight="1" x14ac:dyDescent="0.35">
      <c r="A713" s="33"/>
      <c r="B713" s="34"/>
      <c r="C713" s="34"/>
      <c r="D713" s="66"/>
    </row>
    <row r="714" spans="1:4" ht="15.75" customHeight="1" x14ac:dyDescent="0.35">
      <c r="A714" s="33"/>
      <c r="B714" s="34"/>
      <c r="C714" s="34"/>
      <c r="D714" s="66"/>
    </row>
    <row r="715" spans="1:4" ht="15.75" customHeight="1" x14ac:dyDescent="0.35">
      <c r="A715" s="33"/>
      <c r="B715" s="34"/>
      <c r="C715" s="34"/>
      <c r="D715" s="66"/>
    </row>
    <row r="716" spans="1:4" ht="15.75" customHeight="1" x14ac:dyDescent="0.35">
      <c r="A716" s="33"/>
      <c r="B716" s="34"/>
      <c r="C716" s="34"/>
      <c r="D716" s="66"/>
    </row>
    <row r="717" spans="1:4" ht="15.75" customHeight="1" x14ac:dyDescent="0.35">
      <c r="A717" s="33"/>
      <c r="B717" s="34"/>
      <c r="C717" s="34"/>
      <c r="D717" s="66"/>
    </row>
    <row r="718" spans="1:4" ht="15.75" customHeight="1" x14ac:dyDescent="0.35">
      <c r="A718" s="33"/>
      <c r="B718" s="34"/>
      <c r="C718" s="34"/>
      <c r="D718" s="66"/>
    </row>
    <row r="719" spans="1:4" ht="15.75" customHeight="1" x14ac:dyDescent="0.35">
      <c r="A719" s="33"/>
      <c r="B719" s="34"/>
      <c r="C719" s="34"/>
      <c r="D719" s="66"/>
    </row>
    <row r="720" spans="1:4" ht="15.75" customHeight="1" x14ac:dyDescent="0.35">
      <c r="A720" s="33"/>
      <c r="B720" s="34"/>
      <c r="C720" s="34"/>
      <c r="D720" s="66"/>
    </row>
    <row r="721" spans="1:4" ht="15.75" customHeight="1" x14ac:dyDescent="0.35">
      <c r="A721" s="33"/>
      <c r="B721" s="34"/>
      <c r="C721" s="34"/>
      <c r="D721" s="66"/>
    </row>
    <row r="722" spans="1:4" ht="15.75" customHeight="1" x14ac:dyDescent="0.35">
      <c r="A722" s="33"/>
      <c r="B722" s="34"/>
      <c r="C722" s="34"/>
      <c r="D722" s="66"/>
    </row>
    <row r="723" spans="1:4" ht="15.75" customHeight="1" x14ac:dyDescent="0.35">
      <c r="A723" s="33"/>
      <c r="B723" s="34"/>
      <c r="C723" s="34"/>
      <c r="D723" s="66"/>
    </row>
    <row r="724" spans="1:4" ht="15.75" customHeight="1" x14ac:dyDescent="0.35">
      <c r="A724" s="33"/>
      <c r="B724" s="34"/>
      <c r="C724" s="34"/>
      <c r="D724" s="66"/>
    </row>
    <row r="725" spans="1:4" ht="15.75" customHeight="1" x14ac:dyDescent="0.35">
      <c r="A725" s="33"/>
      <c r="B725" s="34"/>
      <c r="C725" s="34"/>
      <c r="D725" s="66"/>
    </row>
    <row r="726" spans="1:4" ht="15.75" customHeight="1" x14ac:dyDescent="0.35">
      <c r="A726" s="33"/>
      <c r="B726" s="34"/>
      <c r="C726" s="34"/>
      <c r="D726" s="66"/>
    </row>
    <row r="727" spans="1:4" ht="15.75" customHeight="1" x14ac:dyDescent="0.35">
      <c r="A727" s="33"/>
      <c r="B727" s="34"/>
      <c r="C727" s="34"/>
      <c r="D727" s="66"/>
    </row>
    <row r="728" spans="1:4" ht="15.75" customHeight="1" x14ac:dyDescent="0.35">
      <c r="A728" s="33"/>
      <c r="B728" s="34"/>
      <c r="C728" s="34"/>
      <c r="D728" s="66"/>
    </row>
    <row r="729" spans="1:4" ht="15.75" customHeight="1" x14ac:dyDescent="0.35">
      <c r="A729" s="33"/>
      <c r="B729" s="34"/>
      <c r="C729" s="34"/>
      <c r="D729" s="66"/>
    </row>
    <row r="730" spans="1:4" ht="15.75" customHeight="1" x14ac:dyDescent="0.35">
      <c r="A730" s="33"/>
      <c r="B730" s="34"/>
      <c r="C730" s="34"/>
      <c r="D730" s="66"/>
    </row>
    <row r="731" spans="1:4" ht="15.75" customHeight="1" x14ac:dyDescent="0.35">
      <c r="A731" s="33"/>
      <c r="B731" s="34"/>
      <c r="C731" s="34"/>
      <c r="D731" s="66"/>
    </row>
    <row r="732" spans="1:4" ht="15.75" customHeight="1" x14ac:dyDescent="0.35">
      <c r="A732" s="33"/>
      <c r="B732" s="34"/>
      <c r="C732" s="34"/>
      <c r="D732" s="66"/>
    </row>
    <row r="733" spans="1:4" ht="15.75" customHeight="1" x14ac:dyDescent="0.35">
      <c r="A733" s="33"/>
      <c r="B733" s="34"/>
      <c r="C733" s="34"/>
      <c r="D733" s="66"/>
    </row>
    <row r="734" spans="1:4" ht="15.75" customHeight="1" x14ac:dyDescent="0.35">
      <c r="A734" s="33"/>
      <c r="B734" s="34"/>
      <c r="C734" s="34"/>
      <c r="D734" s="66"/>
    </row>
    <row r="735" spans="1:4" ht="15.75" customHeight="1" x14ac:dyDescent="0.35">
      <c r="A735" s="33"/>
      <c r="B735" s="34"/>
      <c r="C735" s="34"/>
      <c r="D735" s="66"/>
    </row>
    <row r="736" spans="1:4" ht="15.75" customHeight="1" x14ac:dyDescent="0.35">
      <c r="A736" s="33"/>
      <c r="B736" s="34"/>
      <c r="C736" s="34"/>
      <c r="D736" s="66"/>
    </row>
    <row r="737" spans="1:4" ht="15.75" customHeight="1" x14ac:dyDescent="0.35">
      <c r="A737" s="33"/>
      <c r="B737" s="34"/>
      <c r="C737" s="34"/>
      <c r="D737" s="66"/>
    </row>
    <row r="738" spans="1:4" ht="15.75" customHeight="1" x14ac:dyDescent="0.35">
      <c r="A738" s="33"/>
      <c r="B738" s="34"/>
      <c r="C738" s="34"/>
      <c r="D738" s="66"/>
    </row>
    <row r="739" spans="1:4" ht="15.75" customHeight="1" x14ac:dyDescent="0.35">
      <c r="A739" s="33"/>
      <c r="B739" s="34"/>
      <c r="C739" s="34"/>
      <c r="D739" s="66"/>
    </row>
    <row r="740" spans="1:4" ht="15.75" customHeight="1" x14ac:dyDescent="0.35">
      <c r="A740" s="33"/>
      <c r="B740" s="34"/>
      <c r="C740" s="34"/>
      <c r="D740" s="66"/>
    </row>
    <row r="741" spans="1:4" ht="15.75" customHeight="1" x14ac:dyDescent="0.35">
      <c r="A741" s="33"/>
      <c r="B741" s="34"/>
      <c r="C741" s="34"/>
      <c r="D741" s="66"/>
    </row>
    <row r="742" spans="1:4" ht="15.75" customHeight="1" x14ac:dyDescent="0.35">
      <c r="A742" s="33"/>
      <c r="B742" s="34"/>
      <c r="C742" s="34"/>
      <c r="D742" s="66"/>
    </row>
    <row r="743" spans="1:4" ht="15.75" customHeight="1" x14ac:dyDescent="0.35">
      <c r="A743" s="33"/>
      <c r="B743" s="34"/>
      <c r="C743" s="34"/>
      <c r="D743" s="66"/>
    </row>
    <row r="744" spans="1:4" ht="15.75" customHeight="1" x14ac:dyDescent="0.35">
      <c r="A744" s="33"/>
      <c r="B744" s="34"/>
      <c r="C744" s="34"/>
      <c r="D744" s="66"/>
    </row>
    <row r="745" spans="1:4" ht="15.75" customHeight="1" x14ac:dyDescent="0.35">
      <c r="A745" s="33"/>
      <c r="B745" s="34"/>
      <c r="C745" s="34"/>
      <c r="D745" s="66"/>
    </row>
    <row r="746" spans="1:4" ht="15.75" customHeight="1" x14ac:dyDescent="0.35">
      <c r="A746" s="33"/>
      <c r="B746" s="34"/>
      <c r="C746" s="34"/>
      <c r="D746" s="66"/>
    </row>
    <row r="747" spans="1:4" ht="15.75" customHeight="1" x14ac:dyDescent="0.35">
      <c r="A747" s="33"/>
      <c r="B747" s="34"/>
      <c r="C747" s="34"/>
      <c r="D747" s="66"/>
    </row>
    <row r="748" spans="1:4" ht="15.75" customHeight="1" x14ac:dyDescent="0.35">
      <c r="A748" s="33"/>
      <c r="B748" s="34"/>
      <c r="C748" s="34"/>
      <c r="D748" s="66"/>
    </row>
    <row r="749" spans="1:4" ht="15.75" customHeight="1" x14ac:dyDescent="0.35">
      <c r="A749" s="33"/>
      <c r="B749" s="34"/>
      <c r="C749" s="34"/>
      <c r="D749" s="66"/>
    </row>
    <row r="750" spans="1:4" ht="15.75" customHeight="1" x14ac:dyDescent="0.35">
      <c r="A750" s="33"/>
      <c r="B750" s="34"/>
      <c r="C750" s="34"/>
      <c r="D750" s="66"/>
    </row>
    <row r="751" spans="1:4" ht="15.75" customHeight="1" x14ac:dyDescent="0.35">
      <c r="A751" s="33"/>
      <c r="B751" s="34"/>
      <c r="C751" s="34"/>
      <c r="D751" s="66"/>
    </row>
    <row r="752" spans="1:4" ht="15.75" customHeight="1" x14ac:dyDescent="0.35">
      <c r="A752" s="33"/>
      <c r="B752" s="34"/>
      <c r="C752" s="34"/>
      <c r="D752" s="66"/>
    </row>
    <row r="753" spans="1:4" ht="15.75" customHeight="1" x14ac:dyDescent="0.35">
      <c r="A753" s="33"/>
      <c r="B753" s="34"/>
      <c r="C753" s="34"/>
      <c r="D753" s="66"/>
    </row>
    <row r="754" spans="1:4" ht="15.75" customHeight="1" x14ac:dyDescent="0.35">
      <c r="A754" s="33"/>
      <c r="B754" s="34"/>
      <c r="C754" s="34"/>
      <c r="D754" s="66"/>
    </row>
    <row r="755" spans="1:4" ht="15.75" customHeight="1" x14ac:dyDescent="0.35">
      <c r="A755" s="33"/>
      <c r="B755" s="34"/>
      <c r="C755" s="34"/>
      <c r="D755" s="66"/>
    </row>
    <row r="756" spans="1:4" ht="15.75" customHeight="1" x14ac:dyDescent="0.35">
      <c r="A756" s="33"/>
      <c r="B756" s="34"/>
      <c r="C756" s="34"/>
      <c r="D756" s="66"/>
    </row>
    <row r="757" spans="1:4" ht="15.75" customHeight="1" x14ac:dyDescent="0.35">
      <c r="A757" s="33"/>
      <c r="B757" s="34"/>
      <c r="C757" s="34"/>
      <c r="D757" s="66"/>
    </row>
    <row r="758" spans="1:4" ht="15.75" customHeight="1" x14ac:dyDescent="0.35">
      <c r="A758" s="33"/>
      <c r="B758" s="34"/>
      <c r="C758" s="34"/>
      <c r="D758" s="66"/>
    </row>
    <row r="759" spans="1:4" ht="15.75" customHeight="1" x14ac:dyDescent="0.35">
      <c r="A759" s="33"/>
      <c r="B759" s="34"/>
      <c r="C759" s="34"/>
      <c r="D759" s="66"/>
    </row>
    <row r="760" spans="1:4" ht="15.75" customHeight="1" x14ac:dyDescent="0.35">
      <c r="A760" s="33"/>
      <c r="B760" s="34"/>
      <c r="C760" s="34"/>
      <c r="D760" s="66"/>
    </row>
    <row r="761" spans="1:4" ht="15.75" customHeight="1" x14ac:dyDescent="0.35">
      <c r="A761" s="33"/>
      <c r="B761" s="34"/>
      <c r="C761" s="34"/>
      <c r="D761" s="66"/>
    </row>
    <row r="762" spans="1:4" ht="15.75" customHeight="1" x14ac:dyDescent="0.35">
      <c r="A762" s="33"/>
      <c r="B762" s="34"/>
      <c r="C762" s="34"/>
      <c r="D762" s="66"/>
    </row>
    <row r="763" spans="1:4" ht="15.75" customHeight="1" x14ac:dyDescent="0.35">
      <c r="A763" s="33"/>
      <c r="B763" s="34"/>
      <c r="C763" s="34"/>
      <c r="D763" s="66"/>
    </row>
    <row r="764" spans="1:4" ht="15.75" customHeight="1" x14ac:dyDescent="0.35">
      <c r="A764" s="33"/>
      <c r="B764" s="34"/>
      <c r="C764" s="34"/>
      <c r="D764" s="66"/>
    </row>
    <row r="765" spans="1:4" ht="15.75" customHeight="1" x14ac:dyDescent="0.35">
      <c r="A765" s="33"/>
      <c r="B765" s="34"/>
      <c r="C765" s="34"/>
      <c r="D765" s="66"/>
    </row>
    <row r="766" spans="1:4" ht="15.75" customHeight="1" x14ac:dyDescent="0.35">
      <c r="A766" s="33"/>
      <c r="B766" s="34"/>
      <c r="C766" s="34"/>
      <c r="D766" s="66"/>
    </row>
    <row r="767" spans="1:4" ht="15.75" customHeight="1" x14ac:dyDescent="0.35">
      <c r="A767" s="33"/>
      <c r="B767" s="34"/>
      <c r="C767" s="34"/>
      <c r="D767" s="66"/>
    </row>
    <row r="768" spans="1:4" ht="15.75" customHeight="1" x14ac:dyDescent="0.35">
      <c r="A768" s="33"/>
      <c r="B768" s="34"/>
      <c r="C768" s="34"/>
      <c r="D768" s="66"/>
    </row>
    <row r="769" spans="1:4" ht="15.75" customHeight="1" x14ac:dyDescent="0.35">
      <c r="A769" s="33"/>
      <c r="B769" s="34"/>
      <c r="C769" s="34"/>
      <c r="D769" s="66"/>
    </row>
    <row r="770" spans="1:4" ht="15.75" customHeight="1" x14ac:dyDescent="0.35">
      <c r="A770" s="33"/>
      <c r="B770" s="34"/>
      <c r="C770" s="34"/>
      <c r="D770" s="66"/>
    </row>
    <row r="771" spans="1:4" ht="15.75" customHeight="1" x14ac:dyDescent="0.35">
      <c r="A771" s="33"/>
      <c r="B771" s="34"/>
      <c r="C771" s="34"/>
      <c r="D771" s="66"/>
    </row>
    <row r="772" spans="1:4" ht="15.75" customHeight="1" x14ac:dyDescent="0.35">
      <c r="A772" s="33"/>
      <c r="B772" s="34"/>
      <c r="C772" s="34"/>
      <c r="D772" s="66"/>
    </row>
    <row r="773" spans="1:4" ht="15.75" customHeight="1" x14ac:dyDescent="0.35">
      <c r="A773" s="33"/>
      <c r="B773" s="34"/>
      <c r="C773" s="34"/>
      <c r="D773" s="66"/>
    </row>
    <row r="774" spans="1:4" ht="15.75" customHeight="1" x14ac:dyDescent="0.35">
      <c r="A774" s="33"/>
      <c r="B774" s="34"/>
      <c r="C774" s="34"/>
      <c r="D774" s="66"/>
    </row>
    <row r="775" spans="1:4" ht="15.75" customHeight="1" x14ac:dyDescent="0.35">
      <c r="A775" s="33"/>
      <c r="B775" s="34"/>
      <c r="C775" s="34"/>
      <c r="D775" s="66"/>
    </row>
    <row r="776" spans="1:4" ht="15.75" customHeight="1" x14ac:dyDescent="0.35">
      <c r="A776" s="33"/>
      <c r="B776" s="34"/>
      <c r="C776" s="34"/>
      <c r="D776" s="66"/>
    </row>
    <row r="777" spans="1:4" ht="15.75" customHeight="1" x14ac:dyDescent="0.35">
      <c r="A777" s="33"/>
      <c r="B777" s="34"/>
      <c r="C777" s="34"/>
      <c r="D777" s="66"/>
    </row>
    <row r="778" spans="1:4" ht="15.75" customHeight="1" x14ac:dyDescent="0.35">
      <c r="A778" s="33"/>
      <c r="B778" s="34"/>
      <c r="C778" s="34"/>
      <c r="D778" s="66"/>
    </row>
    <row r="779" spans="1:4" ht="15.75" customHeight="1" x14ac:dyDescent="0.35">
      <c r="A779" s="33"/>
      <c r="B779" s="34"/>
      <c r="C779" s="34"/>
      <c r="D779" s="66"/>
    </row>
    <row r="780" spans="1:4" ht="15.75" customHeight="1" x14ac:dyDescent="0.35">
      <c r="A780" s="33"/>
      <c r="B780" s="34"/>
      <c r="C780" s="34"/>
      <c r="D780" s="66"/>
    </row>
    <row r="781" spans="1:4" ht="15.75" customHeight="1" x14ac:dyDescent="0.35">
      <c r="A781" s="33"/>
      <c r="B781" s="34"/>
      <c r="C781" s="34"/>
      <c r="D781" s="66"/>
    </row>
    <row r="782" spans="1:4" ht="15.75" customHeight="1" x14ac:dyDescent="0.35">
      <c r="A782" s="33"/>
      <c r="B782" s="34"/>
      <c r="C782" s="34"/>
      <c r="D782" s="66"/>
    </row>
    <row r="783" spans="1:4" ht="15.75" customHeight="1" x14ac:dyDescent="0.35">
      <c r="A783" s="33"/>
      <c r="B783" s="34"/>
      <c r="C783" s="34"/>
      <c r="D783" s="66"/>
    </row>
    <row r="784" spans="1:4" ht="15.75" customHeight="1" x14ac:dyDescent="0.35">
      <c r="A784" s="33"/>
      <c r="B784" s="34"/>
      <c r="C784" s="34"/>
      <c r="D784" s="66"/>
    </row>
    <row r="785" spans="1:4" ht="15.75" customHeight="1" x14ac:dyDescent="0.35">
      <c r="A785" s="33"/>
      <c r="B785" s="34"/>
      <c r="C785" s="34"/>
      <c r="D785" s="66"/>
    </row>
    <row r="786" spans="1:4" ht="15.75" customHeight="1" x14ac:dyDescent="0.35">
      <c r="A786" s="33"/>
      <c r="B786" s="34"/>
      <c r="C786" s="34"/>
      <c r="D786" s="66"/>
    </row>
    <row r="787" spans="1:4" ht="15.75" customHeight="1" x14ac:dyDescent="0.35">
      <c r="A787" s="33"/>
      <c r="B787" s="34"/>
      <c r="C787" s="34"/>
      <c r="D787" s="66"/>
    </row>
    <row r="788" spans="1:4" ht="15.75" customHeight="1" x14ac:dyDescent="0.35">
      <c r="A788" s="33"/>
      <c r="B788" s="34"/>
      <c r="C788" s="34"/>
      <c r="D788" s="66"/>
    </row>
    <row r="789" spans="1:4" ht="15.75" customHeight="1" x14ac:dyDescent="0.35">
      <c r="A789" s="33"/>
      <c r="B789" s="34"/>
      <c r="C789" s="34"/>
      <c r="D789" s="66"/>
    </row>
    <row r="790" spans="1:4" ht="15.75" customHeight="1" x14ac:dyDescent="0.35">
      <c r="A790" s="33"/>
      <c r="B790" s="34"/>
      <c r="C790" s="34"/>
      <c r="D790" s="66"/>
    </row>
    <row r="791" spans="1:4" ht="15.75" customHeight="1" x14ac:dyDescent="0.35">
      <c r="A791" s="33"/>
      <c r="B791" s="34"/>
      <c r="C791" s="34"/>
      <c r="D791" s="66"/>
    </row>
    <row r="792" spans="1:4" ht="15.75" customHeight="1" x14ac:dyDescent="0.35">
      <c r="A792" s="33"/>
      <c r="B792" s="34"/>
      <c r="C792" s="34"/>
      <c r="D792" s="66"/>
    </row>
    <row r="793" spans="1:4" ht="15.75" customHeight="1" x14ac:dyDescent="0.35">
      <c r="A793" s="33"/>
      <c r="B793" s="34"/>
      <c r="C793" s="34"/>
      <c r="D793" s="66"/>
    </row>
    <row r="794" spans="1:4" ht="15.75" customHeight="1" x14ac:dyDescent="0.35">
      <c r="A794" s="33"/>
      <c r="B794" s="34"/>
      <c r="C794" s="34"/>
      <c r="D794" s="66"/>
    </row>
    <row r="795" spans="1:4" ht="15.75" customHeight="1" x14ac:dyDescent="0.35">
      <c r="A795" s="33"/>
      <c r="B795" s="34"/>
      <c r="C795" s="34"/>
      <c r="D795" s="66"/>
    </row>
    <row r="796" spans="1:4" ht="15.75" customHeight="1" x14ac:dyDescent="0.35">
      <c r="A796" s="33"/>
      <c r="B796" s="34"/>
      <c r="C796" s="34"/>
      <c r="D796" s="66"/>
    </row>
    <row r="797" spans="1:4" ht="15.75" customHeight="1" x14ac:dyDescent="0.35">
      <c r="A797" s="33"/>
      <c r="B797" s="34"/>
      <c r="C797" s="34"/>
      <c r="D797" s="66"/>
    </row>
    <row r="798" spans="1:4" ht="15.75" customHeight="1" x14ac:dyDescent="0.35">
      <c r="A798" s="33"/>
      <c r="B798" s="34"/>
      <c r="C798" s="34"/>
      <c r="D798" s="66"/>
    </row>
    <row r="799" spans="1:4" ht="15.75" customHeight="1" x14ac:dyDescent="0.35">
      <c r="A799" s="33"/>
      <c r="B799" s="34"/>
      <c r="C799" s="34"/>
      <c r="D799" s="66"/>
    </row>
    <row r="800" spans="1:4" ht="15.75" customHeight="1" x14ac:dyDescent="0.35">
      <c r="A800" s="33"/>
      <c r="B800" s="34"/>
      <c r="C800" s="34"/>
      <c r="D800" s="66"/>
    </row>
    <row r="801" spans="1:4" ht="15.75" customHeight="1" x14ac:dyDescent="0.35">
      <c r="A801" s="33"/>
      <c r="B801" s="34"/>
      <c r="C801" s="34"/>
      <c r="D801" s="66"/>
    </row>
    <row r="802" spans="1:4" ht="15.75" customHeight="1" x14ac:dyDescent="0.35">
      <c r="A802" s="33"/>
      <c r="B802" s="34"/>
      <c r="C802" s="34"/>
      <c r="D802" s="66"/>
    </row>
    <row r="803" spans="1:4" ht="15.75" customHeight="1" x14ac:dyDescent="0.35">
      <c r="A803" s="33"/>
      <c r="B803" s="34"/>
      <c r="C803" s="34"/>
      <c r="D803" s="66"/>
    </row>
    <row r="804" spans="1:4" ht="15.75" customHeight="1" x14ac:dyDescent="0.35">
      <c r="A804" s="33"/>
      <c r="B804" s="34"/>
      <c r="C804" s="34"/>
      <c r="D804" s="66"/>
    </row>
    <row r="805" spans="1:4" ht="15.75" customHeight="1" x14ac:dyDescent="0.35">
      <c r="A805" s="33"/>
      <c r="B805" s="34"/>
      <c r="C805" s="34"/>
      <c r="D805" s="66"/>
    </row>
    <row r="806" spans="1:4" ht="15.75" customHeight="1" x14ac:dyDescent="0.35">
      <c r="A806" s="33"/>
      <c r="B806" s="34"/>
      <c r="C806" s="34"/>
      <c r="D806" s="66"/>
    </row>
    <row r="807" spans="1:4" ht="15.75" customHeight="1" x14ac:dyDescent="0.35">
      <c r="A807" s="33"/>
      <c r="B807" s="34"/>
      <c r="C807" s="34"/>
      <c r="D807" s="66"/>
    </row>
    <row r="808" spans="1:4" ht="15.75" customHeight="1" x14ac:dyDescent="0.35">
      <c r="A808" s="33"/>
      <c r="B808" s="34"/>
      <c r="C808" s="34"/>
      <c r="D808" s="66"/>
    </row>
    <row r="809" spans="1:4" ht="15.75" customHeight="1" x14ac:dyDescent="0.35">
      <c r="A809" s="33"/>
      <c r="B809" s="34"/>
      <c r="C809" s="34"/>
      <c r="D809" s="66"/>
    </row>
    <row r="810" spans="1:4" ht="15.75" customHeight="1" x14ac:dyDescent="0.35">
      <c r="A810" s="33"/>
      <c r="B810" s="34"/>
      <c r="C810" s="34"/>
      <c r="D810" s="66"/>
    </row>
    <row r="811" spans="1:4" ht="15.75" customHeight="1" x14ac:dyDescent="0.35">
      <c r="A811" s="33"/>
      <c r="B811" s="34"/>
      <c r="C811" s="34"/>
      <c r="D811" s="66"/>
    </row>
    <row r="812" spans="1:4" ht="15.75" customHeight="1" x14ac:dyDescent="0.35">
      <c r="A812" s="33"/>
      <c r="B812" s="34"/>
      <c r="C812" s="34"/>
      <c r="D812" s="66"/>
    </row>
    <row r="813" spans="1:4" ht="15.75" customHeight="1" x14ac:dyDescent="0.35">
      <c r="A813" s="33"/>
      <c r="B813" s="34"/>
      <c r="C813" s="34"/>
      <c r="D813" s="66"/>
    </row>
    <row r="814" spans="1:4" ht="15.75" customHeight="1" x14ac:dyDescent="0.35">
      <c r="A814" s="33"/>
      <c r="B814" s="34"/>
      <c r="C814" s="34"/>
      <c r="D814" s="66"/>
    </row>
    <row r="815" spans="1:4" ht="15.75" customHeight="1" x14ac:dyDescent="0.35">
      <c r="A815" s="33"/>
      <c r="B815" s="34"/>
      <c r="C815" s="34"/>
      <c r="D815" s="66"/>
    </row>
    <row r="816" spans="1:4" ht="15.75" customHeight="1" x14ac:dyDescent="0.35">
      <c r="A816" s="33"/>
      <c r="B816" s="34"/>
      <c r="C816" s="34"/>
      <c r="D816" s="66"/>
    </row>
    <row r="817" spans="1:4" ht="15.75" customHeight="1" x14ac:dyDescent="0.35">
      <c r="A817" s="33"/>
      <c r="B817" s="34"/>
      <c r="C817" s="34"/>
      <c r="D817" s="66"/>
    </row>
    <row r="818" spans="1:4" ht="15.75" customHeight="1" x14ac:dyDescent="0.35">
      <c r="A818" s="33"/>
      <c r="B818" s="34"/>
      <c r="C818" s="34"/>
      <c r="D818" s="66"/>
    </row>
    <row r="819" spans="1:4" ht="15.75" customHeight="1" x14ac:dyDescent="0.35">
      <c r="A819" s="33"/>
      <c r="B819" s="34"/>
      <c r="C819" s="34"/>
      <c r="D819" s="66"/>
    </row>
    <row r="820" spans="1:4" ht="15.75" customHeight="1" x14ac:dyDescent="0.35">
      <c r="A820" s="33"/>
      <c r="B820" s="34"/>
      <c r="C820" s="34"/>
      <c r="D820" s="66"/>
    </row>
    <row r="821" spans="1:4" ht="15.75" customHeight="1" x14ac:dyDescent="0.35">
      <c r="A821" s="33"/>
      <c r="B821" s="34"/>
      <c r="C821" s="34"/>
      <c r="D821" s="66"/>
    </row>
    <row r="822" spans="1:4" ht="15.75" customHeight="1" x14ac:dyDescent="0.35">
      <c r="A822" s="33"/>
      <c r="B822" s="34"/>
      <c r="C822" s="34"/>
      <c r="D822" s="66"/>
    </row>
    <row r="823" spans="1:4" ht="15.75" customHeight="1" x14ac:dyDescent="0.35">
      <c r="A823" s="33"/>
      <c r="B823" s="34"/>
      <c r="C823" s="34"/>
      <c r="D823" s="66"/>
    </row>
    <row r="824" spans="1:4" ht="15.75" customHeight="1" x14ac:dyDescent="0.35">
      <c r="A824" s="33"/>
      <c r="B824" s="34"/>
      <c r="C824" s="34"/>
      <c r="D824" s="66"/>
    </row>
    <row r="825" spans="1:4" ht="15.75" customHeight="1" x14ac:dyDescent="0.35">
      <c r="A825" s="33"/>
      <c r="B825" s="34"/>
      <c r="C825" s="34"/>
      <c r="D825" s="66"/>
    </row>
    <row r="826" spans="1:4" ht="15.75" customHeight="1" x14ac:dyDescent="0.35">
      <c r="A826" s="33"/>
      <c r="B826" s="34"/>
      <c r="C826" s="34"/>
      <c r="D826" s="66"/>
    </row>
    <row r="827" spans="1:4" ht="15.75" customHeight="1" x14ac:dyDescent="0.35">
      <c r="A827" s="33"/>
      <c r="B827" s="34"/>
      <c r="C827" s="34"/>
      <c r="D827" s="66"/>
    </row>
    <row r="828" spans="1:4" ht="15.75" customHeight="1" x14ac:dyDescent="0.35">
      <c r="A828" s="33"/>
      <c r="B828" s="34"/>
      <c r="C828" s="34"/>
      <c r="D828" s="66"/>
    </row>
    <row r="829" spans="1:4" ht="15.75" customHeight="1" x14ac:dyDescent="0.35">
      <c r="A829" s="33"/>
      <c r="B829" s="34"/>
      <c r="C829" s="34"/>
      <c r="D829" s="66"/>
    </row>
    <row r="830" spans="1:4" ht="15.75" customHeight="1" x14ac:dyDescent="0.35">
      <c r="A830" s="33"/>
      <c r="B830" s="34"/>
      <c r="C830" s="34"/>
      <c r="D830" s="66"/>
    </row>
    <row r="831" spans="1:4" ht="15.75" customHeight="1" x14ac:dyDescent="0.35">
      <c r="A831" s="33"/>
      <c r="B831" s="34"/>
      <c r="C831" s="34"/>
      <c r="D831" s="66"/>
    </row>
    <row r="832" spans="1:4" ht="15.75" customHeight="1" x14ac:dyDescent="0.35">
      <c r="A832" s="33"/>
      <c r="B832" s="34"/>
      <c r="C832" s="34"/>
      <c r="D832" s="66"/>
    </row>
    <row r="833" spans="1:4" ht="15.75" customHeight="1" x14ac:dyDescent="0.35">
      <c r="A833" s="33"/>
      <c r="B833" s="34"/>
      <c r="C833" s="34"/>
      <c r="D833" s="66"/>
    </row>
    <row r="834" spans="1:4" ht="15.75" customHeight="1" x14ac:dyDescent="0.35">
      <c r="A834" s="33"/>
      <c r="B834" s="34"/>
      <c r="C834" s="34"/>
      <c r="D834" s="66"/>
    </row>
    <row r="835" spans="1:4" ht="15.75" customHeight="1" x14ac:dyDescent="0.35">
      <c r="A835" s="33"/>
      <c r="B835" s="34"/>
      <c r="C835" s="34"/>
      <c r="D835" s="66"/>
    </row>
    <row r="836" spans="1:4" ht="15.75" customHeight="1" x14ac:dyDescent="0.35">
      <c r="A836" s="33"/>
      <c r="B836" s="34"/>
      <c r="C836" s="34"/>
      <c r="D836" s="66"/>
    </row>
    <row r="837" spans="1:4" ht="15.75" customHeight="1" x14ac:dyDescent="0.35">
      <c r="A837" s="33"/>
      <c r="B837" s="34"/>
      <c r="C837" s="34"/>
      <c r="D837" s="66"/>
    </row>
    <row r="838" spans="1:4" ht="15.75" customHeight="1" x14ac:dyDescent="0.35">
      <c r="A838" s="33"/>
      <c r="B838" s="34"/>
      <c r="C838" s="34"/>
      <c r="D838" s="66"/>
    </row>
    <row r="839" spans="1:4" ht="15.75" customHeight="1" x14ac:dyDescent="0.35">
      <c r="A839" s="33"/>
      <c r="B839" s="34"/>
      <c r="C839" s="34"/>
      <c r="D839" s="66"/>
    </row>
    <row r="840" spans="1:4" ht="15.75" customHeight="1" x14ac:dyDescent="0.35">
      <c r="A840" s="33"/>
      <c r="B840" s="34"/>
      <c r="C840" s="34"/>
      <c r="D840" s="66"/>
    </row>
    <row r="841" spans="1:4" ht="15.75" customHeight="1" x14ac:dyDescent="0.35">
      <c r="A841" s="33"/>
      <c r="B841" s="34"/>
      <c r="C841" s="34"/>
      <c r="D841" s="66"/>
    </row>
    <row r="842" spans="1:4" ht="15.75" customHeight="1" x14ac:dyDescent="0.35">
      <c r="A842" s="33"/>
      <c r="B842" s="34"/>
      <c r="C842" s="34"/>
      <c r="D842" s="66"/>
    </row>
    <row r="843" spans="1:4" ht="15.75" customHeight="1" x14ac:dyDescent="0.35">
      <c r="A843" s="33"/>
      <c r="B843" s="34"/>
      <c r="C843" s="34"/>
      <c r="D843" s="66"/>
    </row>
    <row r="844" spans="1:4" ht="15.75" customHeight="1" x14ac:dyDescent="0.35">
      <c r="A844" s="33"/>
      <c r="B844" s="34"/>
      <c r="C844" s="34"/>
      <c r="D844" s="66"/>
    </row>
    <row r="845" spans="1:4" ht="15.75" customHeight="1" x14ac:dyDescent="0.35">
      <c r="A845" s="33"/>
      <c r="B845" s="34"/>
      <c r="C845" s="34"/>
      <c r="D845" s="66"/>
    </row>
    <row r="846" spans="1:4" ht="15.75" customHeight="1" x14ac:dyDescent="0.35">
      <c r="A846" s="33"/>
      <c r="B846" s="34"/>
      <c r="C846" s="34"/>
      <c r="D846" s="66"/>
    </row>
    <row r="847" spans="1:4" ht="15.75" customHeight="1" x14ac:dyDescent="0.35">
      <c r="A847" s="33"/>
      <c r="B847" s="34"/>
      <c r="C847" s="34"/>
      <c r="D847" s="66"/>
    </row>
    <row r="848" spans="1:4" ht="15.75" customHeight="1" x14ac:dyDescent="0.35">
      <c r="A848" s="33"/>
      <c r="B848" s="34"/>
      <c r="C848" s="34"/>
      <c r="D848" s="66"/>
    </row>
    <row r="849" spans="1:4" ht="15.75" customHeight="1" x14ac:dyDescent="0.35">
      <c r="A849" s="33"/>
      <c r="B849" s="34"/>
      <c r="C849" s="34"/>
      <c r="D849" s="66"/>
    </row>
    <row r="850" spans="1:4" ht="15.75" customHeight="1" x14ac:dyDescent="0.35">
      <c r="A850" s="33"/>
      <c r="B850" s="34"/>
      <c r="C850" s="34"/>
      <c r="D850" s="66"/>
    </row>
    <row r="851" spans="1:4" ht="15.75" customHeight="1" x14ac:dyDescent="0.35">
      <c r="A851" s="33"/>
      <c r="B851" s="34"/>
      <c r="C851" s="34"/>
      <c r="D851" s="66"/>
    </row>
    <row r="852" spans="1:4" ht="15.75" customHeight="1" x14ac:dyDescent="0.35">
      <c r="A852" s="33"/>
      <c r="B852" s="34"/>
      <c r="C852" s="34"/>
      <c r="D852" s="66"/>
    </row>
    <row r="853" spans="1:4" ht="15.75" customHeight="1" x14ac:dyDescent="0.35">
      <c r="A853" s="33"/>
      <c r="B853" s="34"/>
      <c r="C853" s="34"/>
      <c r="D853" s="66"/>
    </row>
    <row r="854" spans="1:4" ht="15.75" customHeight="1" x14ac:dyDescent="0.35">
      <c r="A854" s="33"/>
      <c r="B854" s="34"/>
      <c r="C854" s="34"/>
      <c r="D854" s="66"/>
    </row>
    <row r="855" spans="1:4" ht="15.75" customHeight="1" x14ac:dyDescent="0.35">
      <c r="A855" s="33"/>
      <c r="B855" s="34"/>
      <c r="C855" s="34"/>
      <c r="D855" s="66"/>
    </row>
    <row r="856" spans="1:4" ht="15.75" customHeight="1" x14ac:dyDescent="0.35">
      <c r="A856" s="33"/>
      <c r="B856" s="34"/>
      <c r="C856" s="34"/>
      <c r="D856" s="66"/>
    </row>
    <row r="857" spans="1:4" ht="15.75" customHeight="1" x14ac:dyDescent="0.35">
      <c r="A857" s="33"/>
      <c r="B857" s="34"/>
      <c r="C857" s="34"/>
      <c r="D857" s="66"/>
    </row>
    <row r="858" spans="1:4" ht="15.75" customHeight="1" x14ac:dyDescent="0.35">
      <c r="A858" s="33"/>
      <c r="B858" s="34"/>
      <c r="C858" s="34"/>
      <c r="D858" s="66"/>
    </row>
    <row r="859" spans="1:4" ht="15.75" customHeight="1" x14ac:dyDescent="0.35">
      <c r="A859" s="33"/>
      <c r="B859" s="34"/>
      <c r="C859" s="34"/>
      <c r="D859" s="66"/>
    </row>
    <row r="860" spans="1:4" ht="15.75" customHeight="1" x14ac:dyDescent="0.35">
      <c r="A860" s="33"/>
      <c r="B860" s="34"/>
      <c r="C860" s="34"/>
      <c r="D860" s="66"/>
    </row>
    <row r="861" spans="1:4" ht="15.75" customHeight="1" x14ac:dyDescent="0.35">
      <c r="A861" s="33"/>
      <c r="B861" s="34"/>
      <c r="C861" s="34"/>
      <c r="D861" s="66"/>
    </row>
    <row r="862" spans="1:4" ht="15.75" customHeight="1" x14ac:dyDescent="0.35">
      <c r="A862" s="33"/>
      <c r="B862" s="34"/>
      <c r="C862" s="34"/>
      <c r="D862" s="66"/>
    </row>
    <row r="863" spans="1:4" ht="15.75" customHeight="1" x14ac:dyDescent="0.35">
      <c r="A863" s="33"/>
      <c r="B863" s="34"/>
      <c r="C863" s="34"/>
      <c r="D863" s="66"/>
    </row>
    <row r="864" spans="1:4" ht="15.75" customHeight="1" x14ac:dyDescent="0.35">
      <c r="A864" s="33"/>
      <c r="B864" s="34"/>
      <c r="C864" s="34"/>
      <c r="D864" s="66"/>
    </row>
    <row r="865" spans="1:4" ht="15.75" customHeight="1" x14ac:dyDescent="0.35">
      <c r="A865" s="33"/>
      <c r="B865" s="34"/>
      <c r="C865" s="34"/>
      <c r="D865" s="66"/>
    </row>
    <row r="866" spans="1:4" ht="15.75" customHeight="1" x14ac:dyDescent="0.35">
      <c r="A866" s="33"/>
      <c r="B866" s="34"/>
      <c r="C866" s="34"/>
      <c r="D866" s="66"/>
    </row>
    <row r="867" spans="1:4" ht="15.75" customHeight="1" x14ac:dyDescent="0.35">
      <c r="A867" s="33"/>
      <c r="B867" s="34"/>
      <c r="C867" s="34"/>
      <c r="D867" s="66"/>
    </row>
    <row r="868" spans="1:4" ht="15.75" customHeight="1" x14ac:dyDescent="0.35">
      <c r="A868" s="33"/>
      <c r="B868" s="34"/>
      <c r="C868" s="34"/>
      <c r="D868" s="66"/>
    </row>
    <row r="869" spans="1:4" ht="15.75" customHeight="1" x14ac:dyDescent="0.35">
      <c r="A869" s="33"/>
      <c r="B869" s="34"/>
      <c r="C869" s="34"/>
      <c r="D869" s="66"/>
    </row>
    <row r="870" spans="1:4" ht="15.75" customHeight="1" x14ac:dyDescent="0.35">
      <c r="A870" s="33"/>
      <c r="B870" s="34"/>
      <c r="C870" s="34"/>
      <c r="D870" s="66"/>
    </row>
    <row r="871" spans="1:4" ht="15.75" customHeight="1" x14ac:dyDescent="0.35">
      <c r="A871" s="33"/>
      <c r="B871" s="34"/>
      <c r="C871" s="34"/>
      <c r="D871" s="66"/>
    </row>
    <row r="872" spans="1:4" ht="15.75" customHeight="1" x14ac:dyDescent="0.35">
      <c r="A872" s="33"/>
      <c r="B872" s="34"/>
      <c r="C872" s="34"/>
      <c r="D872" s="66"/>
    </row>
    <row r="873" spans="1:4" ht="15.75" customHeight="1" x14ac:dyDescent="0.35">
      <c r="A873" s="33"/>
      <c r="B873" s="34"/>
      <c r="C873" s="34"/>
      <c r="D873" s="66"/>
    </row>
    <row r="874" spans="1:4" ht="15.75" customHeight="1" x14ac:dyDescent="0.35">
      <c r="A874" s="33"/>
      <c r="B874" s="34"/>
      <c r="C874" s="34"/>
      <c r="D874" s="66"/>
    </row>
    <row r="875" spans="1:4" ht="15.75" customHeight="1" x14ac:dyDescent="0.35">
      <c r="A875" s="33"/>
      <c r="B875" s="34"/>
      <c r="C875" s="34"/>
      <c r="D875" s="66"/>
    </row>
    <row r="876" spans="1:4" ht="15.75" customHeight="1" x14ac:dyDescent="0.35">
      <c r="A876" s="33"/>
      <c r="B876" s="34"/>
      <c r="C876" s="34"/>
      <c r="D876" s="66"/>
    </row>
    <row r="877" spans="1:4" ht="15.75" customHeight="1" x14ac:dyDescent="0.35">
      <c r="A877" s="33"/>
      <c r="B877" s="34"/>
      <c r="C877" s="34"/>
      <c r="D877" s="66"/>
    </row>
    <row r="878" spans="1:4" ht="15.75" customHeight="1" x14ac:dyDescent="0.35">
      <c r="A878" s="33"/>
      <c r="B878" s="34"/>
      <c r="C878" s="34"/>
      <c r="D878" s="66"/>
    </row>
    <row r="879" spans="1:4" ht="15.75" customHeight="1" x14ac:dyDescent="0.35">
      <c r="A879" s="33"/>
      <c r="B879" s="34"/>
      <c r="C879" s="34"/>
      <c r="D879" s="66"/>
    </row>
    <row r="880" spans="1:4" ht="15.75" customHeight="1" x14ac:dyDescent="0.35">
      <c r="A880" s="33"/>
      <c r="B880" s="34"/>
      <c r="C880" s="34"/>
      <c r="D880" s="66"/>
    </row>
    <row r="881" spans="1:4" ht="15.75" customHeight="1" x14ac:dyDescent="0.35">
      <c r="A881" s="33"/>
      <c r="B881" s="34"/>
      <c r="C881" s="34"/>
      <c r="D881" s="66"/>
    </row>
    <row r="882" spans="1:4" ht="15.75" customHeight="1" x14ac:dyDescent="0.35">
      <c r="A882" s="33"/>
      <c r="B882" s="34"/>
      <c r="C882" s="34"/>
      <c r="D882" s="66"/>
    </row>
    <row r="883" spans="1:4" ht="15.75" customHeight="1" x14ac:dyDescent="0.35">
      <c r="A883" s="33"/>
      <c r="B883" s="34"/>
      <c r="C883" s="34"/>
      <c r="D883" s="66"/>
    </row>
    <row r="884" spans="1:4" ht="15.75" customHeight="1" x14ac:dyDescent="0.35">
      <c r="A884" s="33"/>
      <c r="B884" s="34"/>
      <c r="C884" s="34"/>
      <c r="D884" s="66"/>
    </row>
    <row r="885" spans="1:4" ht="15.75" customHeight="1" x14ac:dyDescent="0.35">
      <c r="A885" s="33"/>
      <c r="B885" s="34"/>
      <c r="C885" s="34"/>
      <c r="D885" s="66"/>
    </row>
    <row r="886" spans="1:4" ht="15.75" customHeight="1" x14ac:dyDescent="0.35">
      <c r="A886" s="33"/>
      <c r="B886" s="34"/>
      <c r="C886" s="34"/>
      <c r="D886" s="66"/>
    </row>
    <row r="887" spans="1:4" ht="15.75" customHeight="1" x14ac:dyDescent="0.35">
      <c r="A887" s="33"/>
      <c r="B887" s="34"/>
      <c r="C887" s="34"/>
      <c r="D887" s="66"/>
    </row>
    <row r="888" spans="1:4" ht="15.75" customHeight="1" x14ac:dyDescent="0.35">
      <c r="A888" s="33"/>
      <c r="B888" s="34"/>
      <c r="C888" s="34"/>
      <c r="D888" s="66"/>
    </row>
    <row r="889" spans="1:4" ht="15.75" customHeight="1" x14ac:dyDescent="0.35">
      <c r="A889" s="33"/>
      <c r="B889" s="34"/>
      <c r="C889" s="34"/>
      <c r="D889" s="66"/>
    </row>
    <row r="890" spans="1:4" ht="15.75" customHeight="1" x14ac:dyDescent="0.35">
      <c r="A890" s="33"/>
      <c r="B890" s="34"/>
      <c r="C890" s="34"/>
      <c r="D890" s="66"/>
    </row>
    <row r="891" spans="1:4" ht="15.75" customHeight="1" x14ac:dyDescent="0.35">
      <c r="A891" s="33"/>
      <c r="B891" s="34"/>
      <c r="C891" s="34"/>
      <c r="D891" s="66"/>
    </row>
    <row r="892" spans="1:4" ht="15.75" customHeight="1" x14ac:dyDescent="0.35">
      <c r="A892" s="33"/>
      <c r="B892" s="34"/>
      <c r="C892" s="34"/>
      <c r="D892" s="66"/>
    </row>
    <row r="893" spans="1:4" ht="15.75" customHeight="1" x14ac:dyDescent="0.35">
      <c r="A893" s="33"/>
      <c r="B893" s="34"/>
      <c r="C893" s="34"/>
      <c r="D893" s="66"/>
    </row>
    <row r="894" spans="1:4" ht="15.75" customHeight="1" x14ac:dyDescent="0.35">
      <c r="A894" s="33"/>
      <c r="B894" s="34"/>
      <c r="C894" s="34"/>
      <c r="D894" s="66"/>
    </row>
    <row r="895" spans="1:4" ht="15.75" customHeight="1" x14ac:dyDescent="0.35">
      <c r="A895" s="33"/>
      <c r="B895" s="34"/>
      <c r="C895" s="34"/>
      <c r="D895" s="66"/>
    </row>
    <row r="896" spans="1:4" ht="15.75" customHeight="1" x14ac:dyDescent="0.35">
      <c r="A896" s="33"/>
      <c r="B896" s="34"/>
      <c r="C896" s="34"/>
      <c r="D896" s="66"/>
    </row>
    <row r="897" spans="1:4" ht="15.75" customHeight="1" x14ac:dyDescent="0.35">
      <c r="A897" s="33"/>
      <c r="B897" s="34"/>
      <c r="C897" s="34"/>
      <c r="D897" s="66"/>
    </row>
    <row r="898" spans="1:4" ht="15.75" customHeight="1" x14ac:dyDescent="0.35">
      <c r="A898" s="33"/>
      <c r="B898" s="34"/>
      <c r="C898" s="34"/>
      <c r="D898" s="66"/>
    </row>
    <row r="899" spans="1:4" ht="15.75" customHeight="1" x14ac:dyDescent="0.35">
      <c r="A899" s="33"/>
      <c r="B899" s="34"/>
      <c r="C899" s="34"/>
      <c r="D899" s="66"/>
    </row>
    <row r="900" spans="1:4" ht="15.75" customHeight="1" x14ac:dyDescent="0.35">
      <c r="A900" s="33"/>
      <c r="B900" s="34"/>
      <c r="C900" s="34"/>
      <c r="D900" s="66"/>
    </row>
    <row r="901" spans="1:4" ht="15.75" customHeight="1" x14ac:dyDescent="0.35">
      <c r="A901" s="33"/>
      <c r="B901" s="34"/>
      <c r="C901" s="34"/>
      <c r="D901" s="66"/>
    </row>
    <row r="902" spans="1:4" ht="15.75" customHeight="1" x14ac:dyDescent="0.35">
      <c r="A902" s="33"/>
      <c r="B902" s="34"/>
      <c r="C902" s="34"/>
      <c r="D902" s="66"/>
    </row>
    <row r="903" spans="1:4" ht="15.75" customHeight="1" x14ac:dyDescent="0.35">
      <c r="A903" s="33"/>
      <c r="B903" s="34"/>
      <c r="C903" s="34"/>
      <c r="D903" s="66"/>
    </row>
    <row r="904" spans="1:4" ht="15.75" customHeight="1" x14ac:dyDescent="0.35">
      <c r="A904" s="33"/>
      <c r="B904" s="34"/>
      <c r="C904" s="34"/>
      <c r="D904" s="66"/>
    </row>
    <row r="905" spans="1:4" ht="15.75" customHeight="1" x14ac:dyDescent="0.35">
      <c r="A905" s="33"/>
      <c r="B905" s="34"/>
      <c r="C905" s="34"/>
      <c r="D905" s="66"/>
    </row>
    <row r="906" spans="1:4" ht="15.75" customHeight="1" x14ac:dyDescent="0.35">
      <c r="A906" s="33"/>
      <c r="B906" s="34"/>
      <c r="C906" s="34"/>
      <c r="D906" s="66"/>
    </row>
    <row r="907" spans="1:4" ht="15.75" customHeight="1" x14ac:dyDescent="0.35">
      <c r="A907" s="33"/>
      <c r="B907" s="34"/>
      <c r="C907" s="34"/>
      <c r="D907" s="66"/>
    </row>
    <row r="908" spans="1:4" ht="15.75" customHeight="1" x14ac:dyDescent="0.35">
      <c r="A908" s="33"/>
      <c r="B908" s="34"/>
      <c r="C908" s="34"/>
      <c r="D908" s="66"/>
    </row>
    <row r="909" spans="1:4" ht="15.75" customHeight="1" x14ac:dyDescent="0.35">
      <c r="A909" s="33"/>
      <c r="B909" s="34"/>
      <c r="C909" s="34"/>
      <c r="D909" s="66"/>
    </row>
    <row r="910" spans="1:4" ht="15.75" customHeight="1" x14ac:dyDescent="0.35">
      <c r="A910" s="33"/>
      <c r="B910" s="34"/>
      <c r="C910" s="34"/>
      <c r="D910" s="66"/>
    </row>
    <row r="911" spans="1:4" ht="15.75" customHeight="1" x14ac:dyDescent="0.35">
      <c r="A911" s="33"/>
      <c r="B911" s="34"/>
      <c r="C911" s="34"/>
      <c r="D911" s="66"/>
    </row>
    <row r="912" spans="1:4" ht="15.75" customHeight="1" x14ac:dyDescent="0.35">
      <c r="A912" s="33"/>
      <c r="B912" s="34"/>
      <c r="C912" s="34"/>
      <c r="D912" s="66"/>
    </row>
    <row r="913" spans="1:4" ht="15.75" customHeight="1" x14ac:dyDescent="0.35">
      <c r="A913" s="33"/>
      <c r="B913" s="34"/>
      <c r="C913" s="34"/>
      <c r="D913" s="66"/>
    </row>
    <row r="914" spans="1:4" ht="15.75" customHeight="1" x14ac:dyDescent="0.35">
      <c r="A914" s="33"/>
      <c r="B914" s="34"/>
      <c r="C914" s="34"/>
      <c r="D914" s="66"/>
    </row>
    <row r="915" spans="1:4" ht="15.75" customHeight="1" x14ac:dyDescent="0.35">
      <c r="A915" s="33"/>
      <c r="B915" s="34"/>
      <c r="C915" s="34"/>
      <c r="D915" s="66"/>
    </row>
    <row r="916" spans="1:4" ht="15.75" customHeight="1" x14ac:dyDescent="0.35">
      <c r="A916" s="33"/>
      <c r="B916" s="34"/>
      <c r="C916" s="34"/>
      <c r="D916" s="66"/>
    </row>
    <row r="917" spans="1:4" ht="15.75" customHeight="1" x14ac:dyDescent="0.35">
      <c r="A917" s="33"/>
      <c r="B917" s="34"/>
      <c r="C917" s="34"/>
      <c r="D917" s="66"/>
    </row>
    <row r="918" spans="1:4" ht="15.75" customHeight="1" x14ac:dyDescent="0.35">
      <c r="A918" s="33"/>
      <c r="B918" s="34"/>
      <c r="C918" s="34"/>
      <c r="D918" s="66"/>
    </row>
    <row r="919" spans="1:4" ht="15.75" customHeight="1" x14ac:dyDescent="0.35">
      <c r="A919" s="33"/>
      <c r="B919" s="34"/>
      <c r="C919" s="34"/>
      <c r="D919" s="66"/>
    </row>
    <row r="920" spans="1:4" ht="15.75" customHeight="1" x14ac:dyDescent="0.35">
      <c r="A920" s="33"/>
      <c r="B920" s="34"/>
      <c r="C920" s="34"/>
      <c r="D920" s="66"/>
    </row>
    <row r="921" spans="1:4" ht="15.75" customHeight="1" x14ac:dyDescent="0.35">
      <c r="A921" s="33"/>
      <c r="B921" s="34"/>
      <c r="C921" s="34"/>
      <c r="D921" s="66"/>
    </row>
    <row r="922" spans="1:4" ht="15.75" customHeight="1" x14ac:dyDescent="0.35">
      <c r="A922" s="33"/>
      <c r="B922" s="34"/>
      <c r="C922" s="34"/>
      <c r="D922" s="66"/>
    </row>
    <row r="923" spans="1:4" ht="15.75" customHeight="1" x14ac:dyDescent="0.35">
      <c r="A923" s="33"/>
      <c r="B923" s="34"/>
      <c r="C923" s="34"/>
      <c r="D923" s="66"/>
    </row>
    <row r="924" spans="1:4" ht="15.75" customHeight="1" x14ac:dyDescent="0.35">
      <c r="A924" s="33"/>
      <c r="B924" s="34"/>
      <c r="C924" s="34"/>
      <c r="D924" s="66"/>
    </row>
    <row r="925" spans="1:4" ht="15.75" customHeight="1" x14ac:dyDescent="0.35">
      <c r="A925" s="33"/>
      <c r="B925" s="34"/>
      <c r="C925" s="34"/>
      <c r="D925" s="66"/>
    </row>
    <row r="926" spans="1:4" ht="15.75" customHeight="1" x14ac:dyDescent="0.35">
      <c r="A926" s="33"/>
      <c r="B926" s="34"/>
      <c r="C926" s="34"/>
      <c r="D926" s="66"/>
    </row>
    <row r="927" spans="1:4" ht="15.75" customHeight="1" x14ac:dyDescent="0.35">
      <c r="A927" s="33"/>
      <c r="B927" s="34"/>
      <c r="C927" s="34"/>
      <c r="D927" s="66"/>
    </row>
    <row r="928" spans="1:4" ht="15.75" customHeight="1" x14ac:dyDescent="0.35">
      <c r="A928" s="33"/>
      <c r="B928" s="34"/>
      <c r="C928" s="34"/>
      <c r="D928" s="66"/>
    </row>
    <row r="929" spans="1:4" ht="15.75" customHeight="1" x14ac:dyDescent="0.35">
      <c r="A929" s="33"/>
      <c r="B929" s="34"/>
      <c r="C929" s="34"/>
      <c r="D929" s="66"/>
    </row>
    <row r="930" spans="1:4" ht="15.75" customHeight="1" x14ac:dyDescent="0.35">
      <c r="A930" s="33"/>
      <c r="B930" s="34"/>
      <c r="C930" s="34"/>
      <c r="D930" s="66"/>
    </row>
    <row r="931" spans="1:4" ht="15.75" customHeight="1" x14ac:dyDescent="0.35">
      <c r="A931" s="33"/>
      <c r="B931" s="34"/>
      <c r="C931" s="34"/>
      <c r="D931" s="66"/>
    </row>
    <row r="932" spans="1:4" ht="15.75" customHeight="1" x14ac:dyDescent="0.35">
      <c r="A932" s="33"/>
      <c r="B932" s="34"/>
      <c r="C932" s="34"/>
      <c r="D932" s="66"/>
    </row>
    <row r="933" spans="1:4" ht="15.75" customHeight="1" x14ac:dyDescent="0.35">
      <c r="A933" s="33"/>
      <c r="B933" s="34"/>
      <c r="C933" s="34"/>
      <c r="D933" s="66"/>
    </row>
    <row r="934" spans="1:4" ht="15.75" customHeight="1" x14ac:dyDescent="0.35">
      <c r="A934" s="33"/>
      <c r="B934" s="34"/>
      <c r="C934" s="34"/>
      <c r="D934" s="66"/>
    </row>
    <row r="935" spans="1:4" ht="15.75" customHeight="1" x14ac:dyDescent="0.35">
      <c r="A935" s="33"/>
      <c r="B935" s="34"/>
      <c r="C935" s="34"/>
      <c r="D935" s="66"/>
    </row>
    <row r="936" spans="1:4" ht="15.75" customHeight="1" x14ac:dyDescent="0.35">
      <c r="A936" s="33"/>
      <c r="B936" s="34"/>
      <c r="C936" s="34"/>
      <c r="D936" s="66"/>
    </row>
    <row r="937" spans="1:4" ht="15.75" customHeight="1" x14ac:dyDescent="0.35">
      <c r="A937" s="33"/>
      <c r="B937" s="34"/>
      <c r="C937" s="34"/>
      <c r="D937" s="66"/>
    </row>
    <row r="938" spans="1:4" ht="15.75" customHeight="1" x14ac:dyDescent="0.35">
      <c r="A938" s="33"/>
      <c r="B938" s="34"/>
      <c r="C938" s="34"/>
      <c r="D938" s="66"/>
    </row>
    <row r="939" spans="1:4" ht="15.75" customHeight="1" x14ac:dyDescent="0.35">
      <c r="A939" s="33"/>
      <c r="B939" s="34"/>
      <c r="C939" s="34"/>
      <c r="D939" s="66"/>
    </row>
    <row r="940" spans="1:4" ht="15.75" customHeight="1" x14ac:dyDescent="0.35">
      <c r="A940" s="33"/>
      <c r="B940" s="34"/>
      <c r="C940" s="34"/>
      <c r="D940" s="66"/>
    </row>
    <row r="941" spans="1:4" ht="15.75" customHeight="1" x14ac:dyDescent="0.35">
      <c r="A941" s="33"/>
      <c r="B941" s="34"/>
      <c r="C941" s="34"/>
      <c r="D941" s="66"/>
    </row>
    <row r="942" spans="1:4" ht="15.75" customHeight="1" x14ac:dyDescent="0.35">
      <c r="A942" s="33"/>
      <c r="B942" s="34"/>
      <c r="C942" s="34"/>
      <c r="D942" s="66"/>
    </row>
    <row r="943" spans="1:4" ht="15.75" customHeight="1" x14ac:dyDescent="0.35">
      <c r="A943" s="33"/>
      <c r="B943" s="34"/>
      <c r="C943" s="34"/>
      <c r="D943" s="66"/>
    </row>
    <row r="944" spans="1:4" ht="15.75" customHeight="1" x14ac:dyDescent="0.35">
      <c r="A944" s="33"/>
      <c r="B944" s="34"/>
      <c r="C944" s="34"/>
      <c r="D944" s="66"/>
    </row>
    <row r="945" spans="1:4" ht="15.75" customHeight="1" x14ac:dyDescent="0.35">
      <c r="A945" s="33"/>
      <c r="B945" s="34"/>
      <c r="C945" s="34"/>
      <c r="D945" s="66"/>
    </row>
    <row r="946" spans="1:4" ht="15.75" customHeight="1" x14ac:dyDescent="0.35">
      <c r="A946" s="33"/>
      <c r="B946" s="34"/>
      <c r="C946" s="34"/>
      <c r="D946" s="66"/>
    </row>
    <row r="947" spans="1:4" ht="15.75" customHeight="1" x14ac:dyDescent="0.35">
      <c r="A947" s="33"/>
      <c r="B947" s="34"/>
      <c r="C947" s="34"/>
      <c r="D947" s="66"/>
    </row>
    <row r="948" spans="1:4" ht="15.75" customHeight="1" x14ac:dyDescent="0.35">
      <c r="A948" s="33"/>
      <c r="B948" s="34"/>
      <c r="C948" s="34"/>
      <c r="D948" s="66"/>
    </row>
    <row r="949" spans="1:4" ht="15.75" customHeight="1" x14ac:dyDescent="0.35">
      <c r="A949" s="33"/>
      <c r="B949" s="34"/>
      <c r="C949" s="34"/>
      <c r="D949" s="66"/>
    </row>
    <row r="950" spans="1:4" ht="15.75" customHeight="1" x14ac:dyDescent="0.35">
      <c r="A950" s="33"/>
      <c r="B950" s="34"/>
      <c r="C950" s="34"/>
      <c r="D950" s="66"/>
    </row>
    <row r="951" spans="1:4" ht="15.75" customHeight="1" x14ac:dyDescent="0.35">
      <c r="A951" s="33"/>
      <c r="B951" s="34"/>
      <c r="C951" s="34"/>
      <c r="D951" s="66"/>
    </row>
    <row r="952" spans="1:4" ht="15.75" customHeight="1" x14ac:dyDescent="0.35">
      <c r="A952" s="33"/>
      <c r="B952" s="34"/>
      <c r="C952" s="34"/>
      <c r="D952" s="66"/>
    </row>
    <row r="953" spans="1:4" ht="15.75" customHeight="1" x14ac:dyDescent="0.35">
      <c r="A953" s="33"/>
      <c r="B953" s="34"/>
      <c r="C953" s="34"/>
      <c r="D953" s="66"/>
    </row>
    <row r="954" spans="1:4" ht="15.75" customHeight="1" x14ac:dyDescent="0.35">
      <c r="A954" s="33"/>
      <c r="B954" s="34"/>
      <c r="C954" s="34"/>
      <c r="D954" s="66"/>
    </row>
    <row r="955" spans="1:4" ht="15.75" customHeight="1" x14ac:dyDescent="0.35">
      <c r="A955" s="33"/>
      <c r="B955" s="34"/>
      <c r="C955" s="34"/>
      <c r="D955" s="66"/>
    </row>
    <row r="956" spans="1:4" ht="15.75" customHeight="1" x14ac:dyDescent="0.35">
      <c r="A956" s="33"/>
      <c r="B956" s="34"/>
      <c r="C956" s="34"/>
      <c r="D956" s="66"/>
    </row>
    <row r="957" spans="1:4" ht="15.75" customHeight="1" x14ac:dyDescent="0.35">
      <c r="A957" s="33"/>
      <c r="B957" s="34"/>
      <c r="C957" s="34"/>
      <c r="D957" s="66"/>
    </row>
    <row r="958" spans="1:4" ht="15.75" customHeight="1" x14ac:dyDescent="0.35">
      <c r="A958" s="33"/>
      <c r="B958" s="34"/>
      <c r="C958" s="34"/>
      <c r="D958" s="66"/>
    </row>
    <row r="959" spans="1:4" ht="15.75" customHeight="1" x14ac:dyDescent="0.35">
      <c r="A959" s="33"/>
      <c r="B959" s="34"/>
      <c r="C959" s="34"/>
      <c r="D959" s="66"/>
    </row>
    <row r="960" spans="1:4" ht="15.75" customHeight="1" x14ac:dyDescent="0.35">
      <c r="A960" s="33"/>
      <c r="B960" s="34"/>
      <c r="C960" s="34"/>
      <c r="D960" s="66"/>
    </row>
    <row r="961" spans="1:4" ht="15.75" customHeight="1" x14ac:dyDescent="0.35">
      <c r="A961" s="33"/>
      <c r="B961" s="34"/>
      <c r="C961" s="34"/>
      <c r="D961" s="66"/>
    </row>
    <row r="962" spans="1:4" ht="15.75" customHeight="1" x14ac:dyDescent="0.35">
      <c r="A962" s="33"/>
      <c r="B962" s="34"/>
      <c r="C962" s="34"/>
      <c r="D962" s="66"/>
    </row>
    <row r="963" spans="1:4" ht="15.75" customHeight="1" x14ac:dyDescent="0.35">
      <c r="A963" s="33"/>
      <c r="B963" s="34"/>
      <c r="C963" s="34"/>
      <c r="D963" s="66"/>
    </row>
    <row r="964" spans="1:4" ht="15.75" customHeight="1" x14ac:dyDescent="0.35">
      <c r="A964" s="33"/>
      <c r="B964" s="34"/>
      <c r="C964" s="34"/>
      <c r="D964" s="66"/>
    </row>
    <row r="965" spans="1:4" ht="15.75" customHeight="1" x14ac:dyDescent="0.35">
      <c r="A965" s="33"/>
      <c r="B965" s="34"/>
      <c r="C965" s="34"/>
      <c r="D965" s="66"/>
    </row>
    <row r="966" spans="1:4" ht="15.75" customHeight="1" x14ac:dyDescent="0.35">
      <c r="A966" s="33"/>
      <c r="B966" s="34"/>
      <c r="C966" s="34"/>
      <c r="D966" s="66"/>
    </row>
    <row r="967" spans="1:4" ht="15.75" customHeight="1" x14ac:dyDescent="0.35">
      <c r="A967" s="33"/>
      <c r="B967" s="34"/>
      <c r="C967" s="34"/>
      <c r="D967" s="66"/>
    </row>
    <row r="968" spans="1:4" ht="15.75" customHeight="1" x14ac:dyDescent="0.35">
      <c r="A968" s="33"/>
      <c r="B968" s="34"/>
      <c r="C968" s="34"/>
      <c r="D968" s="66"/>
    </row>
    <row r="969" spans="1:4" ht="15.75" customHeight="1" x14ac:dyDescent="0.35">
      <c r="A969" s="33"/>
      <c r="B969" s="34"/>
      <c r="C969" s="34"/>
      <c r="D969" s="66"/>
    </row>
    <row r="970" spans="1:4" ht="15.75" customHeight="1" x14ac:dyDescent="0.35">
      <c r="A970" s="33"/>
      <c r="B970" s="34"/>
      <c r="C970" s="34"/>
      <c r="D970" s="66"/>
    </row>
    <row r="971" spans="1:4" ht="15.75" customHeight="1" x14ac:dyDescent="0.35">
      <c r="A971" s="33"/>
      <c r="B971" s="34"/>
      <c r="C971" s="34"/>
      <c r="D971" s="66"/>
    </row>
    <row r="972" spans="1:4" ht="15.75" customHeight="1" x14ac:dyDescent="0.35">
      <c r="A972" s="33"/>
      <c r="B972" s="34"/>
      <c r="C972" s="34"/>
      <c r="D972" s="66"/>
    </row>
    <row r="973" spans="1:4" ht="15.75" customHeight="1" x14ac:dyDescent="0.35">
      <c r="A973" s="33"/>
      <c r="B973" s="34"/>
      <c r="C973" s="34"/>
      <c r="D973" s="66"/>
    </row>
    <row r="974" spans="1:4" ht="15.75" customHeight="1" x14ac:dyDescent="0.35">
      <c r="A974" s="33"/>
      <c r="B974" s="34"/>
      <c r="C974" s="34"/>
      <c r="D974" s="66"/>
    </row>
    <row r="975" spans="1:4" ht="15.75" customHeight="1" x14ac:dyDescent="0.35">
      <c r="A975" s="33"/>
      <c r="B975" s="34"/>
      <c r="C975" s="34"/>
      <c r="D975" s="66"/>
    </row>
    <row r="976" spans="1:4" ht="15.75" customHeight="1" x14ac:dyDescent="0.35">
      <c r="A976" s="33"/>
      <c r="B976" s="34"/>
      <c r="C976" s="34"/>
      <c r="D976" s="66"/>
    </row>
    <row r="977" spans="1:4" ht="15.75" customHeight="1" x14ac:dyDescent="0.35">
      <c r="A977" s="33"/>
      <c r="B977" s="34"/>
      <c r="C977" s="34"/>
      <c r="D977" s="66"/>
    </row>
    <row r="978" spans="1:4" ht="15.75" customHeight="1" x14ac:dyDescent="0.35">
      <c r="A978" s="33"/>
      <c r="B978" s="34"/>
      <c r="C978" s="34"/>
      <c r="D978" s="66"/>
    </row>
    <row r="979" spans="1:4" ht="15.75" customHeight="1" x14ac:dyDescent="0.35">
      <c r="A979" s="33"/>
      <c r="B979" s="34"/>
      <c r="C979" s="34"/>
      <c r="D979" s="66"/>
    </row>
    <row r="980" spans="1:4" ht="15.75" customHeight="1" x14ac:dyDescent="0.35">
      <c r="A980" s="33"/>
      <c r="B980" s="34"/>
      <c r="C980" s="34"/>
      <c r="D980" s="66"/>
    </row>
    <row r="981" spans="1:4" ht="15.75" customHeight="1" x14ac:dyDescent="0.35">
      <c r="A981" s="33"/>
      <c r="B981" s="34"/>
      <c r="C981" s="34"/>
      <c r="D981" s="66"/>
    </row>
    <row r="982" spans="1:4" ht="15.75" customHeight="1" x14ac:dyDescent="0.35">
      <c r="A982" s="33"/>
      <c r="B982" s="34"/>
      <c r="C982" s="34"/>
      <c r="D982" s="66"/>
    </row>
    <row r="983" spans="1:4" ht="15.75" customHeight="1" x14ac:dyDescent="0.35">
      <c r="A983" s="33"/>
      <c r="B983" s="34"/>
      <c r="C983" s="34"/>
      <c r="D983" s="66"/>
    </row>
    <row r="984" spans="1:4" ht="15.75" customHeight="1" x14ac:dyDescent="0.35">
      <c r="A984" s="33"/>
      <c r="B984" s="34"/>
      <c r="C984" s="34"/>
      <c r="D984" s="66"/>
    </row>
    <row r="985" spans="1:4" ht="15.75" customHeight="1" x14ac:dyDescent="0.35">
      <c r="A985" s="33"/>
      <c r="B985" s="34"/>
      <c r="C985" s="34"/>
      <c r="D985" s="66"/>
    </row>
    <row r="986" spans="1:4" ht="15.75" customHeight="1" x14ac:dyDescent="0.35">
      <c r="A986" s="33"/>
      <c r="B986" s="34"/>
      <c r="C986" s="34"/>
      <c r="D986" s="66"/>
    </row>
    <row r="987" spans="1:4" ht="15.75" customHeight="1" x14ac:dyDescent="0.35">
      <c r="A987" s="33"/>
      <c r="B987" s="34"/>
      <c r="C987" s="34"/>
      <c r="D987" s="66"/>
    </row>
    <row r="988" spans="1:4" ht="15.75" customHeight="1" x14ac:dyDescent="0.35">
      <c r="A988" s="33"/>
      <c r="B988" s="34"/>
      <c r="C988" s="34"/>
      <c r="D988" s="66"/>
    </row>
    <row r="989" spans="1:4" ht="15.75" customHeight="1" x14ac:dyDescent="0.35">
      <c r="A989" s="33"/>
      <c r="B989" s="34"/>
      <c r="C989" s="34"/>
      <c r="D989" s="66"/>
    </row>
    <row r="990" spans="1:4" ht="15.75" customHeight="1" x14ac:dyDescent="0.35">
      <c r="A990" s="33"/>
      <c r="B990" s="34"/>
      <c r="C990" s="34"/>
      <c r="D990" s="66"/>
    </row>
    <row r="991" spans="1:4" ht="15.75" customHeight="1" x14ac:dyDescent="0.35">
      <c r="A991" s="33"/>
      <c r="B991" s="34"/>
      <c r="C991" s="34"/>
      <c r="D991" s="66"/>
    </row>
    <row r="992" spans="1:4" ht="15.75" customHeight="1" x14ac:dyDescent="0.35">
      <c r="A992" s="33"/>
      <c r="B992" s="34"/>
      <c r="C992" s="34"/>
      <c r="D992" s="66"/>
    </row>
    <row r="993" spans="1:4" ht="15.75" customHeight="1" x14ac:dyDescent="0.35">
      <c r="A993" s="33"/>
      <c r="B993" s="34"/>
      <c r="C993" s="34"/>
      <c r="D993" s="66"/>
    </row>
    <row r="994" spans="1:4" ht="15.75" customHeight="1" x14ac:dyDescent="0.35">
      <c r="A994" s="33"/>
      <c r="B994" s="34"/>
      <c r="C994" s="34"/>
      <c r="D994" s="66"/>
    </row>
    <row r="995" spans="1:4" ht="15.75" customHeight="1" x14ac:dyDescent="0.35">
      <c r="A995" s="33"/>
      <c r="B995" s="34"/>
      <c r="C995" s="34"/>
      <c r="D995" s="66"/>
    </row>
    <row r="996" spans="1:4" ht="15.75" customHeight="1" x14ac:dyDescent="0.35">
      <c r="A996" s="33"/>
      <c r="B996" s="34"/>
      <c r="C996" s="34"/>
      <c r="D996" s="66"/>
    </row>
    <row r="997" spans="1:4" ht="15.75" customHeight="1" x14ac:dyDescent="0.35">
      <c r="A997" s="33"/>
      <c r="B997" s="34"/>
      <c r="C997" s="34"/>
      <c r="D997" s="66"/>
    </row>
    <row r="998" spans="1:4" ht="15.75" customHeight="1" x14ac:dyDescent="0.35">
      <c r="A998" s="33"/>
      <c r="B998" s="34"/>
      <c r="C998" s="34"/>
      <c r="D998" s="66"/>
    </row>
    <row r="999" spans="1:4" ht="15.75" customHeight="1" x14ac:dyDescent="0.35">
      <c r="A999" s="33"/>
      <c r="B999" s="34"/>
      <c r="C999" s="34"/>
      <c r="D999" s="66"/>
    </row>
    <row r="1000" spans="1:4" ht="15.75" customHeight="1" x14ac:dyDescent="0.35">
      <c r="A1000" s="33"/>
      <c r="B1000" s="34"/>
      <c r="C1000" s="34"/>
      <c r="D1000" s="66"/>
    </row>
  </sheetData>
  <pageMargins left="0.7" right="0.7" top="0.75" bottom="0.75" header="0" footer="0"/>
  <pageSetup orientation="landscape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de bord</vt:lpstr>
      <vt:lpstr>Tableau Client x Catégorie</vt:lpstr>
      <vt:lpstr>DATA Février (clients affiliés)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Yassine</cp:lastModifiedBy>
  <dcterms:created xsi:type="dcterms:W3CDTF">2021-02-27T08:31:49Z</dcterms:created>
  <dcterms:modified xsi:type="dcterms:W3CDTF">2024-01-29T13:57:56Z</dcterms:modified>
</cp:coreProperties>
</file>