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K YouTubers\"/>
    </mc:Choice>
  </mc:AlternateContent>
  <xr:revisionPtr revIDLastSave="0" documentId="13_ncr:1_{822A2C31-BD3E-477F-855A-67A27546AC19}" xr6:coauthVersionLast="47" xr6:coauthVersionMax="47" xr10:uidLastSave="{00000000-0000-0000-0000-000000000000}"/>
  <bookViews>
    <workbookView xWindow="-103" yWindow="-103" windowWidth="33120" windowHeight="18120" activeTab="1" xr2:uid="{2A3B6F5B-B5BD-40DB-BD98-69CD63457D66}"/>
  </bookViews>
  <sheets>
    <sheet name="Analysis_Subscriber Count" sheetId="1" r:id="rId1"/>
    <sheet name="Analysis_Videos Uploade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I12" i="3"/>
  <c r="K11" i="3"/>
  <c r="I11" i="3"/>
  <c r="I10" i="3"/>
  <c r="K10" i="3"/>
  <c r="K11" i="1"/>
  <c r="K12" i="1"/>
  <c r="E12" i="1"/>
  <c r="L12" i="1" s="1"/>
  <c r="E11" i="1"/>
  <c r="G11" i="1" s="1"/>
  <c r="I11" i="1" s="1"/>
  <c r="E10" i="1"/>
  <c r="G10" i="1" s="1"/>
  <c r="I10" i="1" s="1"/>
  <c r="D11" i="1"/>
  <c r="F11" i="1" s="1"/>
  <c r="H11" i="1" s="1"/>
  <c r="D12" i="1"/>
  <c r="F12" i="1" s="1"/>
  <c r="H12" i="1" s="1"/>
  <c r="B10" i="1"/>
  <c r="K10" i="1" s="1"/>
  <c r="L11" i="3" l="1"/>
  <c r="L10" i="3"/>
  <c r="L12" i="3"/>
  <c r="H11" i="3"/>
  <c r="N11" i="3" s="1"/>
  <c r="M11" i="3"/>
  <c r="M12" i="3"/>
  <c r="H12" i="3"/>
  <c r="N12" i="3" s="1"/>
  <c r="D10" i="1"/>
  <c r="N11" i="1"/>
  <c r="L11" i="1"/>
  <c r="G12" i="1"/>
  <c r="M11" i="1"/>
  <c r="M10" i="3" l="1"/>
  <c r="H10" i="3"/>
  <c r="N10" i="3" s="1"/>
  <c r="L10" i="1"/>
  <c r="F10" i="1"/>
  <c r="I12" i="1"/>
  <c r="N12" i="1" s="1"/>
  <c r="M12" i="1"/>
  <c r="H10" i="1" l="1"/>
  <c r="N10" i="1" s="1"/>
  <c r="M10" i="1"/>
</calcChain>
</file>

<file path=xl/sharedStrings.xml><?xml version="1.0" encoding="utf-8"?>
<sst xmlns="http://schemas.openxmlformats.org/spreadsheetml/2006/main" count="52" uniqueCount="31">
  <si>
    <t>Reconciliations (Excel vs SQL)</t>
  </si>
  <si>
    <t>Channel name</t>
  </si>
  <si>
    <t>Conversion rate</t>
  </si>
  <si>
    <t>Product cost</t>
  </si>
  <si>
    <t>Campaign cost</t>
  </si>
  <si>
    <t>NoCopyrightSounds</t>
  </si>
  <si>
    <t>DanTDM</t>
  </si>
  <si>
    <t>Dan Rhodes</t>
  </si>
  <si>
    <t xml:space="preserve">    The number of people who purchase the product advertised by the YouTuber.</t>
  </si>
  <si>
    <t xml:space="preserve">    How much we are paying the YouTuber to promote the product.</t>
  </si>
  <si>
    <t xml:space="preserve">    The cost of the product that the YouTuber is advertising.</t>
  </si>
  <si>
    <r>
      <t xml:space="preserve">Avg views 
per video 
</t>
    </r>
    <r>
      <rPr>
        <i/>
        <sz val="11"/>
        <color theme="1"/>
        <rFont val="Calibri"/>
        <family val="2"/>
        <scheme val="minor"/>
      </rPr>
      <t>Excel</t>
    </r>
  </si>
  <si>
    <r>
      <t xml:space="preserve">Potential product sales 
per video 
</t>
    </r>
    <r>
      <rPr>
        <i/>
        <sz val="11"/>
        <color theme="1"/>
        <rFont val="Calibri"/>
        <family val="2"/>
        <scheme val="minor"/>
      </rPr>
      <t>Excel</t>
    </r>
  </si>
  <si>
    <r>
      <t xml:space="preserve">Net profit ($USD)
</t>
    </r>
    <r>
      <rPr>
        <i/>
        <sz val="11"/>
        <color theme="1"/>
        <rFont val="Calibri"/>
        <family val="2"/>
        <scheme val="minor"/>
      </rPr>
      <t>Excel</t>
    </r>
  </si>
  <si>
    <r>
      <t xml:space="preserve">Avg views 
per video 
</t>
    </r>
    <r>
      <rPr>
        <i/>
        <sz val="11"/>
        <color theme="1"/>
        <rFont val="Calibri"/>
        <family val="2"/>
        <scheme val="minor"/>
      </rPr>
      <t>SQL</t>
    </r>
  </si>
  <si>
    <r>
      <t xml:space="preserve">Potential product sales 
per video 
</t>
    </r>
    <r>
      <rPr>
        <i/>
        <sz val="11"/>
        <color theme="1"/>
        <rFont val="Calibri"/>
        <family val="2"/>
        <scheme val="minor"/>
      </rPr>
      <t>SQL</t>
    </r>
  </si>
  <si>
    <r>
      <t xml:space="preserve">Net profit ($USD)
</t>
    </r>
    <r>
      <rPr>
        <i/>
        <sz val="11"/>
        <color theme="1"/>
        <rFont val="Calibri"/>
        <family val="2"/>
        <scheme val="minor"/>
      </rPr>
      <t>SQL</t>
    </r>
  </si>
  <si>
    <r>
      <t xml:space="preserve">Potential revenue 
per video 
($USD)
</t>
    </r>
    <r>
      <rPr>
        <i/>
        <sz val="11"/>
        <color theme="1"/>
        <rFont val="Calibri"/>
        <family val="2"/>
        <scheme val="minor"/>
      </rPr>
      <t>Excel</t>
    </r>
  </si>
  <si>
    <r>
      <t xml:space="preserve">Potential revenue 
per video 
($USD)
</t>
    </r>
    <r>
      <rPr>
        <i/>
        <sz val="11"/>
        <color theme="1"/>
        <rFont val="Calibri"/>
        <family val="2"/>
        <scheme val="minor"/>
      </rPr>
      <t>SQL</t>
    </r>
  </si>
  <si>
    <t xml:space="preserve">Avg views 
per video </t>
  </si>
  <si>
    <t xml:space="preserve">Potential product sales 
per video </t>
  </si>
  <si>
    <t>Potential revenue 
per video 
($USD)</t>
  </si>
  <si>
    <t>Net profit ($USD)</t>
  </si>
  <si>
    <t>Difference (Excel vs SQL)</t>
  </si>
  <si>
    <t>Man City</t>
  </si>
  <si>
    <t>YOGSCAST Lewis &amp; Simon</t>
  </si>
  <si>
    <t>GRM Daily</t>
  </si>
  <si>
    <t>Analysis by Subscriber Count</t>
  </si>
  <si>
    <t>Analysis by Videos Uploaded</t>
  </si>
  <si>
    <t>Campaign type</t>
  </si>
  <si>
    <t>11-video series sponsorship ($5k per 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</si>
</sst>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168" fontId="0" fillId="0" borderId="1" xfId="1" applyNumberFormat="1" applyFont="1" applyBorder="1"/>
    <xf numFmtId="0" fontId="5" fillId="0" borderId="0" xfId="0" applyFont="1"/>
    <xf numFmtId="0" fontId="0" fillId="8" borderId="1" xfId="0" applyFill="1" applyBorder="1"/>
    <xf numFmtId="168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168" fontId="0" fillId="9" borderId="1" xfId="0" applyNumberFormat="1" applyFill="1" applyBorder="1"/>
    <xf numFmtId="168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68" fontId="0" fillId="0" borderId="1" xfId="1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7C80"/>
      <color rgb="FFFF8F8F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6A5D-1184-4CCA-BEFA-182145005827}">
  <dimension ref="A1:N12"/>
  <sheetViews>
    <sheetView workbookViewId="0">
      <selection activeCell="M22" sqref="M22"/>
    </sheetView>
  </sheetViews>
  <sheetFormatPr defaultRowHeight="14.6" x14ac:dyDescent="0.4"/>
  <cols>
    <col min="1" max="1" width="19.3828125" customWidth="1"/>
    <col min="2" max="10" width="13.921875" customWidth="1"/>
    <col min="11" max="14" width="11.53515625" customWidth="1"/>
  </cols>
  <sheetData>
    <row r="1" spans="1:14" ht="23.15" x14ac:dyDescent="0.6">
      <c r="A1" s="1" t="s">
        <v>27</v>
      </c>
      <c r="B1" s="1"/>
      <c r="C1" s="1"/>
      <c r="D1" s="1"/>
    </row>
    <row r="4" spans="1:14" x14ac:dyDescent="0.4">
      <c r="A4" s="14" t="s">
        <v>0</v>
      </c>
      <c r="B4" s="15"/>
      <c r="C4" s="12" t="s">
        <v>2</v>
      </c>
      <c r="D4" s="8">
        <v>0.02</v>
      </c>
      <c r="E4" s="11" t="s">
        <v>8</v>
      </c>
    </row>
    <row r="5" spans="1:14" x14ac:dyDescent="0.4">
      <c r="C5" s="12" t="s">
        <v>3</v>
      </c>
      <c r="D5" s="10">
        <v>5</v>
      </c>
      <c r="E5" s="11" t="s">
        <v>10</v>
      </c>
    </row>
    <row r="6" spans="1:14" x14ac:dyDescent="0.4">
      <c r="C6" s="12" t="s">
        <v>4</v>
      </c>
      <c r="D6" s="10">
        <v>50000</v>
      </c>
      <c r="E6" s="11" t="s">
        <v>9</v>
      </c>
    </row>
    <row r="8" spans="1:14" x14ac:dyDescent="0.4">
      <c r="K8" s="16" t="s">
        <v>23</v>
      </c>
      <c r="L8" s="17"/>
      <c r="M8" s="17"/>
      <c r="N8" s="18"/>
    </row>
    <row r="9" spans="1:14" s="2" customFormat="1" ht="72.900000000000006" x14ac:dyDescent="0.4">
      <c r="A9" s="3" t="s">
        <v>1</v>
      </c>
      <c r="B9" s="4" t="s">
        <v>11</v>
      </c>
      <c r="C9" s="4" t="s">
        <v>14</v>
      </c>
      <c r="D9" s="5" t="s">
        <v>12</v>
      </c>
      <c r="E9" s="5" t="s">
        <v>15</v>
      </c>
      <c r="F9" s="6" t="s">
        <v>17</v>
      </c>
      <c r="G9" s="6" t="s">
        <v>18</v>
      </c>
      <c r="H9" s="7" t="s">
        <v>13</v>
      </c>
      <c r="I9" s="7" t="s">
        <v>16</v>
      </c>
      <c r="K9" s="4" t="s">
        <v>19</v>
      </c>
      <c r="L9" s="5" t="s">
        <v>20</v>
      </c>
      <c r="M9" s="6" t="s">
        <v>21</v>
      </c>
      <c r="N9" s="7" t="s">
        <v>22</v>
      </c>
    </row>
    <row r="10" spans="1:14" x14ac:dyDescent="0.4">
      <c r="A10" s="8" t="s">
        <v>5</v>
      </c>
      <c r="B10" s="9">
        <f>6920000</f>
        <v>6920000</v>
      </c>
      <c r="C10" s="9">
        <v>6920000</v>
      </c>
      <c r="D10" s="9">
        <f>B10*$D$4</f>
        <v>138400</v>
      </c>
      <c r="E10" s="9">
        <f>C10*$D$4</f>
        <v>138400</v>
      </c>
      <c r="F10" s="13">
        <f>D10*$D$5</f>
        <v>692000</v>
      </c>
      <c r="G10" s="13">
        <f>E10*$D$5</f>
        <v>692000</v>
      </c>
      <c r="H10" s="13">
        <f>F10-$D$6</f>
        <v>642000</v>
      </c>
      <c r="I10" s="13">
        <f>G10-$D$6</f>
        <v>642000</v>
      </c>
      <c r="K10" s="9">
        <f>B10-C10</f>
        <v>0</v>
      </c>
      <c r="L10" s="9">
        <f>D10-E10</f>
        <v>0</v>
      </c>
      <c r="M10" s="13">
        <f>F10-G10</f>
        <v>0</v>
      </c>
      <c r="N10" s="13">
        <f>H10-I10</f>
        <v>0</v>
      </c>
    </row>
    <row r="11" spans="1:14" x14ac:dyDescent="0.4">
      <c r="A11" s="8" t="s">
        <v>6</v>
      </c>
      <c r="B11" s="9">
        <v>5340000</v>
      </c>
      <c r="C11" s="9">
        <v>5340000</v>
      </c>
      <c r="D11" s="9">
        <f>B11*$D$4</f>
        <v>106800</v>
      </c>
      <c r="E11" s="9">
        <f>C11*$D$4</f>
        <v>106800</v>
      </c>
      <c r="F11" s="13">
        <f>D11*$D$5</f>
        <v>534000</v>
      </c>
      <c r="G11" s="13">
        <f>E11*$D$5</f>
        <v>534000</v>
      </c>
      <c r="H11" s="13">
        <f>F11-$D$6</f>
        <v>484000</v>
      </c>
      <c r="I11" s="13">
        <f>G11-$D$6</f>
        <v>484000</v>
      </c>
      <c r="K11" s="9">
        <f>B11-C11</f>
        <v>0</v>
      </c>
      <c r="L11" s="9">
        <f>D11-E11</f>
        <v>0</v>
      </c>
      <c r="M11" s="13">
        <f>F11-G11</f>
        <v>0</v>
      </c>
      <c r="N11" s="13">
        <f>H11-I11</f>
        <v>0</v>
      </c>
    </row>
    <row r="12" spans="1:14" x14ac:dyDescent="0.4">
      <c r="A12" s="8" t="s">
        <v>7</v>
      </c>
      <c r="B12" s="9">
        <v>11150000</v>
      </c>
      <c r="C12" s="9">
        <v>11150000</v>
      </c>
      <c r="D12" s="9">
        <f>B12*$D$4</f>
        <v>223000</v>
      </c>
      <c r="E12" s="9">
        <f>C12*$D$4</f>
        <v>223000</v>
      </c>
      <c r="F12" s="13">
        <f>D12*$D$5</f>
        <v>1115000</v>
      </c>
      <c r="G12" s="13">
        <f>E12*$D$5</f>
        <v>1115000</v>
      </c>
      <c r="H12" s="19">
        <f>F12-$D$6</f>
        <v>1065000</v>
      </c>
      <c r="I12" s="19">
        <f>G12-$D$6</f>
        <v>1065000</v>
      </c>
      <c r="K12" s="9">
        <f>B12-C12</f>
        <v>0</v>
      </c>
      <c r="L12" s="9">
        <f>D12-E12</f>
        <v>0</v>
      </c>
      <c r="M12" s="13">
        <f>F12-G12</f>
        <v>0</v>
      </c>
      <c r="N12" s="13">
        <f>H12-I12</f>
        <v>0</v>
      </c>
    </row>
  </sheetData>
  <mergeCells count="3">
    <mergeCell ref="A1:D1"/>
    <mergeCell ref="A4:B4"/>
    <mergeCell ref="K8:N8"/>
  </mergeCells>
  <conditionalFormatting sqref="K10:N12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D031-C81A-440F-9DE7-1DAD51F4BAD5}">
  <dimension ref="A1:N12"/>
  <sheetViews>
    <sheetView tabSelected="1" workbookViewId="0">
      <selection activeCell="E34" sqref="E34"/>
    </sheetView>
  </sheetViews>
  <sheetFormatPr defaultRowHeight="14.6" x14ac:dyDescent="0.4"/>
  <cols>
    <col min="1" max="1" width="22.15234375" customWidth="1"/>
    <col min="2" max="10" width="13.921875" customWidth="1"/>
    <col min="11" max="14" width="11.53515625" customWidth="1"/>
  </cols>
  <sheetData>
    <row r="1" spans="1:14" ht="23.15" x14ac:dyDescent="0.6">
      <c r="A1" s="1" t="s">
        <v>28</v>
      </c>
      <c r="B1" s="1"/>
      <c r="C1" s="1"/>
      <c r="D1" s="1"/>
    </row>
    <row r="4" spans="1:14" x14ac:dyDescent="0.4">
      <c r="A4" s="14" t="s">
        <v>0</v>
      </c>
      <c r="B4" s="15"/>
      <c r="C4" s="12" t="s">
        <v>2</v>
      </c>
      <c r="D4" s="21">
        <v>0.02</v>
      </c>
      <c r="E4" s="21"/>
      <c r="F4" s="21"/>
      <c r="G4" s="11" t="s">
        <v>8</v>
      </c>
    </row>
    <row r="5" spans="1:14" x14ac:dyDescent="0.4">
      <c r="C5" s="12" t="s">
        <v>3</v>
      </c>
      <c r="D5" s="20">
        <v>5</v>
      </c>
      <c r="E5" s="20"/>
      <c r="F5" s="20"/>
      <c r="G5" s="11" t="s">
        <v>10</v>
      </c>
    </row>
    <row r="6" spans="1:14" x14ac:dyDescent="0.4">
      <c r="C6" s="12" t="s">
        <v>4</v>
      </c>
      <c r="D6" s="20">
        <v>55000</v>
      </c>
      <c r="E6" s="20"/>
      <c r="F6" s="20"/>
      <c r="G6" s="11" t="s">
        <v>9</v>
      </c>
    </row>
    <row r="7" spans="1:14" x14ac:dyDescent="0.4">
      <c r="C7" s="12" t="s">
        <v>29</v>
      </c>
      <c r="D7" s="22" t="s">
        <v>30</v>
      </c>
      <c r="E7" s="22"/>
      <c r="F7" s="22"/>
    </row>
    <row r="8" spans="1:14" x14ac:dyDescent="0.4">
      <c r="K8" s="16" t="s">
        <v>23</v>
      </c>
      <c r="L8" s="17"/>
      <c r="M8" s="17"/>
      <c r="N8" s="18"/>
    </row>
    <row r="9" spans="1:14" s="2" customFormat="1" ht="72.900000000000006" x14ac:dyDescent="0.4">
      <c r="A9" s="3" t="s">
        <v>1</v>
      </c>
      <c r="B9" s="4" t="s">
        <v>11</v>
      </c>
      <c r="C9" s="4" t="s">
        <v>14</v>
      </c>
      <c r="D9" s="5" t="s">
        <v>12</v>
      </c>
      <c r="E9" s="5" t="s">
        <v>15</v>
      </c>
      <c r="F9" s="6" t="s">
        <v>17</v>
      </c>
      <c r="G9" s="6" t="s">
        <v>18</v>
      </c>
      <c r="H9" s="7" t="s">
        <v>13</v>
      </c>
      <c r="I9" s="7" t="s">
        <v>16</v>
      </c>
      <c r="K9" s="4" t="s">
        <v>19</v>
      </c>
      <c r="L9" s="5" t="s">
        <v>20</v>
      </c>
      <c r="M9" s="6" t="s">
        <v>21</v>
      </c>
      <c r="N9" s="7" t="s">
        <v>22</v>
      </c>
    </row>
    <row r="10" spans="1:14" x14ac:dyDescent="0.4">
      <c r="A10" s="9" t="s">
        <v>26</v>
      </c>
      <c r="B10" s="9">
        <v>510000</v>
      </c>
      <c r="C10" s="9">
        <v>510000</v>
      </c>
      <c r="D10" s="9">
        <v>10200</v>
      </c>
      <c r="E10" s="9">
        <v>10200</v>
      </c>
      <c r="F10" s="13">
        <v>51000</v>
      </c>
      <c r="G10" s="13">
        <v>51000</v>
      </c>
      <c r="H10" s="13">
        <f>F10-$D$6</f>
        <v>-4000</v>
      </c>
      <c r="I10" s="13">
        <f>G10-$D$6</f>
        <v>-4000</v>
      </c>
      <c r="K10" s="9">
        <f>B10-C10</f>
        <v>0</v>
      </c>
      <c r="L10" s="9">
        <f>D10-E10</f>
        <v>0</v>
      </c>
      <c r="M10" s="13">
        <f>F10-G10</f>
        <v>0</v>
      </c>
      <c r="N10" s="13">
        <f>H10-I10</f>
        <v>0</v>
      </c>
    </row>
    <row r="11" spans="1:14" x14ac:dyDescent="0.4">
      <c r="A11" s="9" t="s">
        <v>24</v>
      </c>
      <c r="B11" s="9">
        <v>240000</v>
      </c>
      <c r="C11" s="9">
        <v>240000</v>
      </c>
      <c r="D11" s="9">
        <v>4800</v>
      </c>
      <c r="E11" s="9">
        <v>4800</v>
      </c>
      <c r="F11" s="13">
        <v>24000</v>
      </c>
      <c r="G11" s="13">
        <v>24000</v>
      </c>
      <c r="H11" s="13">
        <f>F11-$D$6</f>
        <v>-31000</v>
      </c>
      <c r="I11" s="13">
        <f>G11-$D$6</f>
        <v>-31000</v>
      </c>
      <c r="K11" s="9">
        <f>B11-C11</f>
        <v>0</v>
      </c>
      <c r="L11" s="9">
        <f>D11-E11</f>
        <v>0</v>
      </c>
      <c r="M11" s="13">
        <f>F11-G11</f>
        <v>0</v>
      </c>
      <c r="N11" s="13">
        <f>H11-I11</f>
        <v>0</v>
      </c>
    </row>
    <row r="12" spans="1:14" x14ac:dyDescent="0.4">
      <c r="A12" s="9" t="s">
        <v>25</v>
      </c>
      <c r="B12" s="9">
        <v>710000</v>
      </c>
      <c r="C12" s="9">
        <v>710000</v>
      </c>
      <c r="D12" s="9">
        <v>14200</v>
      </c>
      <c r="E12" s="9">
        <v>14200</v>
      </c>
      <c r="F12" s="13">
        <v>71000</v>
      </c>
      <c r="G12" s="13">
        <v>71000</v>
      </c>
      <c r="H12" s="19">
        <f>F12-$D$6</f>
        <v>16000</v>
      </c>
      <c r="I12" s="19">
        <f>G12-$D$6</f>
        <v>16000</v>
      </c>
      <c r="K12" s="9">
        <f>B12-C12</f>
        <v>0</v>
      </c>
      <c r="L12" s="9">
        <f>D12-E12</f>
        <v>0</v>
      </c>
      <c r="M12" s="13">
        <f>F12-G12</f>
        <v>0</v>
      </c>
      <c r="N12" s="13">
        <f>H12-I12</f>
        <v>0</v>
      </c>
    </row>
  </sheetData>
  <mergeCells count="7">
    <mergeCell ref="A1:D1"/>
    <mergeCell ref="A4:B4"/>
    <mergeCell ref="K8:N8"/>
    <mergeCell ref="D4:F4"/>
    <mergeCell ref="D5:F5"/>
    <mergeCell ref="D6:F6"/>
    <mergeCell ref="D7:F7"/>
  </mergeCells>
  <conditionalFormatting sqref="K10:N12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Analysis_Subscriber Count</vt:lpstr>
      <vt:lpstr>Analysis_Videos Uploaded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Cowen</dc:creator>
  <cp:lastModifiedBy>Jenna Cowen</cp:lastModifiedBy>
  <dcterms:created xsi:type="dcterms:W3CDTF">2024-08-18T03:53:44Z</dcterms:created>
  <dcterms:modified xsi:type="dcterms:W3CDTF">2024-08-18T07:22:45Z</dcterms:modified>
</cp:coreProperties>
</file>