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shared folder\Access\"/>
    </mc:Choice>
  </mc:AlternateContent>
  <bookViews>
    <workbookView xWindow="0" yWindow="0" windowWidth="20490" windowHeight="8940" activeTab="2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K510" i="3" s="1"/>
  <c r="H507" i="3"/>
  <c r="H504" i="3"/>
  <c r="K504" i="3" s="1"/>
  <c r="H501" i="3"/>
  <c r="I498" i="3"/>
  <c r="I495" i="3"/>
  <c r="I492" i="3"/>
  <c r="I489" i="3"/>
  <c r="H487" i="3"/>
  <c r="K487" i="3" s="1"/>
  <c r="H484" i="3"/>
  <c r="H481" i="3"/>
  <c r="K481" i="3" s="1"/>
  <c r="H478" i="3"/>
  <c r="K478" i="3" s="1"/>
  <c r="I475" i="3"/>
  <c r="I472" i="3"/>
  <c r="I469" i="3"/>
  <c r="I466" i="3"/>
  <c r="H464" i="3"/>
  <c r="K464" i="3" s="1"/>
  <c r="I461" i="3"/>
  <c r="I458" i="3"/>
  <c r="I455" i="3"/>
  <c r="H453" i="3"/>
  <c r="K453" i="3" s="1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K599" i="3" s="1"/>
  <c r="H590" i="3"/>
  <c r="K590" i="3" s="1"/>
  <c r="H581" i="3"/>
  <c r="K581" i="3" s="1"/>
  <c r="H572" i="3"/>
  <c r="H563" i="3"/>
  <c r="K563" i="3" s="1"/>
  <c r="H554" i="3"/>
  <c r="K554" i="3" s="1"/>
  <c r="H545" i="3"/>
  <c r="K545" i="3" s="1"/>
  <c r="H536" i="3"/>
  <c r="K536" i="3" s="1"/>
  <c r="H527" i="3"/>
  <c r="K527" i="3" s="1"/>
  <c r="H518" i="3"/>
  <c r="I509" i="3"/>
  <c r="K509" i="3" s="1"/>
  <c r="I500" i="3"/>
  <c r="H492" i="3"/>
  <c r="K492" i="3" s="1"/>
  <c r="I483" i="3"/>
  <c r="H475" i="3"/>
  <c r="K475" i="3" s="1"/>
  <c r="H466" i="3"/>
  <c r="H458" i="3"/>
  <c r="K458" i="3" s="1"/>
  <c r="H450" i="3"/>
  <c r="K450" i="3" s="1"/>
  <c r="I441" i="3"/>
  <c r="H433" i="3"/>
  <c r="H424" i="3"/>
  <c r="K424" i="3" s="1"/>
  <c r="H415" i="3"/>
  <c r="H406" i="3"/>
  <c r="K406" i="3" s="1"/>
  <c r="H397" i="3"/>
  <c r="K397" i="3" s="1"/>
  <c r="I388" i="3"/>
  <c r="I382" i="3"/>
  <c r="I376" i="3"/>
  <c r="I371" i="3"/>
  <c r="H367" i="3"/>
  <c r="I362" i="3"/>
  <c r="H358" i="3"/>
  <c r="H355" i="3"/>
  <c r="K355" i="3" s="1"/>
  <c r="H352" i="3"/>
  <c r="H349" i="3"/>
  <c r="H346" i="3"/>
  <c r="H343" i="3"/>
  <c r="H340" i="3"/>
  <c r="H337" i="3"/>
  <c r="K337" i="3" s="1"/>
  <c r="H334" i="3"/>
  <c r="H331" i="3"/>
  <c r="H328" i="3"/>
  <c r="H325" i="3"/>
  <c r="H322" i="3"/>
  <c r="H319" i="3"/>
  <c r="K319" i="3" s="1"/>
  <c r="H316" i="3"/>
  <c r="I313" i="3"/>
  <c r="I310" i="3"/>
  <c r="I307" i="3"/>
  <c r="I304" i="3"/>
  <c r="H302" i="3"/>
  <c r="K302" i="3" s="1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K247" i="3" s="1"/>
  <c r="H244" i="3"/>
  <c r="I241" i="3"/>
  <c r="I238" i="3"/>
  <c r="I235" i="3"/>
  <c r="I232" i="3"/>
  <c r="H230" i="3"/>
  <c r="K230" i="3" s="1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I499" i="3"/>
  <c r="I490" i="3"/>
  <c r="H482" i="3"/>
  <c r="K482" i="3" s="1"/>
  <c r="I473" i="3"/>
  <c r="H465" i="3"/>
  <c r="I456" i="3"/>
  <c r="I448" i="3"/>
  <c r="H440" i="3"/>
  <c r="K440" i="3" s="1"/>
  <c r="I431" i="3"/>
  <c r="I422" i="3"/>
  <c r="I413" i="3"/>
  <c r="I404" i="3"/>
  <c r="I395" i="3"/>
  <c r="H388" i="3"/>
  <c r="K388" i="3" s="1"/>
  <c r="H382" i="3"/>
  <c r="K382" i="3" s="1"/>
  <c r="H376" i="3"/>
  <c r="K376" i="3" s="1"/>
  <c r="I370" i="3"/>
  <c r="H366" i="3"/>
  <c r="K366" i="3" s="1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K310" i="3" s="1"/>
  <c r="H307" i="3"/>
  <c r="H304" i="3"/>
  <c r="K304" i="3" s="1"/>
  <c r="I301" i="3"/>
  <c r="I298" i="3"/>
  <c r="I295" i="3"/>
  <c r="I292" i="3"/>
  <c r="H290" i="3"/>
  <c r="H287" i="3"/>
  <c r="K287" i="3" s="1"/>
  <c r="H284" i="3"/>
  <c r="H281" i="3"/>
  <c r="K281" i="3" s="1"/>
  <c r="I278" i="3"/>
  <c r="H605" i="3"/>
  <c r="H596" i="3"/>
  <c r="K596" i="3" s="1"/>
  <c r="H587" i="3"/>
  <c r="H578" i="3"/>
  <c r="K578" i="3" s="1"/>
  <c r="H569" i="3"/>
  <c r="K569" i="3" s="1"/>
  <c r="H560" i="3"/>
  <c r="K560" i="3" s="1"/>
  <c r="H551" i="3"/>
  <c r="H542" i="3"/>
  <c r="K542" i="3" s="1"/>
  <c r="H533" i="3"/>
  <c r="H524" i="3"/>
  <c r="K524" i="3" s="1"/>
  <c r="H515" i="3"/>
  <c r="K515" i="3" s="1"/>
  <c r="I506" i="3"/>
  <c r="H498" i="3"/>
  <c r="H489" i="3"/>
  <c r="K489" i="3" s="1"/>
  <c r="I480" i="3"/>
  <c r="H472" i="3"/>
  <c r="K472" i="3" s="1"/>
  <c r="H455" i="3"/>
  <c r="K455" i="3" s="1"/>
  <c r="H447" i="3"/>
  <c r="H439" i="3"/>
  <c r="K439" i="3" s="1"/>
  <c r="H430" i="3"/>
  <c r="H421" i="3"/>
  <c r="K421" i="3" s="1"/>
  <c r="H412" i="3"/>
  <c r="K412" i="3" s="1"/>
  <c r="H403" i="3"/>
  <c r="K403" i="3" s="1"/>
  <c r="H394" i="3"/>
  <c r="I386" i="3"/>
  <c r="I380" i="3"/>
  <c r="I374" i="3"/>
  <c r="H370" i="3"/>
  <c r="K370" i="3" s="1"/>
  <c r="I365" i="3"/>
  <c r="H361" i="3"/>
  <c r="H357" i="3"/>
  <c r="H354" i="3"/>
  <c r="H351" i="3"/>
  <c r="K351" i="3" s="1"/>
  <c r="H348" i="3"/>
  <c r="K348" i="3" s="1"/>
  <c r="H345" i="3"/>
  <c r="K345" i="3" s="1"/>
  <c r="H342" i="3"/>
  <c r="H339" i="3"/>
  <c r="H336" i="3"/>
  <c r="H333" i="3"/>
  <c r="K333" i="3" s="1"/>
  <c r="H330" i="3"/>
  <c r="K330" i="3" s="1"/>
  <c r="H327" i="3"/>
  <c r="K327" i="3" s="1"/>
  <c r="H324" i="3"/>
  <c r="H321" i="3"/>
  <c r="H318" i="3"/>
  <c r="I315" i="3"/>
  <c r="I312" i="3"/>
  <c r="I309" i="3"/>
  <c r="I306" i="3"/>
  <c r="H301" i="3"/>
  <c r="H298" i="3"/>
  <c r="H295" i="3"/>
  <c r="K295" i="3" s="1"/>
  <c r="H292" i="3"/>
  <c r="K292" i="3" s="1"/>
  <c r="I289" i="3"/>
  <c r="I286" i="3"/>
  <c r="I283" i="3"/>
  <c r="I280" i="3"/>
  <c r="H278" i="3"/>
  <c r="K278" i="3" s="1"/>
  <c r="H275" i="3"/>
  <c r="H272" i="3"/>
  <c r="H269" i="3"/>
  <c r="I266" i="3"/>
  <c r="I263" i="3"/>
  <c r="I260" i="3"/>
  <c r="I257" i="3"/>
  <c r="H255" i="3"/>
  <c r="K255" i="3" s="1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K363" i="3" s="1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K584" i="3" s="1"/>
  <c r="H557" i="3"/>
  <c r="H530" i="3"/>
  <c r="K530" i="3" s="1"/>
  <c r="I503" i="3"/>
  <c r="I477" i="3"/>
  <c r="I452" i="3"/>
  <c r="H427" i="3"/>
  <c r="H400" i="3"/>
  <c r="K400" i="3" s="1"/>
  <c r="H379" i="3"/>
  <c r="H364" i="3"/>
  <c r="H353" i="3"/>
  <c r="H344" i="3"/>
  <c r="K344" i="3" s="1"/>
  <c r="H335" i="3"/>
  <c r="H326" i="3"/>
  <c r="H317" i="3"/>
  <c r="I308" i="3"/>
  <c r="H300" i="3"/>
  <c r="I291" i="3"/>
  <c r="I282" i="3"/>
  <c r="I274" i="3"/>
  <c r="I268" i="3"/>
  <c r="H263" i="3"/>
  <c r="K263" i="3" s="1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I350" i="3"/>
  <c r="I341" i="3"/>
  <c r="I332" i="3"/>
  <c r="I323" i="3"/>
  <c r="H315" i="3"/>
  <c r="H306" i="3"/>
  <c r="K306" i="3" s="1"/>
  <c r="I297" i="3"/>
  <c r="H289" i="3"/>
  <c r="H280" i="3"/>
  <c r="K280" i="3" s="1"/>
  <c r="H274" i="3"/>
  <c r="K274" i="3" s="1"/>
  <c r="H268" i="3"/>
  <c r="K268" i="3" s="1"/>
  <c r="I262" i="3"/>
  <c r="I256" i="3"/>
  <c r="H251" i="3"/>
  <c r="H245" i="3"/>
  <c r="K245" i="3" s="1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K191" i="3" s="1"/>
  <c r="H188" i="3"/>
  <c r="K188" i="3" s="1"/>
  <c r="H185" i="3"/>
  <c r="K185" i="3" s="1"/>
  <c r="I182" i="3"/>
  <c r="I179" i="3"/>
  <c r="I176" i="3"/>
  <c r="I173" i="3"/>
  <c r="H171" i="3"/>
  <c r="K171" i="3" s="1"/>
  <c r="H168" i="3"/>
  <c r="K168" i="3" s="1"/>
  <c r="H165" i="3"/>
  <c r="H162" i="3"/>
  <c r="I159" i="3"/>
  <c r="I156" i="3"/>
  <c r="I153" i="3"/>
  <c r="I150" i="3"/>
  <c r="H145" i="3"/>
  <c r="H142" i="3"/>
  <c r="H602" i="3"/>
  <c r="K602" i="3" s="1"/>
  <c r="H575" i="3"/>
  <c r="H548" i="3"/>
  <c r="K548" i="3" s="1"/>
  <c r="H521" i="3"/>
  <c r="H495" i="3"/>
  <c r="K495" i="3" s="1"/>
  <c r="H469" i="3"/>
  <c r="K469" i="3" s="1"/>
  <c r="H444" i="3"/>
  <c r="K444" i="3" s="1"/>
  <c r="H418" i="3"/>
  <c r="K418" i="3" s="1"/>
  <c r="H391" i="3"/>
  <c r="H373" i="3"/>
  <c r="K373" i="3" s="1"/>
  <c r="I359" i="3"/>
  <c r="H350" i="3"/>
  <c r="H341" i="3"/>
  <c r="K341" i="3" s="1"/>
  <c r="H332" i="3"/>
  <c r="K332" i="3" s="1"/>
  <c r="H323" i="3"/>
  <c r="K323" i="3" s="1"/>
  <c r="I314" i="3"/>
  <c r="I305" i="3"/>
  <c r="H297" i="3"/>
  <c r="K297" i="3" s="1"/>
  <c r="I288" i="3"/>
  <c r="I272" i="3"/>
  <c r="H267" i="3"/>
  <c r="H261" i="3"/>
  <c r="K261" i="3" s="1"/>
  <c r="I255" i="3"/>
  <c r="I249" i="3"/>
  <c r="H238" i="3"/>
  <c r="K238" i="3" s="1"/>
  <c r="H232" i="3"/>
  <c r="I226" i="3"/>
  <c r="I220" i="3"/>
  <c r="I216" i="3"/>
  <c r="H212" i="3"/>
  <c r="I203" i="3"/>
  <c r="H199" i="3"/>
  <c r="K199" i="3" s="1"/>
  <c r="H196" i="3"/>
  <c r="I193" i="3"/>
  <c r="I190" i="3"/>
  <c r="I187" i="3"/>
  <c r="I184" i="3"/>
  <c r="H182" i="3"/>
  <c r="K182" i="3" s="1"/>
  <c r="H179" i="3"/>
  <c r="H176" i="3"/>
  <c r="H173" i="3"/>
  <c r="I170" i="3"/>
  <c r="I167" i="3"/>
  <c r="I164" i="3"/>
  <c r="I161" i="3"/>
  <c r="H159" i="3"/>
  <c r="H156" i="3"/>
  <c r="H153" i="3"/>
  <c r="K153" i="3" s="1"/>
  <c r="H150" i="3"/>
  <c r="K150" i="3" s="1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K369" i="3" s="1"/>
  <c r="I356" i="3"/>
  <c r="I347" i="3"/>
  <c r="I338" i="3"/>
  <c r="I329" i="3"/>
  <c r="I320" i="3"/>
  <c r="H312" i="3"/>
  <c r="I303" i="3"/>
  <c r="I294" i="3"/>
  <c r="H286" i="3"/>
  <c r="K286" i="3" s="1"/>
  <c r="I277" i="3"/>
  <c r="K277" i="3" s="1"/>
  <c r="I271" i="3"/>
  <c r="H266" i="3"/>
  <c r="K266" i="3" s="1"/>
  <c r="H260" i="3"/>
  <c r="I254" i="3"/>
  <c r="I248" i="3"/>
  <c r="H243" i="3"/>
  <c r="H237" i="3"/>
  <c r="I231" i="3"/>
  <c r="I225" i="3"/>
  <c r="I215" i="3"/>
  <c r="H211" i="3"/>
  <c r="K211" i="3" s="1"/>
  <c r="H207" i="3"/>
  <c r="I202" i="3"/>
  <c r="I198" i="3"/>
  <c r="H193" i="3"/>
  <c r="H190" i="3"/>
  <c r="K190" i="3" s="1"/>
  <c r="H187" i="3"/>
  <c r="K187" i="3" s="1"/>
  <c r="H184" i="3"/>
  <c r="I181" i="3"/>
  <c r="I178" i="3"/>
  <c r="I175" i="3"/>
  <c r="I172" i="3"/>
  <c r="H170" i="3"/>
  <c r="K170" i="3" s="1"/>
  <c r="H167" i="3"/>
  <c r="H164" i="3"/>
  <c r="H161" i="3"/>
  <c r="K161" i="3" s="1"/>
  <c r="I158" i="3"/>
  <c r="I155" i="3"/>
  <c r="I152" i="3"/>
  <c r="I149" i="3"/>
  <c r="H147" i="3"/>
  <c r="H144" i="3"/>
  <c r="K144" i="3" s="1"/>
  <c r="H141" i="3"/>
  <c r="H138" i="3"/>
  <c r="K138" i="3" s="1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K58" i="3" s="1"/>
  <c r="H55" i="3"/>
  <c r="H52" i="3"/>
  <c r="I585" i="3"/>
  <c r="I558" i="3"/>
  <c r="I531" i="3"/>
  <c r="H505" i="3"/>
  <c r="K505" i="3" s="1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K283" i="3" s="1"/>
  <c r="I275" i="3"/>
  <c r="I269" i="3"/>
  <c r="H264" i="3"/>
  <c r="K264" i="3" s="1"/>
  <c r="H258" i="3"/>
  <c r="K258" i="3" s="1"/>
  <c r="I252" i="3"/>
  <c r="I246" i="3"/>
  <c r="H241" i="3"/>
  <c r="H235" i="3"/>
  <c r="I229" i="3"/>
  <c r="K229" i="3" s="1"/>
  <c r="I223" i="3"/>
  <c r="I218" i="3"/>
  <c r="H214" i="3"/>
  <c r="K214" i="3" s="1"/>
  <c r="I209" i="3"/>
  <c r="I205" i="3"/>
  <c r="K205" i="3" s="1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K105" i="3" s="1"/>
  <c r="H102" i="3"/>
  <c r="H99" i="3"/>
  <c r="H96" i="3"/>
  <c r="H93" i="3"/>
  <c r="H90" i="3"/>
  <c r="H87" i="3"/>
  <c r="K87" i="3" s="1"/>
  <c r="H84" i="3"/>
  <c r="H81" i="3"/>
  <c r="H78" i="3"/>
  <c r="H75" i="3"/>
  <c r="H72" i="3"/>
  <c r="H69" i="3"/>
  <c r="H66" i="3"/>
  <c r="H63" i="3"/>
  <c r="H60" i="3"/>
  <c r="H57" i="3"/>
  <c r="H54" i="3"/>
  <c r="H461" i="3"/>
  <c r="K461" i="3" s="1"/>
  <c r="H347" i="3"/>
  <c r="H294" i="3"/>
  <c r="H254" i="3"/>
  <c r="I219" i="3"/>
  <c r="I195" i="3"/>
  <c r="H178" i="3"/>
  <c r="K178" i="3" s="1"/>
  <c r="I162" i="3"/>
  <c r="H154" i="3"/>
  <c r="K154" i="3" s="1"/>
  <c r="I145" i="3"/>
  <c r="K145" i="3" s="1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K26" i="3" s="1"/>
  <c r="H14" i="3"/>
  <c r="I101" i="3"/>
  <c r="I74" i="3"/>
  <c r="I56" i="3"/>
  <c r="H40" i="3"/>
  <c r="H25" i="3"/>
  <c r="K25" i="3" s="1"/>
  <c r="H7" i="3"/>
  <c r="H593" i="3"/>
  <c r="H436" i="3"/>
  <c r="K436" i="3" s="1"/>
  <c r="H338" i="3"/>
  <c r="I285" i="3"/>
  <c r="H248" i="3"/>
  <c r="H215" i="3"/>
  <c r="I192" i="3"/>
  <c r="H175" i="3"/>
  <c r="K175" i="3" s="1"/>
  <c r="I160" i="3"/>
  <c r="H152" i="3"/>
  <c r="K152" i="3" s="1"/>
  <c r="I143" i="3"/>
  <c r="I136" i="3"/>
  <c r="H131" i="3"/>
  <c r="K131" i="3" s="1"/>
  <c r="H126" i="3"/>
  <c r="H122" i="3"/>
  <c r="I117" i="3"/>
  <c r="H113" i="3"/>
  <c r="K113" i="3" s="1"/>
  <c r="I108" i="3"/>
  <c r="H104" i="3"/>
  <c r="I99" i="3"/>
  <c r="H95" i="3"/>
  <c r="I90" i="3"/>
  <c r="K90" i="3" s="1"/>
  <c r="H86" i="3"/>
  <c r="K86" i="3" s="1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K566" i="3" s="1"/>
  <c r="H409" i="3"/>
  <c r="K409" i="3" s="1"/>
  <c r="H329" i="3"/>
  <c r="H277" i="3"/>
  <c r="I242" i="3"/>
  <c r="I210" i="3"/>
  <c r="I189" i="3"/>
  <c r="H172" i="3"/>
  <c r="H151" i="3"/>
  <c r="K151" i="3" s="1"/>
  <c r="I142" i="3"/>
  <c r="H136" i="3"/>
  <c r="I130" i="3"/>
  <c r="H125" i="3"/>
  <c r="K125" i="3" s="1"/>
  <c r="I121" i="3"/>
  <c r="K121" i="3" s="1"/>
  <c r="I116" i="3"/>
  <c r="I112" i="3"/>
  <c r="I107" i="3"/>
  <c r="I103" i="3"/>
  <c r="I98" i="3"/>
  <c r="I94" i="3"/>
  <c r="K94" i="3" s="1"/>
  <c r="I89" i="3"/>
  <c r="I85" i="3"/>
  <c r="I80" i="3"/>
  <c r="I76" i="3"/>
  <c r="I71" i="3"/>
  <c r="I67" i="3"/>
  <c r="I62" i="3"/>
  <c r="I58" i="3"/>
  <c r="I53" i="3"/>
  <c r="H50" i="3"/>
  <c r="K50" i="3" s="1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K10" i="3" s="1"/>
  <c r="H539" i="3"/>
  <c r="H385" i="3"/>
  <c r="K385" i="3" s="1"/>
  <c r="H320" i="3"/>
  <c r="K320" i="3" s="1"/>
  <c r="H271" i="3"/>
  <c r="K271" i="3" s="1"/>
  <c r="I236" i="3"/>
  <c r="I206" i="3"/>
  <c r="I186" i="3"/>
  <c r="I169" i="3"/>
  <c r="K169" i="3" s="1"/>
  <c r="H158" i="3"/>
  <c r="K158" i="3" s="1"/>
  <c r="H149" i="3"/>
  <c r="I140" i="3"/>
  <c r="H135" i="3"/>
  <c r="H129" i="3"/>
  <c r="K129" i="3" s="1"/>
  <c r="I124" i="3"/>
  <c r="I120" i="3"/>
  <c r="H116" i="3"/>
  <c r="K116" i="3" s="1"/>
  <c r="I111" i="3"/>
  <c r="H107" i="3"/>
  <c r="K107" i="3" s="1"/>
  <c r="I102" i="3"/>
  <c r="K102" i="3" s="1"/>
  <c r="H98" i="3"/>
  <c r="I93" i="3"/>
  <c r="H89" i="3"/>
  <c r="K89" i="3" s="1"/>
  <c r="I84" i="3"/>
  <c r="H80" i="3"/>
  <c r="K80" i="3" s="1"/>
  <c r="I75" i="3"/>
  <c r="H71" i="3"/>
  <c r="I66" i="3"/>
  <c r="H62" i="3"/>
  <c r="K62" i="3" s="1"/>
  <c r="I57" i="3"/>
  <c r="H53" i="3"/>
  <c r="K53" i="3" s="1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K512" i="3" s="1"/>
  <c r="I368" i="3"/>
  <c r="I311" i="3"/>
  <c r="I265" i="3"/>
  <c r="K265" i="3" s="1"/>
  <c r="H231" i="3"/>
  <c r="K231" i="3" s="1"/>
  <c r="H202" i="3"/>
  <c r="K202" i="3" s="1"/>
  <c r="I166" i="3"/>
  <c r="H157" i="3"/>
  <c r="H148" i="3"/>
  <c r="K148" i="3" s="1"/>
  <c r="I139" i="3"/>
  <c r="H134" i="3"/>
  <c r="K134" i="3" s="1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K43" i="3" s="1"/>
  <c r="H28" i="3"/>
  <c r="K28" i="3" s="1"/>
  <c r="H13" i="3"/>
  <c r="I486" i="3"/>
  <c r="H356" i="3"/>
  <c r="K356" i="3" s="1"/>
  <c r="H303" i="3"/>
  <c r="K303" i="3" s="1"/>
  <c r="I259" i="3"/>
  <c r="H225" i="3"/>
  <c r="K225" i="3" s="1"/>
  <c r="H198" i="3"/>
  <c r="K198" i="3" s="1"/>
  <c r="H181" i="3"/>
  <c r="I163" i="3"/>
  <c r="H155" i="3"/>
  <c r="K155" i="3" s="1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K101" i="3" s="1"/>
  <c r="I96" i="3"/>
  <c r="K96" i="3" s="1"/>
  <c r="H92" i="3"/>
  <c r="I87" i="3"/>
  <c r="H83" i="3"/>
  <c r="K83" i="3" s="1"/>
  <c r="I78" i="3"/>
  <c r="H74" i="3"/>
  <c r="K74" i="3" s="1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K51" i="3" s="1"/>
  <c r="H45" i="3"/>
  <c r="H39" i="3"/>
  <c r="H33" i="3"/>
  <c r="H27" i="3"/>
  <c r="K27" i="3" s="1"/>
  <c r="H21" i="3"/>
  <c r="K21" i="3" s="1"/>
  <c r="H15" i="3"/>
  <c r="K15" i="3" s="1"/>
  <c r="H9" i="3"/>
  <c r="H6" i="3"/>
  <c r="I41" i="3"/>
  <c r="I32" i="3"/>
  <c r="I23" i="3"/>
  <c r="I14" i="3"/>
  <c r="I5" i="3"/>
  <c r="H20" i="3"/>
  <c r="H8" i="3"/>
  <c r="K8" i="3" s="1"/>
  <c r="I88" i="3"/>
  <c r="K88" i="3" s="1"/>
  <c r="I65" i="3"/>
  <c r="H46" i="3"/>
  <c r="K46" i="3" s="1"/>
  <c r="H31" i="3"/>
  <c r="K31" i="3" s="1"/>
  <c r="H16" i="3"/>
  <c r="K47" i="3" l="1"/>
  <c r="K33" i="3"/>
  <c r="K149" i="3"/>
  <c r="K122" i="3"/>
  <c r="K119" i="3"/>
  <c r="K37" i="3"/>
  <c r="K11" i="3"/>
  <c r="K9" i="3"/>
  <c r="K539" i="3"/>
  <c r="K108" i="3"/>
  <c r="K215" i="3"/>
  <c r="K347" i="3"/>
  <c r="K179" i="3"/>
  <c r="K196" i="3"/>
  <c r="K324" i="3"/>
  <c r="K342" i="3"/>
  <c r="K361" i="3"/>
  <c r="K394" i="3"/>
  <c r="K135" i="3"/>
  <c r="K17" i="3"/>
  <c r="K44" i="3"/>
  <c r="K172" i="3"/>
  <c r="K248" i="3"/>
  <c r="K100" i="3"/>
  <c r="K69" i="3"/>
  <c r="K123" i="3"/>
  <c r="K140" i="3"/>
  <c r="K195" i="3"/>
  <c r="K167" i="3"/>
  <c r="K184" i="3"/>
  <c r="K207" i="3"/>
  <c r="K243" i="3"/>
  <c r="K232" i="3"/>
  <c r="K575" i="3"/>
  <c r="K219" i="3"/>
  <c r="K236" i="3"/>
  <c r="K253" i="3"/>
  <c r="K308" i="3"/>
  <c r="K200" i="3"/>
  <c r="K217" i="3"/>
  <c r="K289" i="3"/>
  <c r="K433" i="3"/>
  <c r="K480" i="3"/>
  <c r="K374" i="3"/>
  <c r="K392" i="3"/>
  <c r="K428" i="3"/>
  <c r="K448" i="3"/>
  <c r="K519" i="3"/>
  <c r="K537" i="3"/>
  <c r="K573" i="3"/>
  <c r="K591" i="3"/>
  <c r="K375" i="3"/>
  <c r="K393" i="3"/>
  <c r="K411" i="3"/>
  <c r="K429" i="3"/>
  <c r="K446" i="3"/>
  <c r="K520" i="3"/>
  <c r="K538" i="3"/>
  <c r="K556" i="3"/>
  <c r="K574" i="3"/>
  <c r="K592" i="3"/>
  <c r="K32" i="3"/>
  <c r="K338" i="3"/>
  <c r="K350" i="3"/>
  <c r="K222" i="3"/>
  <c r="K20" i="3"/>
  <c r="K39" i="3"/>
  <c r="K133" i="3"/>
  <c r="K13" i="3"/>
  <c r="K35" i="3"/>
  <c r="K136" i="3"/>
  <c r="K126" i="3"/>
  <c r="K254" i="3"/>
  <c r="K235" i="3"/>
  <c r="K141" i="3"/>
  <c r="K260" i="3"/>
  <c r="K165" i="3"/>
  <c r="K228" i="3"/>
  <c r="K360" i="3"/>
  <c r="K234" i="3"/>
  <c r="K430" i="3"/>
  <c r="K290" i="3"/>
  <c r="K307" i="3"/>
  <c r="K508" i="3"/>
  <c r="K507" i="3"/>
  <c r="K45" i="3"/>
  <c r="K56" i="3"/>
  <c r="K71" i="3"/>
  <c r="K38" i="3"/>
  <c r="K593" i="3"/>
  <c r="K294" i="3"/>
  <c r="K312" i="3"/>
  <c r="K159" i="3"/>
  <c r="K176" i="3"/>
  <c r="K521" i="3"/>
  <c r="K204" i="3"/>
  <c r="K315" i="3"/>
  <c r="K240" i="3"/>
  <c r="K557" i="3"/>
  <c r="K321" i="3"/>
  <c r="K339" i="3"/>
  <c r="K357" i="3"/>
  <c r="K415" i="3"/>
  <c r="K466" i="3"/>
  <c r="K518" i="3"/>
  <c r="K572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  <c r="AB107" i="4" l="1"/>
  <c r="AB103" i="4"/>
  <c r="AB101" i="4"/>
  <c r="AB208" i="4"/>
  <c r="AB105" i="4"/>
  <c r="AB109" i="4"/>
  <c r="AB106" i="4"/>
  <c r="AB110" i="4"/>
  <c r="AB104" i="4"/>
  <c r="AB269" i="4" l="1"/>
  <c r="AB274" i="4"/>
  <c r="AB241" i="4" l="1"/>
  <c r="AB239" i="4"/>
  <c r="AB244" i="4"/>
  <c r="AB240" i="4" l="1"/>
  <c r="AB200" i="4" l="1"/>
  <c r="AB197" i="4"/>
  <c r="AB203" i="4"/>
  <c r="AB205" i="4"/>
  <c r="AB214" i="4"/>
  <c r="AB210" i="4"/>
  <c r="AB211" i="4"/>
  <c r="AB212" i="4"/>
  <c r="AB213" i="4"/>
  <c r="AB215" i="4"/>
  <c r="AB233" i="4"/>
  <c r="AB242" i="4"/>
  <c r="AB220" i="4"/>
  <c r="AB229" i="4"/>
  <c r="AB234" i="4"/>
  <c r="AB223" i="4"/>
  <c r="AB224" i="4"/>
  <c r="AB225" i="4"/>
  <c r="AB226" i="4"/>
  <c r="AB235" i="4"/>
  <c r="AB221" i="4"/>
  <c r="AB216" i="4"/>
  <c r="AB217" i="4"/>
  <c r="AB222" i="4"/>
  <c r="AB230" i="4"/>
  <c r="AB232" i="4"/>
  <c r="AB218" i="4"/>
  <c r="AB227" i="4"/>
  <c r="AB228" i="4"/>
  <c r="AB231" i="4"/>
  <c r="AB219" i="4"/>
  <c r="AB236" i="4"/>
  <c r="AB258" i="4"/>
  <c r="AB238" i="4"/>
  <c r="AB243" i="4"/>
  <c r="AB245" i="4"/>
  <c r="AB246" i="4"/>
  <c r="AB247" i="4"/>
  <c r="AB248" i="4"/>
  <c r="AB249" i="4"/>
  <c r="AB252" i="4"/>
  <c r="AB250" i="4"/>
  <c r="AB253" i="4"/>
  <c r="AB254" i="4"/>
  <c r="AB251" i="4"/>
  <c r="AB255" i="4"/>
  <c r="AB256" i="4"/>
  <c r="AB266" i="4"/>
  <c r="AB259" i="4"/>
  <c r="AB265" i="4"/>
  <c r="AB262" i="4"/>
  <c r="AB263" i="4"/>
  <c r="AB261" i="4"/>
  <c r="AB264" i="4"/>
  <c r="AB260" i="4"/>
  <c r="AB257" i="4"/>
  <c r="AB270" i="4"/>
  <c r="AB271" i="4"/>
  <c r="AB272" i="4"/>
  <c r="AB273" i="4"/>
  <c r="AB206" i="4"/>
  <c r="AB204" i="4"/>
  <c r="AB178" i="4" l="1"/>
  <c r="AB176" i="4"/>
  <c r="AB209" i="4"/>
  <c r="AB192" i="4"/>
  <c r="AB198" i="4"/>
  <c r="AB201" i="4"/>
  <c r="AB196" i="4"/>
  <c r="AB195" i="4"/>
  <c r="AB194" i="4"/>
  <c r="AB193" i="4"/>
  <c r="AB207" i="4"/>
  <c r="AB202" i="4"/>
  <c r="AB199" i="4"/>
  <c r="AB156" i="4" l="1"/>
  <c r="AB180" i="4"/>
  <c r="AB237" i="4"/>
  <c r="AB190" i="4"/>
  <c r="AB184" i="4"/>
  <c r="AB185" i="4"/>
  <c r="AB186" i="4"/>
  <c r="AB187" i="4"/>
  <c r="AB188" i="4"/>
  <c r="AB189" i="4"/>
  <c r="AB177" i="4"/>
  <c r="AB164" i="4"/>
  <c r="AB165" i="4"/>
  <c r="AB166" i="4"/>
  <c r="AB175" i="4"/>
  <c r="AB163" i="4"/>
  <c r="AB159" i="4"/>
  <c r="AB160" i="4"/>
  <c r="AB174" i="4"/>
  <c r="AB158" i="4"/>
  <c r="AB170" i="4"/>
  <c r="AB172" i="4"/>
  <c r="AB173" i="4"/>
  <c r="AB152" i="4"/>
  <c r="AB153" i="4"/>
  <c r="AB155" i="4"/>
  <c r="AB171" i="4" l="1"/>
  <c r="AB154" i="4"/>
  <c r="AB115" i="4" l="1"/>
  <c r="AB117" i="4"/>
  <c r="AB121" i="4"/>
  <c r="AB119" i="4"/>
  <c r="AB113" i="4"/>
  <c r="AB135" i="4"/>
  <c r="AB132" i="4"/>
  <c r="AB136" i="4"/>
  <c r="AB142" i="4"/>
  <c r="AB143" i="4"/>
  <c r="AB144" i="4"/>
  <c r="AB145" i="4"/>
  <c r="AB146" i="4"/>
  <c r="AB147" i="4"/>
  <c r="AB148" i="4"/>
  <c r="AB149" i="4"/>
  <c r="AB150" i="4"/>
  <c r="AB151" i="4"/>
  <c r="AB137" i="4"/>
  <c r="AB138" i="4"/>
  <c r="AB139" i="4"/>
  <c r="AB140" i="4"/>
  <c r="AB141" i="4"/>
  <c r="AB131" i="4"/>
  <c r="AB130" i="4"/>
  <c r="AB191" i="4"/>
  <c r="AB162" i="4"/>
  <c r="AB179" i="4"/>
  <c r="AB126" i="4"/>
  <c r="AB127" i="4"/>
  <c r="AB128" i="4"/>
  <c r="AB161" i="4"/>
  <c r="AB168" i="4"/>
  <c r="AB157" i="4"/>
  <c r="AB116" i="4"/>
  <c r="AB111" i="4"/>
  <c r="AB118" i="4"/>
  <c r="AB133" i="4" l="1"/>
  <c r="AB134" i="4"/>
  <c r="AB125" i="4"/>
  <c r="AB129" i="4"/>
  <c r="AB124" i="4" l="1"/>
  <c r="AB123" i="4"/>
  <c r="AB114" i="4"/>
  <c r="AB120" i="4"/>
  <c r="AB112" i="4"/>
  <c r="AB69" i="4" l="1"/>
  <c r="AC69" i="4" s="1"/>
  <c r="AB73" i="4" l="1"/>
  <c r="AC73" i="4" s="1"/>
  <c r="AB74" i="4"/>
  <c r="AC74" i="4" s="1"/>
  <c r="AB65" i="4" l="1"/>
  <c r="AC65" i="4" s="1"/>
  <c r="AB72" i="4"/>
  <c r="AC72" i="4" s="1"/>
  <c r="O6" i="4" l="1"/>
  <c r="AB47" i="4"/>
  <c r="AC47" i="4" s="1"/>
  <c r="AB48" i="4"/>
  <c r="AC48" i="4" s="1"/>
  <c r="AB49" i="4"/>
  <c r="AC49" i="4" s="1"/>
  <c r="AB50" i="4"/>
  <c r="AC50" i="4" s="1"/>
  <c r="AB46" i="4"/>
  <c r="AC46" i="4" s="1"/>
  <c r="AB55" i="4"/>
  <c r="AC55" i="4" s="1"/>
  <c r="AB60" i="4"/>
  <c r="AC60" i="4" s="1"/>
  <c r="AB56" i="4"/>
  <c r="AC56" i="4" s="1"/>
  <c r="AB57" i="4"/>
  <c r="AC57" i="4" s="1"/>
  <c r="AB58" i="4"/>
  <c r="AC58" i="4" s="1"/>
  <c r="AB59" i="4"/>
  <c r="AC59" i="4" s="1"/>
  <c r="AB61" i="4"/>
  <c r="AC61" i="4" s="1"/>
  <c r="AB64" i="4"/>
  <c r="AC64" i="4" s="1"/>
  <c r="AB63" i="4"/>
  <c r="AC63" i="4" s="1"/>
  <c r="AB67" i="4"/>
  <c r="AC67" i="4" s="1"/>
  <c r="AB71" i="4"/>
  <c r="AC71" i="4" s="1"/>
  <c r="AB70" i="4"/>
  <c r="AC70" i="4" s="1"/>
  <c r="AB85" i="4"/>
  <c r="AC85" i="4" s="1"/>
  <c r="AB84" i="4"/>
  <c r="AC84" i="4" s="1"/>
  <c r="AB93" i="4"/>
  <c r="AC93" i="4" s="1"/>
  <c r="AB87" i="4"/>
  <c r="AC87" i="4" s="1"/>
  <c r="AB88" i="4"/>
  <c r="AC88" i="4" s="1"/>
  <c r="AB82" i="4"/>
  <c r="AC82" i="4" s="1"/>
  <c r="AB90" i="4"/>
  <c r="AC90" i="4" s="1"/>
  <c r="AB89" i="4"/>
  <c r="AC89" i="4" s="1"/>
  <c r="AB97" i="4"/>
  <c r="AC97" i="4" s="1"/>
  <c r="AB99" i="4"/>
  <c r="AC99" i="4" s="1"/>
  <c r="AB96" i="4"/>
  <c r="AC96" i="4" s="1"/>
  <c r="AB91" i="4"/>
  <c r="AC91" i="4" s="1"/>
  <c r="AB86" i="4"/>
  <c r="AC86" i="4" s="1"/>
  <c r="AB98" i="4"/>
  <c r="AC98" i="4" s="1"/>
  <c r="AB92" i="4"/>
  <c r="AC92" i="4" s="1"/>
  <c r="AB95" i="4"/>
  <c r="AC95" i="4" s="1"/>
  <c r="AB75" i="4"/>
  <c r="AC75" i="4" s="1"/>
  <c r="AB76" i="4"/>
  <c r="AC76" i="4" s="1"/>
  <c r="AB77" i="4"/>
  <c r="AC77" i="4" s="1"/>
  <c r="AB79" i="4"/>
  <c r="AC79" i="4" s="1"/>
  <c r="AB78" i="4"/>
  <c r="AC78" i="4" s="1"/>
  <c r="AB80" i="4"/>
  <c r="AC80" i="4" s="1"/>
  <c r="AB81" i="4"/>
  <c r="AC81" i="4" s="1"/>
  <c r="AB167" i="4"/>
  <c r="AB182" i="4"/>
  <c r="AB183" i="4"/>
  <c r="AB83" i="4" l="1"/>
  <c r="AC83" i="4" s="1"/>
  <c r="AB102" i="4"/>
  <c r="AB52" i="4"/>
  <c r="AC52" i="4" s="1"/>
  <c r="AB42" i="4" l="1"/>
  <c r="AC42" i="4" s="1"/>
  <c r="AB66" i="4"/>
  <c r="AC66" i="4" s="1"/>
  <c r="AB43" i="4" l="1"/>
  <c r="AC43" i="4" s="1"/>
  <c r="AB40" i="4"/>
  <c r="AC40" i="4" s="1"/>
  <c r="AB16" i="4" l="1"/>
  <c r="AC16" i="4" s="1"/>
  <c r="AB19" i="4"/>
  <c r="AC19" i="4" s="1"/>
  <c r="AB20" i="4"/>
  <c r="AC20" i="4" s="1"/>
  <c r="AB18" i="4"/>
  <c r="AC18" i="4" s="1"/>
  <c r="AB21" i="4"/>
  <c r="AC21" i="4" s="1"/>
  <c r="AB23" i="4"/>
  <c r="AC23" i="4" s="1"/>
  <c r="AB22" i="4"/>
  <c r="AC22" i="4" s="1"/>
  <c r="AB24" i="4"/>
  <c r="AC24" i="4" s="1"/>
  <c r="AB25" i="4"/>
  <c r="AC25" i="4" s="1"/>
  <c r="AB26" i="4"/>
  <c r="AC26" i="4" s="1"/>
  <c r="AB31" i="4"/>
  <c r="AC31" i="4" s="1"/>
  <c r="AB27" i="4"/>
  <c r="AC27" i="4" s="1"/>
  <c r="AB35" i="4"/>
  <c r="AC35" i="4" s="1"/>
  <c r="AB32" i="4"/>
  <c r="AC32" i="4" s="1"/>
  <c r="AB34" i="4"/>
  <c r="AC34" i="4" s="1"/>
  <c r="AB41" i="4"/>
  <c r="AC41" i="4" s="1"/>
  <c r="AB51" i="4"/>
  <c r="AC51" i="4" s="1"/>
  <c r="AB36" i="4"/>
  <c r="AC36" i="4" s="1"/>
  <c r="AB29" i="4"/>
  <c r="AC29" i="4" s="1"/>
  <c r="AB28" i="4"/>
  <c r="AC28" i="4" s="1"/>
  <c r="AB39" i="4"/>
  <c r="AC39" i="4" s="1"/>
  <c r="AB38" i="4"/>
  <c r="AC38" i="4" s="1"/>
  <c r="AB37" i="4"/>
  <c r="AC37" i="4" s="1"/>
  <c r="AB33" i="4"/>
  <c r="AC33" i="4" s="1"/>
  <c r="AB30" i="4"/>
  <c r="AC30" i="4" s="1"/>
  <c r="AB53" i="4"/>
  <c r="AC53" i="4" s="1"/>
  <c r="AB54" i="4"/>
  <c r="AC54" i="4" s="1"/>
  <c r="AB45" i="4"/>
  <c r="AC45" i="4" s="1"/>
  <c r="AB62" i="4"/>
  <c r="AC62" i="4" s="1"/>
  <c r="AB94" i="4"/>
  <c r="AC94" i="4" s="1"/>
  <c r="AB68" i="4"/>
  <c r="AC68" i="4" s="1"/>
  <c r="AB17" i="4" l="1"/>
  <c r="AC17" i="4" s="1"/>
</calcChain>
</file>

<file path=xl/comments1.xml><?xml version="1.0" encoding="utf-8"?>
<comments xmlns="http://schemas.openxmlformats.org/spreadsheetml/2006/main">
  <authors>
    <author>Admin</author>
  </authors>
  <commentList>
    <comment ref="W6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<sst xmlns="http://schemas.openxmlformats.org/spreadsheetml/2006/main" count="12420" uniqueCount="2429">
  <si>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</si>
  <si>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</si>
  <si>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</si>
  <si>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</si>
  <si>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</si>
  <si>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</si>
  <si>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</si>
  <si>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</si>
  <si>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</si>
  <si>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</si>
  <si>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</si>
  <si>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</si>
  <si>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</si>
  <si>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</si>
  <si>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</si>
  <si>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</si>
  <si>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</si>
  <si>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</si>
  <si>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</si>
  <si>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</si>
  <si>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</si>
  <si>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</si>
  <si>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</si>
  <si>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</si>
  <si>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</si>
  <si>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</si>
  <si>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</si>
  <si>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</si>
  <si>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</si>
  <si>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</si>
  <si>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</si>
  <si>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</si>
  <si>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</si>
  <si>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</si>
  <si>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</si>
  <si>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</si>
  <si>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</si>
  <si>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</si>
  <si>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</si>
  <si>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</si>
  <si>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</si>
  <si>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</si>
  <si>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</si>
  <si>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</si>
  <si>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</si>
  <si>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</si>
  <si>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</si>
  <si>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</si>
  <si>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</si>
  <si>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</si>
  <si>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</si>
  <si>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</si>
  <si>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</si>
  <si>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</si>
  <si>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</si>
  <si>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</si>
  <si>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</si>
  <si>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</si>
  <si>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</si>
  <si>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</si>
  <si>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</si>
  <si>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</si>
  <si>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</si>
  <si>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</si>
  <si>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</si>
  <si>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</si>
  <si>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</si>
  <si>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</si>
  <si>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</si>
  <si>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</si>
  <si>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</si>
  <si>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</si>
  <si>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</si>
  <si>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</si>
  <si>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</si>
  <si>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</si>
  <si>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</si>
  <si>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</si>
  <si>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</si>
  <si>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</si>
  <si>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</si>
  <si>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</si>
  <si>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</si>
  <si>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</si>
  <si>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</si>
  <si>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</si>
  <si>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</si>
  <si>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</si>
  <si>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</si>
  <si>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</si>
  <si>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</si>
  <si>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</si>
  <si>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</si>
  <si>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</si>
  <si>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</si>
  <si>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</si>
  <si>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</si>
  <si>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</si>
  <si>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</si>
  <si>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</si>
  <si>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</si>
  <si>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</si>
  <si>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</si>
  <si>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</si>
  <si>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</si>
  <si>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</si>
  <si>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</si>
  <si>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</si>
  <si>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</si>
  <si>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</si>
  <si>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</si>
  <si>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</si>
  <si>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</si>
  <si>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</si>
  <si>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</si>
  <si>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</si>
  <si>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</si>
  <si>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</si>
  <si>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</si>
  <si>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</si>
  <si>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</si>
  <si>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</si>
  <si>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</si>
  <si>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</si>
  <si>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</si>
  <si>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</si>
  <si>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</si>
  <si>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</si>
  <si>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</si>
  <si>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</si>
  <si>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</si>
  <si>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</si>
  <si>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</si>
  <si>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</si>
  <si>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</si>
  <si>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</si>
  <si>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</si>
  <si>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</si>
  <si>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</si>
  <si>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</si>
  <si>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</si>
  <si>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</si>
  <si>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</si>
  <si>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</si>
  <si>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</si>
  <si>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</si>
  <si>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</si>
  <si>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</si>
  <si>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</si>
  <si>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</si>
  <si>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</si>
  <si>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</si>
  <si>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</si>
  <si>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</si>
  <si>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</si>
  <si>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</si>
  <si>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</si>
  <si>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</si>
  <si>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</si>
  <si>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</si>
  <si>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</si>
  <si>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</si>
  <si>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</si>
  <si>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</si>
  <si>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</si>
  <si>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</si>
  <si>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</si>
  <si>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</si>
  <si>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</si>
  <si>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</si>
  <si>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</si>
  <si>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</si>
  <si>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</si>
  <si>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</si>
  <si>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</si>
  <si>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</si>
  <si>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</si>
  <si>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</si>
  <si>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</si>
  <si>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</si>
  <si>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</si>
  <si>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</si>
  <si>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</si>
  <si>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</si>
  <si>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</si>
  <si>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</si>
  <si>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</si>
  <si>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</si>
  <si>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</si>
  <si>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</si>
  <si>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</si>
  <si>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</si>
  <si>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</si>
  <si>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</si>
  <si>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</si>
  <si>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</si>
  <si>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</si>
  <si>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</si>
  <si>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</si>
  <si>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</si>
  <si>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</si>
  <si>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</si>
  <si>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</si>
  <si>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</si>
  <si>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</si>
  <si>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</si>
  <si>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</si>
  <si>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</si>
  <si>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</si>
  <si>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</si>
  <si>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</si>
  <si>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</si>
  <si>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</si>
  <si>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</si>
  <si>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</si>
  <si>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</si>
  <si>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</si>
  <si>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</si>
  <si>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</si>
  <si>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</si>
  <si>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</si>
  <si>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</si>
  <si>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</si>
  <si>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</si>
  <si>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</si>
  <si>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</si>
  <si>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</si>
  <si>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</si>
  <si>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</si>
  <si>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</si>
  <si>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</si>
  <si>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</si>
  <si>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</si>
  <si>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</si>
  <si>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</si>
  <si>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</si>
  <si>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</si>
  <si>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</si>
  <si>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</si>
  <si>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</si>
  <si>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</si>
  <si>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</si>
  <si>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</si>
  <si>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</si>
  <si>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</si>
  <si>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</si>
  <si>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</si>
  <si>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</si>
  <si>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</si>
  <si>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</si>
  <si>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</si>
  <si>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</si>
  <si>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</si>
  <si>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</si>
  <si>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</si>
  <si>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</si>
  <si>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</si>
  <si>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</si>
  <si>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</si>
  <si>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</si>
  <si>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</si>
  <si>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</si>
  <si>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</si>
  <si>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</si>
  <si>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</si>
  <si>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</si>
  <si>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</si>
  <si>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</si>
  <si>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</si>
  <si>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</si>
  <si>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</si>
  <si>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</si>
  <si>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</si>
  <si>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</si>
  <si>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</si>
  <si>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</si>
  <si>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</si>
  <si>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</si>
  <si>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</si>
  <si>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</si>
  <si>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</si>
  <si>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</si>
  <si>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</si>
  <si>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</si>
  <si>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</si>
  <si>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</si>
  <si>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</si>
  <si>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</si>
  <si>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</si>
  <si>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</si>
  <si>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</si>
  <si>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</si>
  <si>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</si>
  <si>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</si>
  <si>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</si>
  <si>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</si>
  <si>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</si>
  <si>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</si>
  <si>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</si>
  <si>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</si>
  <si>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</si>
  <si>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</si>
  <si>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</si>
  <si>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</si>
  <si>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</si>
  <si>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</si>
  <si>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</si>
  <si>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</si>
  <si>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</si>
  <si>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</si>
  <si>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</si>
  <si>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</si>
  <si>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</si>
  <si>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</si>
  <si>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</si>
  <si>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</si>
  <si>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</si>
  <si>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</si>
  <si>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</si>
  <si>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</si>
  <si>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</si>
  <si>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</si>
  <si>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</si>
  <si>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</si>
  <si>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</si>
  <si>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</si>
  <si>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</si>
  <si>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</si>
  <si>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</si>
  <si>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</si>
  <si>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</si>
  <si>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</si>
  <si>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</si>
  <si>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</si>
  <si>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</si>
  <si>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</si>
  <si>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</si>
  <si>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</si>
  <si>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</si>
  <si>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</si>
  <si>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</si>
  <si>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</si>
  <si>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</si>
  <si>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</si>
  <si>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</si>
  <si>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</si>
  <si>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</si>
  <si>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</si>
  <si>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</si>
  <si>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</si>
  <si>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</si>
  <si>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</si>
  <si>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</si>
  <si>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</si>
  <si>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</si>
  <si>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</si>
  <si>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</si>
  <si>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</si>
  <si>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</si>
  <si>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</si>
  <si>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</si>
  <si>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</si>
  <si>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</si>
  <si>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</si>
  <si>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</si>
  <si>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</si>
  <si>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</si>
  <si>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</si>
  <si>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</si>
  <si>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</si>
  <si>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</si>
  <si>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</si>
  <si>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</si>
  <si>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</si>
  <si>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</si>
  <si>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</si>
  <si>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</si>
  <si>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</si>
  <si>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</si>
  <si>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</si>
  <si>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</si>
  <si>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</si>
  <si>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</si>
  <si>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</si>
  <si>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</si>
  <si>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</si>
  <si>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</si>
  <si>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</si>
  <si>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</si>
  <si>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</si>
  <si>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</si>
  <si>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</si>
  <si>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</si>
  <si>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</si>
  <si>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</si>
  <si>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</si>
  <si>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</si>
  <si>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</si>
  <si>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</si>
  <si>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</si>
  <si>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</si>
  <si>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</si>
  <si>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</si>
  <si>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</si>
  <si>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</si>
  <si>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</si>
  <si>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</si>
  <si>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</si>
  <si>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</si>
  <si>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</si>
  <si>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</si>
  <si>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</si>
  <si>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</si>
  <si>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</si>
  <si>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</si>
  <si>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</si>
  <si>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</si>
  <si>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</si>
  <si>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</si>
  <si>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</si>
  <si>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</si>
  <si>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</si>
  <si>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</si>
  <si>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</si>
  <si>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</si>
  <si>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</si>
  <si>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</si>
  <si>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</si>
  <si>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</si>
  <si>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</si>
  <si>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</si>
  <si>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</si>
  <si>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</si>
  <si>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</si>
  <si>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</si>
  <si>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</si>
  <si>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</si>
  <si>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</si>
  <si>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</si>
  <si>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</si>
  <si>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</si>
  <si>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</si>
  <si>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</si>
  <si>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</si>
  <si>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</si>
  <si>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</si>
  <si>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</si>
  <si>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</si>
  <si>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</si>
  <si>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</si>
  <si>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</si>
  <si>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</si>
  <si>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</si>
  <si>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</si>
  <si>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</si>
  <si>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</si>
  <si>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</si>
  <si>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</si>
  <si>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</si>
  <si>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</si>
  <si>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</si>
  <si>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</si>
  <si>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</si>
  <si>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</si>
  <si>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</si>
  <si>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</si>
  <si>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</si>
  <si>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</si>
  <si>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</si>
  <si>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</si>
  <si>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</si>
  <si>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</si>
  <si>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</si>
  <si>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</si>
  <si>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</si>
  <si>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</si>
  <si>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</si>
  <si>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</si>
  <si>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</si>
  <si>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</si>
  <si>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</si>
  <si>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</si>
  <si>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</si>
  <si>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</si>
  <si>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</si>
  <si>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</si>
  <si>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</si>
  <si>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</si>
  <si>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</si>
  <si>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</si>
  <si>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</si>
  <si>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</si>
  <si>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</si>
  <si>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</si>
  <si>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</si>
  <si>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</si>
  <si>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</si>
  <si>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</si>
  <si>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</si>
  <si>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</si>
  <si>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</si>
  <si>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</si>
  <si>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</si>
  <si>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</si>
  <si>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</si>
  <si>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</si>
  <si>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</si>
  <si>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</si>
  <si>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</si>
  <si>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</si>
  <si>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</si>
  <si>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</si>
  <si>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</si>
  <si>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</si>
  <si>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</si>
  <si>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</si>
  <si>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</si>
  <si>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</si>
  <si>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</si>
  <si>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</si>
  <si>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</si>
  <si>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</si>
  <si>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</si>
  <si>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</si>
  <si>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</si>
  <si>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</si>
  <si>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</si>
  <si>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</si>
  <si>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</si>
  <si>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</si>
  <si>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</si>
  <si>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</si>
  <si>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</si>
  <si>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</si>
  <si>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</si>
  <si>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</si>
  <si>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</si>
  <si>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</si>
  <si>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</si>
  <si>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</si>
  <si>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</si>
  <si>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</si>
  <si>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</si>
  <si>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</si>
  <si>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</si>
  <si>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</si>
  <si>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</si>
  <si>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</si>
  <si>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</si>
  <si>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</si>
  <si>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</si>
  <si>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</si>
  <si>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</si>
  <si>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</si>
  <si>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</si>
  <si>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</si>
  <si>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</si>
  <si>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</si>
  <si>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</si>
  <si>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</si>
  <si>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</si>
  <si>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</si>
  <si>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</si>
  <si>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</si>
  <si>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</si>
  <si>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</si>
  <si>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</si>
  <si>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</si>
  <si>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</si>
  <si>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</si>
  <si>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</si>
  <si>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</si>
  <si>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</si>
  <si>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</si>
  <si>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</si>
  <si>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</si>
  <si>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</si>
  <si>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</si>
  <si>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</si>
  <si>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</si>
  <si>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</si>
  <si>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</si>
  <si>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</si>
  <si>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</si>
  <si>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</si>
  <si>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</si>
  <si>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</si>
  <si>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</si>
  <si>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</si>
  <si>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</si>
  <si>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</si>
  <si>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</si>
  <si>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</si>
  <si>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</si>
  <si>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</si>
  <si>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</si>
  <si>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</si>
  <si>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</si>
  <si>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</si>
  <si>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</si>
  <si>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</si>
  <si>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</si>
  <si>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</si>
  <si>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</si>
  <si>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</si>
  <si>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</si>
  <si>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</si>
  <si>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</si>
  <si>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</si>
  <si>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</si>
  <si>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</si>
  <si>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</si>
  <si>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</si>
  <si>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</si>
  <si>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</si>
  <si>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</si>
  <si>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</si>
  <si>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</si>
  <si>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</si>
  <si>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</si>
  <si>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</si>
  <si>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</si>
  <si>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</si>
  <si>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</si>
  <si>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</si>
  <si>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</si>
  <si>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</si>
  <si>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</si>
  <si>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</si>
  <si>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</si>
  <si>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</si>
  <si>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</si>
  <si>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</si>
  <si>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</si>
  <si>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</si>
  <si>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</si>
  <si>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</si>
  <si>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</si>
  <si>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</si>
  <si>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</si>
  <si>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PD, DTI-AND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</si>
  <si>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</si>
  <si>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</si>
  <si>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</si>
  <si>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</si>
  <si>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</si>
  <si>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</si>
  <si>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</si>
  <si>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</si>
  <si>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</si>
  <si>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</si>
  <si>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</si>
  <si>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</si>
  <si>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</si>
  <si>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</si>
  <si>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</si>
  <si>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</si>
  <si>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</si>
  <si>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</si>
  <si>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</si>
  <si>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</si>
  <si>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</si>
  <si>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</si>
  <si>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</si>
  <si>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</si>
  <si>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</si>
  <si>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</si>
  <si>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</si>
  <si>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</si>
  <si>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</si>
  <si>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</si>
  <si>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</si>
  <si>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</si>
  <si>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</si>
  <si>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</si>
  <si>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</si>
  <si>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</si>
  <si>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</si>
  <si>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</si>
  <si>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</si>
  <si>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</si>
  <si>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</si>
  <si>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</si>
  <si>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</si>
  <si>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</si>
  <si>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</si>
  <si>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</si>
  <si>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</si>
  <si>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</si>
  <si>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</si>
  <si>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</si>
  <si>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</si>
  <si>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</si>
  <si>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</si>
  <si>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</si>
  <si>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</si>
  <si>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</si>
  <si>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</si>
  <si>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</si>
  <si>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</si>
  <si>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</si>
  <si>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</si>
  <si>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</si>
  <si>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</si>
  <si>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</si>
  <si>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</si>
  <si>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</si>
  <si>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</si>
  <si>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</si>
  <si>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</si>
  <si>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</si>
  <si>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</si>
  <si>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</si>
  <si>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</si>
  <si>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</si>
  <si>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</si>
  <si>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</si>
  <si>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</si>
  <si>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</si>
  <si>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</si>
  <si>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</si>
  <si>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</si>
  <si>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</si>
  <si>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</si>
  <si>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</si>
  <si>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</si>
  <si>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</si>
  <si>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</si>
  <si>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</si>
  <si>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</si>
  <si>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</si>
  <si>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</si>
  <si>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</si>
  <si>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</si>
  <si>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</si>
  <si>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</si>
  <si>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</si>
  <si>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</si>
  <si>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</si>
  <si>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</si>
  <si>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</si>
  <si>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</si>
  <si>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</si>
  <si>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</si>
  <si>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</si>
  <si>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</si>
  <si>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</si>
  <si>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</si>
  <si>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</si>
  <si>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</si>
  <si>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</si>
  <si>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</si>
  <si>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</si>
  <si>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</si>
  <si>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</si>
  <si>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</si>
  <si>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</si>
  <si>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</si>
  <si>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</si>
  <si>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</si>
  <si>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</si>
  <si>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</si>
  <si>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</si>
  <si>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</si>
  <si>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</si>
  <si>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</si>
  <si>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</si>
  <si>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</si>
  <si>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</si>
  <si>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</si>
  <si>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</si>
  <si>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</si>
  <si>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</si>
  <si>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</si>
  <si>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</si>
  <si>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</si>
  <si>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</si>
  <si>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</si>
  <si>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</si>
  <si>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</si>
  <si>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</si>
  <si>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</si>
  <si>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</si>
  <si>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</si>
  <si>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</si>
  <si>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</si>
  <si>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</si>
  <si>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</si>
  <si>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</si>
  <si>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</si>
  <si>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</si>
  <si>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</si>
  <si>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</si>
  <si>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</si>
  <si>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</si>
  <si>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</si>
  <si>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</si>
  <si>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</si>
  <si>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</si>
  <si>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</si>
  <si>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</si>
  <si>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</si>
  <si>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</si>
  <si>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</si>
  <si>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</si>
  <si>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</si>
  <si>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</si>
  <si>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</si>
  <si>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</si>
  <si>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</si>
  <si>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</si>
  <si>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</si>
  <si>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</si>
  <si>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</si>
  <si>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</si>
  <si>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</si>
  <si>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</si>
  <si>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</si>
  <si>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</si>
  <si>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</si>
  <si>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</si>
  <si>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</si>
  <si>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</si>
  <si>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</si>
  <si>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</si>
  <si>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</si>
  <si>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</si>
  <si>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</si>
  <si>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</si>
  <si>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</si>
  <si>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</si>
  <si>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</si>
  <si>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</si>
  <si>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</si>
  <si>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</si>
  <si>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</si>
  <si>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</si>
  <si>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</si>
  <si>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</si>
  <si>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</si>
  <si>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</si>
  <si>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</si>
  <si>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</si>
  <si>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</si>
  <si>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</si>
  <si>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</si>
  <si>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</si>
  <si>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</si>
  <si>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</si>
  <si>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</si>
  <si>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</si>
  <si>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</si>
  <si>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</si>
  <si>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</si>
  <si>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</si>
  <si>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</si>
  <si>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</si>
  <si>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</si>
  <si>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</si>
  <si>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</si>
  <si>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</si>
  <si>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</si>
  <si>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</si>
  <si>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</si>
  <si>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</si>
  <si>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</si>
  <si>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</si>
  <si>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</si>
  <si>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</si>
  <si>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</si>
  <si>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</si>
  <si>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</si>
  <si>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</si>
  <si>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</si>
  <si>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</si>
  <si>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</si>
  <si>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</si>
  <si>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</si>
  <si>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</si>
  <si>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</si>
  <si>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</si>
  <si>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</si>
  <si>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</si>
  <si>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</si>
  <si>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</si>
  <si>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</si>
  <si>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</si>
  <si>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</si>
  <si>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</si>
  <si>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</si>
  <si>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</si>
  <si>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</si>
  <si>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</si>
  <si>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</si>
  <si>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</si>
  <si>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</si>
  <si>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</si>
  <si>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</si>
  <si>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</si>
  <si>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</si>
  <si>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</si>
  <si>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</si>
  <si>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</si>
  <si>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</si>
  <si>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</si>
  <si>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</si>
  <si>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</si>
  <si>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</si>
  <si>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</si>
  <si>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</si>
  <si>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</si>
  <si>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</si>
  <si>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</si>
  <si>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</si>
  <si>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</si>
  <si>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</si>
  <si>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</si>
  <si>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</si>
  <si>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</si>
  <si>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</si>
  <si>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</si>
  <si>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</si>
  <si>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</si>
  <si>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</si>
  <si>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</si>
  <si>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</si>
  <si>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</si>
  <si>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</si>
  <si>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</si>
  <si>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</si>
  <si>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</si>
  <si>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</si>
  <si>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</si>
  <si>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</si>
  <si>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</si>
  <si>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</si>
  <si>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</si>
  <si>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</si>
  <si>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</si>
  <si>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</si>
  <si>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</si>
  <si>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</si>
  <si>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</si>
  <si>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</si>
  <si>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</si>
  <si>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</si>
  <si>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</si>
  <si>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</si>
  <si>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</si>
  <si>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</si>
  <si>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</si>
  <si>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</si>
  <si>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</si>
  <si>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</si>
  <si>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</si>
  <si>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</si>
  <si>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</si>
  <si>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</si>
  <si>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</si>
  <si>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</si>
  <si>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</si>
  <si>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</si>
  <si>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</si>
  <si>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</si>
  <si>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</si>
  <si>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</si>
  <si>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</si>
  <si>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</si>
  <si>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</si>
  <si>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</si>
  <si>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</si>
  <si>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</si>
  <si>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</si>
  <si>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</si>
  <si>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</si>
  <si>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</si>
  <si>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</si>
  <si>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</si>
  <si>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</si>
  <si>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</si>
  <si>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</si>
  <si>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</si>
  <si>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</si>
  <si>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</si>
  <si>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</si>
  <si>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</si>
  <si>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</si>
  <si>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</si>
  <si>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</si>
  <si>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</si>
  <si>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</si>
  <si>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</si>
  <si>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</si>
  <si>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</si>
  <si>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</si>
  <si>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</si>
  <si>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</si>
  <si>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</si>
  <si>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</si>
  <si>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</si>
  <si>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</si>
  <si>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</si>
  <si>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</si>
  <si>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</si>
  <si>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</si>
  <si>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</si>
  <si>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</si>
  <si>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</si>
  <si>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</si>
  <si>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</si>
  <si>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</si>
  <si>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</si>
  <si>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</si>
  <si>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</si>
  <si>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</si>
  <si>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</si>
  <si>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</si>
  <si>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</si>
  <si>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</si>
  <si>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</si>
  <si>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</si>
  <si>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</si>
  <si>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</si>
  <si>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</si>
  <si>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</si>
  <si>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</si>
  <si>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</si>
  <si>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</si>
  <si>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</si>
  <si>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</si>
  <si>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</si>
  <si>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</si>
  <si>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</si>
  <si>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</si>
  <si>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</si>
  <si>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</si>
  <si>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</si>
  <si>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</si>
  <si>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</si>
  <si>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</si>
  <si>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</si>
  <si>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</si>
  <si>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</si>
  <si>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</si>
  <si>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</si>
  <si>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</si>
  <si>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</si>
  <si>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</si>
  <si>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</si>
  <si>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</si>
  <si>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</si>
  <si>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</si>
  <si>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</si>
  <si>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</si>
  <si>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</si>
  <si>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</si>
  <si>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</si>
  <si>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</si>
  <si>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</si>
  <si>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</si>
  <si>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</si>
  <si>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</si>
  <si>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</si>
  <si>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</si>
  <si>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</si>
  <si>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</si>
  <si>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</si>
  <si>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</si>
  <si>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</si>
  <si>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</si>
  <si>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</si>
  <si>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</si>
  <si>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</si>
  <si>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</si>
  <si>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</si>
  <si>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</si>
  <si>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</si>
  <si>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</si>
  <si>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</si>
  <si>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</si>
  <si>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</si>
  <si>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</si>
  <si>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</si>
  <si>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</si>
  <si>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</si>
  <si>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</si>
  <si>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</si>
  <si>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</si>
  <si>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</si>
  <si>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</si>
  <si>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</si>
  <si>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</si>
  <si>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</si>
  <si>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</si>
  <si>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</si>
  <si>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</si>
  <si>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</si>
  <si>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</si>
  <si>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</si>
  <si>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</si>
  <si>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</si>
  <si>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</si>
  <si>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</si>
  <si>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</si>
  <si>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</si>
  <si>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</si>
  <si>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</si>
  <si>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</si>
  <si>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</si>
  <si>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</si>
  <si>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</si>
  <si>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</si>
  <si>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</si>
  <si>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</si>
  <si>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</si>
  <si>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</si>
  <si>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</si>
  <si>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</si>
  <si>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</si>
  <si>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</si>
  <si>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</si>
  <si>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</si>
  <si>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</si>
  <si>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</si>
  <si>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</si>
  <si>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</si>
  <si>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</si>
  <si>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</si>
  <si>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</si>
  <si>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</si>
  <si>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</si>
  <si>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</si>
  <si>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</si>
  <si>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</si>
  <si>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</si>
  <si>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</si>
  <si>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</si>
  <si>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</si>
  <si>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</si>
  <si>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</si>
  <si>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</si>
  <si>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</si>
  <si>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</si>
  <si>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</si>
  <si>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</si>
  <si>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</si>
  <si>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</si>
  <si>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</si>
  <si>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</si>
  <si>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</si>
  <si>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</si>
  <si>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</si>
  <si>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</si>
  <si>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</si>
  <si>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</si>
  <si>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</si>
  <si>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</si>
  <si>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</si>
  <si>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</si>
  <si>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</si>
  <si>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</si>
  <si>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</si>
  <si>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</si>
  <si>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</si>
  <si>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</si>
  <si>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</si>
  <si>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</si>
  <si>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</si>
  <si>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</si>
  <si>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</si>
  <si>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</si>
  <si>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</si>
  <si>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</si>
  <si>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</si>
  <si>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</si>
  <si>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</si>
  <si>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</si>
  <si>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</si>
  <si>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</si>
  <si>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</si>
  <si>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</si>
  <si>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</si>
  <si>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</si>
  <si>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</si>
  <si>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</si>
  <si>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</si>
  <si>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</si>
  <si>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</si>
  <si>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</si>
  <si>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</si>
  <si>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</si>
  <si>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</si>
  <si>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</si>
  <si>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</si>
  <si>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</si>
  <si>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</si>
  <si>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</si>
  <si>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</si>
  <si>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</si>
  <si>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</si>
  <si>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</si>
  <si>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</si>
  <si>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</si>
  <si>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</si>
  <si>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</si>
  <si>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</si>
  <si>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</si>
  <si>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</si>
  <si>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</si>
  <si>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</si>
  <si>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</si>
  <si>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</si>
  <si>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</si>
  <si>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</si>
  <si>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</si>
  <si>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</si>
  <si>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</si>
  <si>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</si>
  <si>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</si>
  <si>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</si>
  <si>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</si>
  <si>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</si>
  <si>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</si>
  <si>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</si>
  <si>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</si>
  <si>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</si>
  <si>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</si>
  <si>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</si>
  <si>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</si>
  <si>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</si>
  <si>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</si>
  <si>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</si>
  <si>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</si>
  <si>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</si>
  <si>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</si>
  <si>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</si>
  <si>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</si>
  <si>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</si>
  <si>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</si>
  <si>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</si>
  <si>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</si>
  <si>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</si>
  <si>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</si>
  <si>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</si>
  <si>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</si>
  <si>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</si>
  <si>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</si>
  <si>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</si>
  <si>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</si>
  <si>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</si>
  <si>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</si>
  <si>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</si>
  <si>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</si>
  <si>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</si>
  <si>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</si>
  <si>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</si>
  <si>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</si>
  <si>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</si>
  <si>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</si>
  <si>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</si>
  <si>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</si>
  <si>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</si>
  <si>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</si>
  <si>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</si>
  <si>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</si>
  <si>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</si>
  <si>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</si>
  <si>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</si>
  <si>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</si>
  <si>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</si>
  <si>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</si>
  <si>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</si>
  <si>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</si>
  <si>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</si>
  <si>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</si>
  <si>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</si>
  <si>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</si>
  <si>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</si>
  <si>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</si>
  <si>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</si>
  <si>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</si>
  <si>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</si>
  <si>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</si>
  <si>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</si>
  <si>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</si>
  <si>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</si>
  <si>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</si>
  <si>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</si>
  <si>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</si>
  <si>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</si>
  <si>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</si>
  <si>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</si>
  <si>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</si>
  <si>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</si>
  <si>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</si>
  <si>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</si>
  <si>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</si>
  <si>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</si>
  <si>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</si>
  <si>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</si>
  <si>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</si>
  <si>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</si>
  <si>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</si>
  <si>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</si>
  <si>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</si>
  <si>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</si>
  <si>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</si>
  <si>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</si>
  <si>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</si>
  <si>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</si>
  <si>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</si>
  <si>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</si>
  <si>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</si>
  <si>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</si>
  <si>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</si>
  <si>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</si>
  <si>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</si>
  <si>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</si>
  <si>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</si>
  <si>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</si>
  <si>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</si>
  <si>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</si>
  <si>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</si>
  <si>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</si>
  <si>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</si>
  <si>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</si>
  <si>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</si>
  <si>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</si>
  <si>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</si>
  <si>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</si>
  <si>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</si>
  <si>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</si>
  <si>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</si>
  <si>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</si>
  <si>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</si>
  <si>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</si>
  <si>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</si>
  <si>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</si>
  <si>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</si>
  <si>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</si>
  <si>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</si>
  <si>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</si>
  <si>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</si>
  <si>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</si>
  <si>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</si>
  <si>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</si>
  <si>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</si>
  <si>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</si>
  <si>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</si>
  <si>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</si>
  <si>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</si>
  <si>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</si>
  <si>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</si>
  <si>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</si>
  <si>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</si>
  <si>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</si>
  <si>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</si>
  <si>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</si>
  <si>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</si>
  <si>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</si>
  <si>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</si>
  <si>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</si>
  <si>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</si>
  <si>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</si>
  <si>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</si>
  <si>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</si>
  <si>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</si>
  <si>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</si>
  <si>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</si>
  <si>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</si>
  <si>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</si>
  <si>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</si>
  <si>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</si>
  <si>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</si>
  <si>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</si>
  <si>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</si>
  <si>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</si>
  <si>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</si>
  <si>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</si>
  <si>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</si>
  <si>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</si>
  <si>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</si>
  <si>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</si>
  <si>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</si>
  <si>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</si>
  <si>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</si>
  <si>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</si>
  <si>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</si>
  <si>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</si>
  <si>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</si>
  <si>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</si>
  <si>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</si>
  <si>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</si>
  <si>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</si>
  <si>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</si>
  <si>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</si>
  <si>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</si>
  <si>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</si>
  <si>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</si>
  <si>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</si>
  <si>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</si>
  <si>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</si>
  <si>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</si>
  <si>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</si>
  <si>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</si>
  <si>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</si>
  <si>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</si>
  <si>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</si>
  <si>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</si>
  <si>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</si>
  <si>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</si>
  <si>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</si>
  <si>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</si>
  <si>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</si>
  <si>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</si>
  <si>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</si>
  <si>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</si>
  <si>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</si>
  <si>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</si>
  <si>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</si>
  <si>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</si>
  <si>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</si>
  <si>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</si>
  <si>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</si>
  <si>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</si>
  <si>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</si>
  <si>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</si>
  <si>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</si>
  <si>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</si>
  <si>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</si>
  <si>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</si>
  <si>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</si>
  <si>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</si>
  <si>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</si>
  <si>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</si>
  <si>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</si>
  <si>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</si>
  <si>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</si>
  <si>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</si>
  <si>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</si>
  <si>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</si>
  <si>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</si>
  <si>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</si>
  <si>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</si>
  <si>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</si>
  <si>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</si>
  <si>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</si>
  <si>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</si>
  <si>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</si>
  <si>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</si>
  <si>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</si>
  <si>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</si>
  <si>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</si>
  <si>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</si>
  <si>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</si>
  <si>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</si>
  <si>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</si>
  <si>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</si>
  <si>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</si>
  <si>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</si>
  <si>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</si>
  <si>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</si>
  <si>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</si>
  <si>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</si>
  <si>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</si>
  <si>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</si>
  <si>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</si>
  <si>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</si>
  <si>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</si>
  <si>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</si>
  <si>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</si>
  <si>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</si>
  <si>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</si>
  <si>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</si>
  <si>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</si>
  <si>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</si>
  <si>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</si>
  <si>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</si>
  <si>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</si>
  <si>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</si>
  <si>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</si>
  <si>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</si>
  <si>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</si>
  <si>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</si>
  <si>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</si>
  <si>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</si>
  <si>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</si>
  <si>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</si>
  <si>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</si>
  <si>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</si>
  <si>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</si>
  <si>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</si>
  <si>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</si>
  <si>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</si>
  <si>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</si>
  <si>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</si>
  <si>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</si>
  <si>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</si>
  <si>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</si>
  <si>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</si>
  <si>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</si>
  <si>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</si>
  <si>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</si>
  <si>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</si>
  <si>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</si>
  <si>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</si>
  <si>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</si>
  <si>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</si>
  <si>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</si>
  <si>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</si>
  <si>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</si>
  <si>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</si>
  <si>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</si>
  <si>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</si>
  <si>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</si>
  <si>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</si>
  <si>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</si>
  <si>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</si>
  <si>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</si>
  <si>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</si>
  <si>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</si>
  <si>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</si>
  <si>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</si>
  <si>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</si>
  <si>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</si>
  <si>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</si>
  <si>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</si>
  <si>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</si>
  <si>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</si>
  <si>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</si>
  <si>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</si>
  <si>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</si>
  <si>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</si>
  <si>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</si>
  <si>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</si>
  <si>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</si>
  <si>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</si>
  <si>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</si>
  <si>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</si>
  <si>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</si>
  <si>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</si>
  <si>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</si>
  <si>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</si>
  <si>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</si>
  <si>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</si>
  <si>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</si>
  <si>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</si>
  <si>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</si>
  <si>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</si>
  <si>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</si>
  <si>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</si>
  <si>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</si>
  <si>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</si>
  <si>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</si>
  <si>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</si>
  <si>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</si>
  <si>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</si>
  <si>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</si>
  <si>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</si>
  <si>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</si>
  <si>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</si>
  <si>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</si>
  <si>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</si>
  <si>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</si>
  <si>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</si>
  <si>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</si>
  <si>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</si>
  <si>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</si>
  <si>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</si>
  <si>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</si>
  <si>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</si>
  <si>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</si>
  <si>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</si>
  <si>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</si>
  <si>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</si>
  <si>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</si>
  <si>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</si>
  <si>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</si>
  <si>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</si>
  <si>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</si>
  <si>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</si>
  <si>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</si>
  <si>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</si>
  <si>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</si>
  <si>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</si>
  <si>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</si>
  <si>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</si>
  <si>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</si>
  <si>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</si>
  <si>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</si>
  <si>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</si>
  <si>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</si>
  <si>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</si>
  <si>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</si>
  <si>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</si>
  <si>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</si>
  <si>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</si>
  <si>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</si>
  <si>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</si>
  <si>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</si>
  <si>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</si>
  <si>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</si>
  <si>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</si>
  <si>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</si>
  <si>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</si>
  <si>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</si>
  <si>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</si>
  <si>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</si>
  <si>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</si>
  <si>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</si>
  <si>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</si>
  <si>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</si>
  <si>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</si>
  <si>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</si>
  <si>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</si>
  <si>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</si>
  <si>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</si>
  <si>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</si>
  <si>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</si>
  <si>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</si>
  <si>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</si>
  <si>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</si>
  <si>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</si>
  <si>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</si>
  <si>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</si>
  <si>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</si>
  <si>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</si>
  <si>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</si>
  <si>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</si>
  <si>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</si>
  <si>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</si>
  <si>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</si>
  <si>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</si>
  <si>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</si>
  <si>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</si>
  <si>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</si>
  <si>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</si>
  <si>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</si>
  <si>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</si>
  <si>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</si>
  <si>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</si>
  <si>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</si>
  <si>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</si>
  <si>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</si>
  <si>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</si>
  <si>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</si>
  <si>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</si>
  <si>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</si>
  <si>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</si>
  <si>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</si>
  <si>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</si>
  <si>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</si>
  <si>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</si>
  <si>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</si>
  <si>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</si>
  <si>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</si>
  <si>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</si>
  <si>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</si>
  <si>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</si>
  <si>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</si>
  <si>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</si>
  <si>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</si>
  <si>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</si>
  <si>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</si>
  <si>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</si>
  <si>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</si>
  <si>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</si>
  <si>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</si>
  <si>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</si>
  <si>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</si>
  <si>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</si>
  <si>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</si>
  <si>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</si>
  <si>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</si>
  <si>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</si>
  <si>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</si>
  <si>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</si>
  <si>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</si>
  <si>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</si>
  <si>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</si>
  <si>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</si>
  <si>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</si>
  <si>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</si>
  <si>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</si>
  <si>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</si>
  <si>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</si>
  <si>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</si>
  <si>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</si>
  <si>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</si>
  <si>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</si>
  <si>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</si>
  <si>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</si>
  <si>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</si>
  <si>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</si>
  <si>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</si>
  <si>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</si>
  <si>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</si>
  <si>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</si>
  <si>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</si>
  <si>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</si>
  <si>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</si>
  <si>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</si>
  <si>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</si>
  <si>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</si>
  <si>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</si>
  <si>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</si>
  <si>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</si>
  <si>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</si>
  <si>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</si>
  <si>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</si>
  <si>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</si>
  <si>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</si>
  <si>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</si>
  <si>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</si>
  <si>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</si>
  <si>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</si>
  <si>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</si>
  <si>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</si>
  <si>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</si>
  <si>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</si>
  <si>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</si>
  <si>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</si>
  <si>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</si>
  <si>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</si>
  <si>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</si>
  <si>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</si>
  <si>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</si>
  <si>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</si>
  <si>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</si>
  <si>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</si>
  <si>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</si>
  <si>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</si>
  <si>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</si>
  <si>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</si>
  <si>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</si>
  <si>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</si>
  <si>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</si>
  <si>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</si>
  <si>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</si>
  <si>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</si>
  <si>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</si>
  <si>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</si>
  <si>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</si>
  <si>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</si>
  <si>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</si>
  <si>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</si>
  <si>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</si>
  <si>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</si>
  <si>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</si>
  <si>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</si>
  <si>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</si>
  <si>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</si>
  <si>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</si>
  <si>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</si>
  <si>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</si>
  <si>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</si>
  <si>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</si>
  <si>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</si>
  <si>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</si>
  <si>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</si>
  <si>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</si>
  <si>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</si>
  <si>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</si>
  <si>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</si>
  <si>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</si>
  <si>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</si>
  <si>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</si>
  <si>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</si>
  <si>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</si>
  <si>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</si>
  <si>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</si>
  <si>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</si>
  <si>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</si>
  <si>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</si>
  <si>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</si>
  <si>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</si>
  <si>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</si>
  <si>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</si>
  <si>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</si>
  <si>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</si>
  <si>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</si>
  <si>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</si>
  <si>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</si>
  <si>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</si>
  <si>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</si>
  <si>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</si>
  <si>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</si>
  <si>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</si>
  <si>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</si>
  <si>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</si>
  <si>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</si>
  <si>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</si>
  <si>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</si>
  <si>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</si>
  <si>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</si>
  <si>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</si>
  <si>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</si>
  <si>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</si>
  <si>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</si>
  <si>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</si>
  <si>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</si>
  <si>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</si>
  <si>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</si>
  <si>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</si>
  <si>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</si>
  <si>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</si>
  <si>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</si>
  <si>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</si>
  <si>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</si>
  <si>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</si>
  <si>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</si>
  <si>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</si>
  <si>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</si>
  <si>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</si>
  <si>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</si>
  <si>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</si>
  <si>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</si>
  <si>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</si>
  <si>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</si>
  <si>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</si>
  <si>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</si>
  <si>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</si>
  <si>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</si>
  <si>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</si>
  <si>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</si>
  <si>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</si>
  <si>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</si>
  <si>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</si>
  <si>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</si>
  <si>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</si>
  <si>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</si>
  <si>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</si>
  <si>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</si>
  <si>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</si>
  <si>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</si>
  <si>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</si>
  <si>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</si>
  <si>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</si>
  <si>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</si>
  <si>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</si>
  <si>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</si>
  <si>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</si>
  <si>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</si>
  <si>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</si>
  <si>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</si>
  <si>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</si>
  <si>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</si>
  <si>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</si>
  <si>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</si>
  <si>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</si>
  <si>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</si>
  <si>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</si>
  <si>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</si>
  <si>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</si>
  <si>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</si>
  <si>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</si>
  <si>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</si>
  <si>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</si>
  <si>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</si>
  <si>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</si>
  <si>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</si>
  <si>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</si>
  <si>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</si>
  <si>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</si>
  <si>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</si>
  <si>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</si>
  <si>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</si>
  <si>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</si>
  <si>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</si>
  <si>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</si>
  <si>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</si>
  <si>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</si>
  <si>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</si>
  <si>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</si>
  <si>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</si>
  <si>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</si>
  <si>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</si>
  <si>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</si>
  <si>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</si>
  <si>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</si>
  <si>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</si>
  <si>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</si>
  <si>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</si>
  <si>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</si>
  <si>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</si>
  <si>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</si>
  <si>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</si>
  <si>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</si>
  <si>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</si>
  <si>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</si>
  <si>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</si>
  <si>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</si>
  <si>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</si>
  <si>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</si>
  <si>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</si>
  <si>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</si>
  <si>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</si>
  <si>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</si>
  <si>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</si>
  <si>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</si>
  <si>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</si>
  <si>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</si>
  <si>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</si>
  <si>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</si>
  <si>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</si>
  <si>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</si>
  <si>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</si>
  <si>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</si>
  <si>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</si>
  <si>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</si>
  <si>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</si>
  <si>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</si>
  <si>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</si>
  <si>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</si>
  <si>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</si>
  <si>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</si>
  <si>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</si>
  <si>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</si>
  <si>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</si>
  <si>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</si>
  <si>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</si>
  <si>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</si>
  <si>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</si>
  <si>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</si>
  <si>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</si>
  <si>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</si>
  <si>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</si>
  <si>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</si>
  <si>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</si>
  <si>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</si>
  <si>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</si>
  <si>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</si>
  <si>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</si>
  <si>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</si>
  <si>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</si>
  <si>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</si>
  <si>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</si>
  <si>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</si>
  <si>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</si>
  <si>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</si>
  <si>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</si>
  <si>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</si>
  <si>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</si>
  <si>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</si>
  <si>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</si>
  <si>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</si>
  <si>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</si>
  <si>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</si>
  <si>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</si>
  <si>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</si>
  <si>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</si>
  <si>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</si>
  <si>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</si>
  <si>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</si>
  <si>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</si>
  <si>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</si>
  <si>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</si>
  <si>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</si>
  <si>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</si>
  <si>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</si>
  <si>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</si>
  <si>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</si>
  <si>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</si>
  <si>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</si>
  <si>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</si>
  <si>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</si>
  <si>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</si>
  <si>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</si>
  <si>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</si>
  <si>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</si>
  <si>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</si>
  <si>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</si>
  <si>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</si>
  <si>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</si>
  <si>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</si>
  <si>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</si>
  <si>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</si>
  <si>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</si>
  <si>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</si>
  <si>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</si>
  <si>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</si>
  <si>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</si>
  <si>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</si>
  <si>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</si>
  <si>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</si>
  <si>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</si>
  <si>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</si>
  <si>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</si>
  <si>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</si>
  <si>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</si>
  <si>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</si>
  <si>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</si>
  <si>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</si>
  <si>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</si>
  <si>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</si>
  <si>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</si>
  <si>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</si>
  <si>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</si>
  <si>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</si>
  <si>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</si>
  <si>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</si>
  <si>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</si>
  <si>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</si>
  <si>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</si>
  <si>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</si>
  <si>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</si>
  <si>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</si>
  <si>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</si>
  <si>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</si>
  <si>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</si>
  <si>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</si>
  <si>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</si>
  <si>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</si>
  <si>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</si>
  <si>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</si>
  <si>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</si>
  <si>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</si>
  <si>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</si>
  <si>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</si>
  <si>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</si>
  <si>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</si>
  <si>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</si>
  <si>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</si>
  <si>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</si>
  <si>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</si>
  <si>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</si>
  <si>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</si>
  <si>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</si>
  <si>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</si>
  <si>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</si>
  <si>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</si>
  <si>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</si>
  <si>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</si>
  <si>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</si>
  <si>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</si>
  <si>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</si>
  <si>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</si>
  <si>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</si>
  <si>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</si>
  <si>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</si>
  <si>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</si>
  <si>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</si>
  <si>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</si>
  <si>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</si>
  <si>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</si>
  <si>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</si>
  <si>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</si>
  <si>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</si>
  <si>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</si>
  <si>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</si>
  <si>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</si>
  <si>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</si>
  <si>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</si>
  <si>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</si>
  <si>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</si>
  <si>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</si>
  <si>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</si>
  <si>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</si>
  <si>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</si>
  <si>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</si>
  <si>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</si>
  <si>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</si>
  <si>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</si>
  <si>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</si>
  <si>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</si>
  <si>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</si>
  <si>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</si>
  <si>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</si>
  <si>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</si>
  <si>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</si>
  <si>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</si>
  <si>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</si>
  <si>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</si>
  <si>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</si>
  <si>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</si>
  <si>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</si>
  <si>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</si>
  <si>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</si>
  <si>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</si>
  <si>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</si>
  <si>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</si>
  <si>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</si>
  <si>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</si>
  <si>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</si>
  <si>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</si>
  <si>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</si>
  <si>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</si>
  <si>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</si>
  <si>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</si>
  <si>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</si>
  <si>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</si>
  <si>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</si>
  <si>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</si>
  <si>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</si>
  <si>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</si>
  <si>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</si>
  <si>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</si>
  <si>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</si>
  <si>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</si>
  <si>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</si>
  <si>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</si>
  <si>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</si>
  <si>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</si>
  <si>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</si>
  <si>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</si>
  <si>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</si>
  <si>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</si>
  <si>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</si>
  <si>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</si>
  <si>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</si>
  <si>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</si>
  <si>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</si>
  <si>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</si>
  <si>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</si>
  <si>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</si>
  <si>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</si>
  <si>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</si>
  <si>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</si>
  <si>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</si>
  <si>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</si>
  <si>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</si>
  <si>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</si>
  <si>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</si>
  <si>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</si>
  <si>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</si>
  <si>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</si>
  <si>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</si>
  <si>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</si>
  <si>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</si>
  <si>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</si>
  <si>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</si>
  <si>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</si>
  <si>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</si>
  <si>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</si>
  <si>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</si>
  <si>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</si>
  <si>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</si>
  <si>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</si>
  <si>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</si>
  <si>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</si>
  <si>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</si>
  <si>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</si>
  <si>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</si>
  <si>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</si>
  <si>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</si>
  <si>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</si>
  <si>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</si>
  <si>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</si>
  <si>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</si>
  <si>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</si>
  <si>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</si>
  <si>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</si>
  <si>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</si>
  <si>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</si>
  <si>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</si>
  <si>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</si>
  <si>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</si>
  <si>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</si>
  <si>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</si>
  <si>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</si>
  <si>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</si>
  <si>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</si>
  <si>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</si>
  <si>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</si>
  <si>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</si>
  <si>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</si>
  <si>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</si>
  <si>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</si>
  <si>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</si>
  <si>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</si>
  <si>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</si>
  <si>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</si>
  <si>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</si>
  <si>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</si>
  <si>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</si>
  <si>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</si>
  <si>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</si>
  <si>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</si>
  <si>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</si>
  <si>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</si>
  <si>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</si>
  <si>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</si>
  <si>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</si>
  <si>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</si>
  <si>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</si>
  <si>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</si>
  <si>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</si>
  <si>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</si>
  <si>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</si>
  <si>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</si>
  <si>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</si>
  <si>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</si>
  <si>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</si>
  <si>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</si>
  <si>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</si>
  <si>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</si>
  <si>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</si>
  <si>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</si>
  <si>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</si>
  <si>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</si>
  <si>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</si>
  <si>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</si>
  <si>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</si>
  <si>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</si>
  <si>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</si>
  <si>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</si>
  <si>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</si>
  <si>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</si>
  <si>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</si>
  <si>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</si>
  <si>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</si>
  <si>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</si>
  <si>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</si>
  <si>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</si>
  <si>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</si>
  <si>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</si>
  <si>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</si>
  <si>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</si>
  <si>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</si>
  <si>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</si>
  <si>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</si>
  <si>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</si>
  <si>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</si>
  <si>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</si>
  <si>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</si>
  <si>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</si>
  <si>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</si>
  <si>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</si>
  <si>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</si>
  <si>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</si>
  <si>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</si>
  <si>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</si>
  <si>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</si>
  <si>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</si>
  <si>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</si>
  <si>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</si>
  <si>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</si>
  <si>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</si>
  <si>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</si>
  <si>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</si>
  <si>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</si>
  <si>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</si>
  <si>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</si>
  <si>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</si>
  <si>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</si>
  <si>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</si>
  <si>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</si>
  <si>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</si>
  <si>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</si>
  <si>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</si>
  <si>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</si>
  <si>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</si>
  <si>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</si>
  <si>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</si>
  <si>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</si>
  <si>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</si>
  <si>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</si>
  <si>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</si>
  <si>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</si>
  <si>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</si>
  <si>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</si>
  <si>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</si>
  <si>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</si>
  <si>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</si>
  <si>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</si>
  <si>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</si>
  <si>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</si>
  <si>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</si>
  <si>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</si>
  <si>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</si>
  <si>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</si>
  <si>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</si>
  <si>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</si>
  <si>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</si>
  <si>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</si>
  <si>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</si>
  <si>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</si>
  <si>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</si>
  <si>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</si>
  <si>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</si>
  <si>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</si>
  <si>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</si>
  <si>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</si>
  <si>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</si>
  <si>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</si>
  <si>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</si>
  <si>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</si>
  <si>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</si>
  <si>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</si>
  <si>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</si>
  <si>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</si>
  <si>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</si>
  <si>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</si>
  <si>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</si>
  <si>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</si>
  <si>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</si>
  <si>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</si>
  <si>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</si>
  <si>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</si>
  <si>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</si>
  <si>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</si>
  <si>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</si>
  <si>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</si>
  <si>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</si>
  <si>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</si>
  <si>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</si>
  <si>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</si>
  <si>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</si>
  <si>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</si>
  <si>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</si>
  <si>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</si>
  <si>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</si>
  <si>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</si>
  <si>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</si>
  <si>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</si>
  <si>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</si>
  <si>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</si>
  <si>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</si>
  <si>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</si>
  <si>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</si>
  <si>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</si>
  <si>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</si>
  <si>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</si>
  <si>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</si>
  <si>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</si>
  <si>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</si>
  <si>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</si>
  <si>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</si>
  <si>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</si>
  <si>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</si>
  <si>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</si>
  <si>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</si>
  <si>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</si>
  <si>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</si>
  <si>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</si>
  <si>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</si>
  <si>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</si>
  <si>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</si>
  <si>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</si>
  <si>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</si>
  <si>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</si>
  <si>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</si>
  <si>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</si>
  <si>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</si>
  <si>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</si>
  <si>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</si>
  <si>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</si>
  <si>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</si>
  <si>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</si>
  <si>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</si>
  <si>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</si>
  <si>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</si>
  <si>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</si>
  <si>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</si>
  <si>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</si>
  <si>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</si>
  <si>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</si>
  <si>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</si>
  <si>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</si>
  <si>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</si>
  <si>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</si>
  <si>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</si>
  <si>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</si>
  <si>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</si>
  <si>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</si>
  <si>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</si>
  <si>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</si>
  <si>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</si>
  <si>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</si>
  <si>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</si>
  <si>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</si>
  <si>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</si>
  <si>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</si>
  <si>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</si>
  <si>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</si>
  <si>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</si>
  <si>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</si>
  <si>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</si>
  <si>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</si>
  <si>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</si>
  <si>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</si>
  <si>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</si>
  <si>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</si>
  <si>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</si>
  <si>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</si>
  <si>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</si>
  <si>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</si>
  <si>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</si>
  <si>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</si>
  <si>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</si>
  <si>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</si>
  <si>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</si>
  <si>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</si>
  <si>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</si>
  <si>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</si>
  <si>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</si>
  <si>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</si>
  <si>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</si>
  <si>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</si>
  <si>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</si>
  <si>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</si>
  <si>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</si>
  <si>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</si>
  <si>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</si>
  <si>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</si>
  <si>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</si>
  <si>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</si>
  <si>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</si>
  <si>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</si>
  <si>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</si>
  <si>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</si>
  <si>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</si>
  <si>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</si>
  <si>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</si>
  <si>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</si>
  <si>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</si>
  <si>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</si>
  <si>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</si>
  <si>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</si>
  <si>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</si>
  <si>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</si>
  <si>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</si>
  <si>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</si>
  <si>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</si>
  <si>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</si>
  <si>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</si>
  <si>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>eCheck</t>
  </si>
  <si>
    <t>LBP Check</t>
  </si>
  <si>
    <t>Boolean: ADA / eCheck / LBP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</si>
</sst>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6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2" applyNumberFormat="1" applyFont="1" applyBorder="1" applyAlignment="1">
      <alignment horizontal="left" vertical="center" wrapText="1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43" fontId="42" fillId="0" borderId="0" xfId="2" applyFont="1" applyBorder="1" applyAlignment="1">
      <alignment horizontal="center"/>
    </xf>
    <xf numFmtId="43" fontId="45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0" fillId="0" borderId="0" xfId="0" applyNumberFormat="1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6" fillId="0" borderId="0" xfId="0" applyFont="1" applyBorder="1" applyAlignment="1">
      <alignment horizontal="center"/>
    </xf>
    <xf numFmtId="0" fontId="37" fillId="0" borderId="0" xfId="0" applyFont="1" applyBorder="1" applyAlignment="1">
      <alignment horizontal="right" vertical="center" indent="3"/>
    </xf>
    <xf numFmtId="43" fontId="45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horizontal="right" indent="3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 indent="2"/>
    </xf>
    <xf numFmtId="43" fontId="50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1"/>
    </xf>
    <xf numFmtId="43" fontId="55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right" vertical="center" indent="2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left" wrapText="1" indent="1"/>
    </xf>
    <xf numFmtId="0" fontId="0" fillId="2" borderId="0" xfId="0" applyFill="1" applyAlignment="1">
      <alignment wrapText="1"/>
    </xf>
  </cellXfs>
  <cellStyles count="3">
    <cellStyle name="Comma" xfId="1" builtinId="3"/>
    <cellStyle name="Comma 10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9174C0B3-6699-431A-866B-1337655F1A19}" type="pres">
      <dgm:prSet presAssocID="{79D9FC87-2128-4581-BADC-8B8E02D81B80}" presName="sibTransFirstNode" presStyleLbl="bgShp" presStyleIdx="0" presStyleCnt="1"/>
      <dgm:spPr/>
      <dgm:t>
        <a:bodyPr/>
        <a:lstStyle/>
        <a:p>
          <a:endParaRPr lang="en-US"/>
        </a:p>
      </dgm:t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9174C0B3-6699-431A-866B-1337655F1A19}" type="pres">
      <dgm:prSet presAssocID="{79D9FC87-2128-4581-BADC-8B8E02D81B80}" presName="sibTransFirstNode" presStyleLbl="bgShp" presStyleIdx="0" presStyleCnt="1"/>
      <dgm:spPr/>
      <dgm:t>
        <a:bodyPr/>
        <a:lstStyle/>
        <a:p>
          <a:endParaRPr lang="en-US"/>
        </a:p>
      </dgm:t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417982" y="-27776"/>
          <a:ext cx="3930456" cy="3930456"/>
        </a:xfrm>
        <a:prstGeom prst="circularArrow">
          <a:avLst>
            <a:gd name="adj1" fmla="val 5544"/>
            <a:gd name="adj2" fmla="val 330680"/>
            <a:gd name="adj3" fmla="val 14557975"/>
            <a:gd name="adj4" fmla="val 16926133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789735" y="1707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DV and ORS Printing</a:t>
          </a:r>
        </a:p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(Tracking Number)</a:t>
          </a:r>
        </a:p>
      </dsp:txBody>
      <dsp:txXfrm>
        <a:off x="1818706" y="30678"/>
        <a:ext cx="1129008" cy="535533"/>
      </dsp:txXfrm>
    </dsp:sp>
    <dsp:sp modelId="{F5497AA2-9CE9-4187-9BBD-3B60E007D3D4}">
      <dsp:nvSpPr>
        <dsp:cNvPr id="0" name=""/>
        <dsp:cNvSpPr/>
      </dsp:nvSpPr>
      <dsp:spPr>
        <a:xfrm>
          <a:off x="3100163" y="632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FAD Incoming</a:t>
          </a:r>
        </a:p>
      </dsp:txBody>
      <dsp:txXfrm>
        <a:off x="3129134" y="661747"/>
        <a:ext cx="1129008" cy="535533"/>
      </dsp:txXfrm>
    </dsp:sp>
    <dsp:sp modelId="{B60E716A-E1D2-425F-854C-70DBC8AA808E}">
      <dsp:nvSpPr>
        <dsp:cNvPr id="0" name=""/>
        <dsp:cNvSpPr/>
      </dsp:nvSpPr>
      <dsp:spPr>
        <a:xfrm>
          <a:off x="3423812" y="2050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Obligation</a:t>
          </a:r>
        </a:p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(ORS Number)</a:t>
          </a:r>
        </a:p>
      </dsp:txBody>
      <dsp:txXfrm>
        <a:off x="3452783" y="2079747"/>
        <a:ext cx="1129008" cy="535533"/>
      </dsp:txXfrm>
    </dsp:sp>
    <dsp:sp modelId="{44C309F1-1E88-4E40-9953-95ABC22302BD}">
      <dsp:nvSpPr>
        <dsp:cNvPr id="0" name=""/>
        <dsp:cNvSpPr/>
      </dsp:nvSpPr>
      <dsp:spPr>
        <a:xfrm>
          <a:off x="2516968" y="3187923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DV Review</a:t>
          </a:r>
        </a:p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(DV Number)</a:t>
          </a:r>
        </a:p>
      </dsp:txBody>
      <dsp:txXfrm>
        <a:off x="2545939" y="3216894"/>
        <a:ext cx="1129008" cy="535533"/>
      </dsp:txXfrm>
    </dsp:sp>
    <dsp:sp modelId="{C35F0A9D-A575-45C6-90CC-BECDA3E0AF34}">
      <dsp:nvSpPr>
        <dsp:cNvPr id="0" name=""/>
        <dsp:cNvSpPr/>
      </dsp:nvSpPr>
      <dsp:spPr>
        <a:xfrm>
          <a:off x="1062502" y="3187923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Check/ADA Issuance</a:t>
          </a:r>
        </a:p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(Check/ADA Number)</a:t>
          </a:r>
        </a:p>
      </dsp:txBody>
      <dsp:txXfrm>
        <a:off x="1091473" y="3216894"/>
        <a:ext cx="1129008" cy="535533"/>
      </dsp:txXfrm>
    </dsp:sp>
    <dsp:sp modelId="{B813ABB3-0CDB-49BC-B746-194D4FE11019}">
      <dsp:nvSpPr>
        <dsp:cNvPr id="0" name=""/>
        <dsp:cNvSpPr/>
      </dsp:nvSpPr>
      <dsp:spPr>
        <a:xfrm>
          <a:off x="155657" y="2050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JEV Preparation</a:t>
          </a:r>
        </a:p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(CKDJ and ADADJ)</a:t>
          </a:r>
        </a:p>
      </dsp:txBody>
      <dsp:txXfrm>
        <a:off x="184628" y="2079747"/>
        <a:ext cx="1129008" cy="535533"/>
      </dsp:txXfrm>
    </dsp:sp>
    <dsp:sp modelId="{C5C96660-765F-44F1-AF08-FDBD25B3F0A7}">
      <dsp:nvSpPr>
        <dsp:cNvPr id="0" name=""/>
        <dsp:cNvSpPr/>
      </dsp:nvSpPr>
      <dsp:spPr>
        <a:xfrm>
          <a:off x="479306" y="632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DV Submission to COA</a:t>
          </a:r>
        </a:p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(Transmittal)</a:t>
          </a:r>
        </a:p>
      </dsp:txBody>
      <dsp:txXfrm>
        <a:off x="508277" y="661747"/>
        <a:ext cx="1129008" cy="535533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03115" y="-25596"/>
          <a:ext cx="2536535" cy="2536535"/>
        </a:xfrm>
        <a:prstGeom prst="circularArrow">
          <a:avLst>
            <a:gd name="adj1" fmla="val 4668"/>
            <a:gd name="adj2" fmla="val 272909"/>
            <a:gd name="adj3" fmla="val 13229610"/>
            <a:gd name="adj4" fmla="val 17765614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15702" y="1172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Obligation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(ORS Number)</a:t>
          </a:r>
        </a:p>
      </dsp:txBody>
      <dsp:txXfrm>
        <a:off x="1152591" y="38061"/>
        <a:ext cx="1437583" cy="681902"/>
      </dsp:txXfrm>
    </dsp:sp>
    <dsp:sp modelId="{7F646609-5315-41EB-99D8-A0400E45BB34}">
      <dsp:nvSpPr>
        <dsp:cNvPr id="0" name=""/>
        <dsp:cNvSpPr/>
      </dsp:nvSpPr>
      <dsp:spPr>
        <a:xfrm>
          <a:off x="2026487" y="911956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DV Review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(DV Number)</a:t>
          </a:r>
        </a:p>
      </dsp:txBody>
      <dsp:txXfrm>
        <a:off x="2063376" y="948845"/>
        <a:ext cx="1437583" cy="681902"/>
      </dsp:txXfrm>
    </dsp:sp>
    <dsp:sp modelId="{F5497AA2-9CE9-4187-9BBD-3B60E007D3D4}">
      <dsp:nvSpPr>
        <dsp:cNvPr id="0" name=""/>
        <dsp:cNvSpPr/>
      </dsp:nvSpPr>
      <dsp:spPr>
        <a:xfrm>
          <a:off x="1115702" y="1822741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Preparation of TRA (1600 and 1601EQ)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TRA Number</a:t>
          </a:r>
        </a:p>
      </dsp:txBody>
      <dsp:txXfrm>
        <a:off x="1152591" y="1859630"/>
        <a:ext cx="1437583" cy="681902"/>
      </dsp:txXfrm>
    </dsp:sp>
    <dsp:sp modelId="{B60E716A-E1D2-425F-854C-70DBC8AA808E}">
      <dsp:nvSpPr>
        <dsp:cNvPr id="0" name=""/>
        <dsp:cNvSpPr/>
      </dsp:nvSpPr>
      <dsp:spPr>
        <a:xfrm>
          <a:off x="204917" y="911956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JEV Preparation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(GJ)</a:t>
          </a:r>
        </a:p>
      </dsp:txBody>
      <dsp:txXfrm>
        <a:off x="241806" y="948845"/>
        <a:ext cx="1437583" cy="68190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/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/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ropbox/shared%20folder/AUCS/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DV Process"/>
      <sheetName val="MAIN-RAPID-LP"/>
      <sheetName val="Cash"/>
      <sheetName val="Bank Accounts"/>
      <sheetName val="MFO.PAP"/>
      <sheetName val="MAIN-101"/>
      <sheetName val="For MRD"/>
      <sheetName val="2021 CADADR"/>
      <sheetName val="Advances"/>
      <sheetName val="Sheet5"/>
      <sheetName val="Advances 2020"/>
      <sheetName val="Advances Summary"/>
      <sheetName val="Sheet2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580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 Tracking"/>
      <sheetName val="Import DV AUCS (2)"/>
      <sheetName val="TRA Table (2)"/>
      <sheetName val="Import DV AUCS"/>
      <sheetName val="Import Transactions (2)"/>
      <sheetName val="Import Process ORS (2)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S51"/>
  <sheetViews>
    <sheetView showGridLines="0" zoomScale="85" zoomScaleNormal="85" workbookViewId="0">
      <selection activeCell="Q23" sqref="Q23"/>
    </sheetView>
  </sheetViews>
  <sheetFormatPr defaultRowHeight="15"/>
  <cols>
    <col min="1" max="1" width="3.7109375" customWidth="1"/>
    <col min="2" max="2" width="10.140625" customWidth="1"/>
    <col min="3" max="3" width="11.42578125" customWidth="1"/>
    <col min="4" max="4" width="7.85546875" customWidth="1"/>
    <col min="6" max="6" width="11.7109375" customWidth="1"/>
    <col min="7" max="7" width="16" customWidth="1"/>
    <col min="8" max="8" width="11.85546875" customWidth="1"/>
    <col min="18" max="18" width="8.140625" customWidth="1"/>
  </cols>
  <sheetData>
    <row r="2" spans="2:18">
      <c r="R2" t="s">
        <v>2399</v>
      </c>
    </row>
    <row r="3" spans="2:18">
      <c r="B3" t="s">
        <v>2403</v>
      </c>
      <c r="R3" t="s">
        <v>2400</v>
      </c>
    </row>
    <row r="4" spans="2:18">
      <c r="R4" t="s">
        <v>66</v>
      </c>
    </row>
    <row r="5" spans="2:18">
      <c r="B5" t="s">
        <v>2404</v>
      </c>
      <c r="R5" t="s">
        <v>2401</v>
      </c>
    </row>
    <row r="6" spans="2:18">
      <c r="B6" s="473"/>
      <c r="C6" s="473"/>
      <c r="D6" s="473"/>
      <c r="E6" s="473"/>
      <c r="F6" s="473"/>
      <c r="G6" s="474" t="s">
        <v>2405</v>
      </c>
      <c r="R6" t="s">
        <v>2402</v>
      </c>
    </row>
    <row r="7" spans="2:18">
      <c r="B7" t="s">
        <v>2406</v>
      </c>
      <c r="G7" s="11" t="s">
        <v>2407</v>
      </c>
    </row>
    <row r="8" spans="2:18">
      <c r="B8" t="s">
        <v>2408</v>
      </c>
      <c r="G8" s="475" t="s">
        <v>2409</v>
      </c>
    </row>
    <row r="9" spans="2:18">
      <c r="B9" s="476" t="s">
        <v>2410</v>
      </c>
      <c r="C9" s="476"/>
      <c r="D9" s="476"/>
      <c r="E9" s="476"/>
      <c r="F9" s="476"/>
      <c r="G9" s="471" t="s">
        <v>2407</v>
      </c>
    </row>
    <row r="11" spans="2:18">
      <c r="B11" t="s">
        <v>2411</v>
      </c>
    </row>
    <row r="12" spans="2:18">
      <c r="B12" s="473"/>
      <c r="C12" s="473"/>
      <c r="D12" s="473"/>
      <c r="E12" s="473"/>
      <c r="F12" s="473" t="s">
        <v>2412</v>
      </c>
      <c r="G12" s="473"/>
    </row>
    <row r="13" spans="2:18">
      <c r="B13" t="s">
        <v>2413</v>
      </c>
      <c r="F13" s="11" t="s">
        <v>2407</v>
      </c>
    </row>
    <row r="14" spans="2:18">
      <c r="B14" t="s">
        <v>2414</v>
      </c>
      <c r="F14" s="11" t="s">
        <v>2409</v>
      </c>
    </row>
    <row r="15" spans="2:18">
      <c r="B15" t="s">
        <v>2415</v>
      </c>
      <c r="F15" s="475" t="s">
        <v>2409</v>
      </c>
    </row>
    <row r="16" spans="2:18">
      <c r="B16" s="476" t="s">
        <v>2416</v>
      </c>
      <c r="C16" s="476"/>
      <c r="D16" s="476"/>
      <c r="E16" s="476"/>
      <c r="F16" s="471" t="s">
        <v>2407</v>
      </c>
      <c r="G16" s="476"/>
    </row>
    <row r="18" spans="2:18">
      <c r="B18" t="s">
        <v>2417</v>
      </c>
    </row>
    <row r="19" spans="2:18">
      <c r="B19" s="473"/>
      <c r="C19" s="473"/>
      <c r="D19" s="473"/>
      <c r="E19" s="473"/>
      <c r="F19" s="473" t="s">
        <v>2412</v>
      </c>
      <c r="G19" s="473"/>
    </row>
    <row r="20" spans="2:18">
      <c r="B20" t="s">
        <v>2418</v>
      </c>
      <c r="F20" s="11" t="s">
        <v>2407</v>
      </c>
    </row>
    <row r="21" spans="2:18">
      <c r="B21" t="s">
        <v>2415</v>
      </c>
      <c r="F21" s="475" t="s">
        <v>2409</v>
      </c>
      <c r="R21" s="472"/>
    </row>
    <row r="22" spans="2:18">
      <c r="B22" s="476" t="s">
        <v>2419</v>
      </c>
      <c r="C22" s="476"/>
      <c r="D22" s="476"/>
      <c r="E22" s="476"/>
      <c r="F22" s="471" t="s">
        <v>2407</v>
      </c>
      <c r="G22" s="476"/>
    </row>
    <row r="24" spans="2:18">
      <c r="B24" t="s">
        <v>2420</v>
      </c>
    </row>
    <row r="25" spans="2:18">
      <c r="B25" s="473"/>
      <c r="C25" s="473"/>
      <c r="D25" s="473"/>
      <c r="E25" s="473"/>
      <c r="F25" s="474">
        <v>101</v>
      </c>
      <c r="G25" s="474" t="s">
        <v>2421</v>
      </c>
    </row>
    <row r="26" spans="2:18">
      <c r="B26" t="s">
        <v>2423</v>
      </c>
      <c r="F26" s="11" t="s">
        <v>2407</v>
      </c>
      <c r="G26" s="11" t="s">
        <v>2407</v>
      </c>
    </row>
    <row r="27" spans="2:18">
      <c r="B27" t="s">
        <v>2424</v>
      </c>
      <c r="F27" s="475" t="s">
        <v>2409</v>
      </c>
      <c r="G27" s="475" t="s">
        <v>2409</v>
      </c>
    </row>
    <row r="28" spans="2:18">
      <c r="B28" s="476" t="s">
        <v>2425</v>
      </c>
      <c r="C28" s="476"/>
      <c r="D28" s="476"/>
      <c r="E28" s="476"/>
      <c r="F28" s="471" t="s">
        <v>2407</v>
      </c>
      <c r="G28" s="471" t="s">
        <v>2407</v>
      </c>
    </row>
    <row r="35" spans="8:19">
      <c r="H35" s="474" t="s">
        <v>56</v>
      </c>
      <c r="S35" s="473"/>
    </row>
    <row r="36" spans="8:19">
      <c r="H36" s="11" t="s">
        <v>2407</v>
      </c>
    </row>
    <row r="37" spans="8:19">
      <c r="H37" s="11" t="s">
        <v>2409</v>
      </c>
    </row>
    <row r="38" spans="8:19">
      <c r="H38" s="475" t="s">
        <v>2409</v>
      </c>
    </row>
    <row r="39" spans="8:19">
      <c r="H39" s="471" t="s">
        <v>2407</v>
      </c>
      <c r="S39" s="476"/>
    </row>
    <row r="42" spans="8:19">
      <c r="H42" s="473" t="s">
        <v>56</v>
      </c>
      <c r="S42" s="473"/>
    </row>
    <row r="43" spans="8:19">
      <c r="H43" s="11" t="s">
        <v>2407</v>
      </c>
    </row>
    <row r="44" spans="8:19">
      <c r="H44" s="475" t="s">
        <v>2409</v>
      </c>
    </row>
    <row r="45" spans="8:19">
      <c r="H45" s="471" t="s">
        <v>2407</v>
      </c>
      <c r="S45" s="476"/>
    </row>
    <row r="48" spans="8:19">
      <c r="H48" s="477" t="s">
        <v>2422</v>
      </c>
    </row>
    <row r="49" spans="8:8">
      <c r="H49" s="11" t="s">
        <v>2407</v>
      </c>
    </row>
    <row r="50" spans="8:8">
      <c r="H50" s="475" t="s">
        <v>2409</v>
      </c>
    </row>
    <row r="51" spans="8:8">
      <c r="H51" s="471" t="s">
        <v>2407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0"/>
  <sheetViews>
    <sheetView workbookViewId="0">
      <selection activeCell="K20" sqref="K20"/>
    </sheetView>
  </sheetViews>
  <sheetFormatPr defaultRowHeight="15"/>
  <cols>
    <col min="1" max="1" width="2.85546875" bestFit="1" customWidth="1"/>
    <col min="2" max="2" width="9.7109375" bestFit="1" customWidth="1"/>
    <col min="3" max="3" width="16.140625" bestFit="1" customWidth="1"/>
    <col min="4" max="4" width="33.42578125" customWidth="1"/>
    <col min="5" max="5" width="7.85546875" bestFit="1" customWidth="1"/>
    <col min="6" max="6" width="16" bestFit="1" customWidth="1"/>
    <col min="7" max="7" width="30.5703125" bestFit="1" customWidth="1"/>
    <col min="8" max="8" width="27.42578125" customWidth="1"/>
    <col min="9" max="9" width="23" customWidth="1"/>
    <col min="10" max="10" width="9.7109375" bestFit="1" customWidth="1"/>
    <col min="11" max="11" width="92.140625" customWidth="1"/>
    <col min="12" max="12" width="14.28515625" bestFit="1" customWidth="1"/>
  </cols>
  <sheetData>
    <row r="1" spans="1:12">
      <c r="B1" s="6" t="s">
        <v>31</v>
      </c>
    </row>
    <row r="2" spans="1:12" ht="60">
      <c r="D2" s="4" t="s">
        <v>2393</v>
      </c>
      <c r="F2" t="s">
        <v>2394</v>
      </c>
      <c r="G2" s="470" t="s">
        <v>2395</v>
      </c>
      <c r="H2" s="470" t="s">
        <v>2396</v>
      </c>
      <c r="I2" s="470" t="s">
        <v>2397</v>
      </c>
      <c r="K2" s="470" t="s">
        <v>2390</v>
      </c>
      <c r="L2" s="470" t="s">
        <v>2398</v>
      </c>
    </row>
    <row r="3" spans="1:12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72"/>
  <sheetViews>
    <sheetView tabSelected="1" workbookViewId="0">
      <pane ySplit="3" topLeftCell="A91" activePane="bottomLeft" state="frozen"/>
      <selection pane="bottomLeft" activeCell="F2" sqref="F2"/>
    </sheetView>
  </sheetViews>
  <sheetFormatPr defaultRowHeight="15"/>
  <cols>
    <col min="1" max="1" width="9.140625" style="11"/>
    <col min="2" max="2" width="9.7109375" customWidth="1"/>
    <col min="3" max="3" width="16.140625" bestFit="1" customWidth="1"/>
    <col min="4" max="4" width="18.42578125" customWidth="1"/>
    <col min="5" max="5" width="19" style="11" bestFit="1" customWidth="1"/>
    <col min="6" max="6" width="19" style="11" customWidth="1"/>
    <col min="7" max="7" width="16" bestFit="1" customWidth="1"/>
    <col min="8" max="8" width="21.7109375" bestFit="1" customWidth="1"/>
    <col min="9" max="9" width="19" bestFit="1" customWidth="1"/>
    <col min="10" max="10" width="31.7109375" customWidth="1"/>
    <col min="11" max="11" width="16.140625" bestFit="1" customWidth="1"/>
    <col min="12" max="12" width="6.42578125" bestFit="1" customWidth="1"/>
    <col min="13" max="13" width="10.28515625" bestFit="1" customWidth="1"/>
    <col min="14" max="14" width="22.7109375" bestFit="1" customWidth="1"/>
    <col min="15" max="15" width="17.42578125" bestFit="1" customWidth="1"/>
    <col min="16" max="16" width="28.28515625" bestFit="1" customWidth="1"/>
  </cols>
  <sheetData>
    <row r="1" spans="1:11">
      <c r="B1" t="s">
        <v>2392</v>
      </c>
    </row>
    <row r="2" spans="1:11" ht="30">
      <c r="D2" s="575" t="s">
        <v>2428</v>
      </c>
      <c r="E2" s="11" t="s">
        <v>2390</v>
      </c>
      <c r="F2" s="469" t="s">
        <v>2391</v>
      </c>
      <c r="I2" t="s">
        <v>2389</v>
      </c>
      <c r="J2" t="s">
        <v>2389</v>
      </c>
      <c r="K2" t="s">
        <v>2389</v>
      </c>
    </row>
    <row r="3" spans="1:11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1621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>
      <c r="A4" s="11">
        <v>1</v>
      </c>
      <c r="B4" t="s">
        <v>20</v>
      </c>
      <c r="C4" t="s">
        <v>1658</v>
      </c>
      <c r="D4" t="s">
        <v>1654</v>
      </c>
      <c r="E4" s="11" t="s">
        <v>1660</v>
      </c>
      <c r="F4" s="11" t="s">
        <v>2387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>
      <c r="A5" s="11">
        <v>2</v>
      </c>
      <c r="B5" t="s">
        <v>20</v>
      </c>
      <c r="C5" t="s">
        <v>1658</v>
      </c>
      <c r="D5" t="s">
        <v>1654</v>
      </c>
      <c r="E5" s="11" t="s">
        <v>1660</v>
      </c>
      <c r="F5" s="11" t="s">
        <v>2387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>
      <c r="A6" s="11">
        <v>3</v>
      </c>
      <c r="B6" t="s">
        <v>20</v>
      </c>
      <c r="C6" t="s">
        <v>1658</v>
      </c>
      <c r="D6" t="s">
        <v>1654</v>
      </c>
      <c r="E6" s="11" t="s">
        <v>1660</v>
      </c>
      <c r="F6" s="11" t="s">
        <v>2387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>
      <c r="A7" s="11">
        <v>4</v>
      </c>
      <c r="B7" t="s">
        <v>20</v>
      </c>
      <c r="C7" t="s">
        <v>1658</v>
      </c>
      <c r="D7" t="s">
        <v>2426</v>
      </c>
      <c r="E7" s="11" t="s">
        <v>1667</v>
      </c>
      <c r="F7" s="11" t="s">
        <v>2387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>
      <c r="A8" s="11">
        <v>5</v>
      </c>
      <c r="B8" t="s">
        <v>20</v>
      </c>
      <c r="C8" t="s">
        <v>1658</v>
      </c>
      <c r="D8" t="s">
        <v>2426</v>
      </c>
      <c r="E8" s="11" t="s">
        <v>1670</v>
      </c>
      <c r="F8" s="11" t="s">
        <v>2387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>
      <c r="A9" s="11">
        <v>6</v>
      </c>
      <c r="B9" t="s">
        <v>20</v>
      </c>
      <c r="C9" t="s">
        <v>1658</v>
      </c>
      <c r="D9" t="s">
        <v>2426</v>
      </c>
      <c r="E9" s="11" t="s">
        <v>1672</v>
      </c>
      <c r="F9" s="11" t="s">
        <v>2387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>
      <c r="A10" s="11">
        <v>7</v>
      </c>
      <c r="B10" t="s">
        <v>20</v>
      </c>
      <c r="C10" t="s">
        <v>1658</v>
      </c>
      <c r="D10" t="s">
        <v>1654</v>
      </c>
      <c r="E10" s="11" t="s">
        <v>1674</v>
      </c>
      <c r="F10" s="11" t="s">
        <v>2387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>
      <c r="A11" s="11">
        <v>8</v>
      </c>
      <c r="B11" t="s">
        <v>20</v>
      </c>
      <c r="C11" t="s">
        <v>1658</v>
      </c>
      <c r="D11" t="s">
        <v>1654</v>
      </c>
      <c r="E11" s="11" t="s">
        <v>1674</v>
      </c>
      <c r="F11" s="11" t="s">
        <v>2387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>
      <c r="A12" s="11">
        <v>9</v>
      </c>
      <c r="B12" t="s">
        <v>20</v>
      </c>
      <c r="C12" t="s">
        <v>1658</v>
      </c>
      <c r="D12" t="s">
        <v>1654</v>
      </c>
      <c r="E12" s="11" t="s">
        <v>1674</v>
      </c>
      <c r="F12" s="11" t="s">
        <v>2387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>
      <c r="A13" s="11">
        <v>10</v>
      </c>
      <c r="B13" t="s">
        <v>20</v>
      </c>
      <c r="C13" t="s">
        <v>1658</v>
      </c>
      <c r="D13" t="s">
        <v>1654</v>
      </c>
      <c r="E13" s="11" t="s">
        <v>1674</v>
      </c>
      <c r="F13" s="11" t="s">
        <v>2387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>
      <c r="A14" s="11">
        <v>11</v>
      </c>
      <c r="B14" t="s">
        <v>20</v>
      </c>
      <c r="C14" t="s">
        <v>1658</v>
      </c>
      <c r="D14" t="s">
        <v>2426</v>
      </c>
      <c r="E14" s="11" t="s">
        <v>1681</v>
      </c>
      <c r="F14" s="11" t="s">
        <v>2387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>
      <c r="A15" s="11">
        <v>12</v>
      </c>
      <c r="B15" t="s">
        <v>20</v>
      </c>
      <c r="C15" t="s">
        <v>1658</v>
      </c>
      <c r="D15" t="s">
        <v>2426</v>
      </c>
      <c r="E15" s="11" t="s">
        <v>1684</v>
      </c>
      <c r="F15" s="11" t="s">
        <v>2387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>
      <c r="A16" s="11">
        <v>13</v>
      </c>
      <c r="B16" t="s">
        <v>20</v>
      </c>
      <c r="C16" t="s">
        <v>1658</v>
      </c>
      <c r="D16" t="s">
        <v>2426</v>
      </c>
      <c r="E16" s="11" t="s">
        <v>1688</v>
      </c>
      <c r="F16" s="11" t="s">
        <v>2387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>
      <c r="A17" s="11">
        <v>14</v>
      </c>
      <c r="B17" t="s">
        <v>20</v>
      </c>
      <c r="C17" t="s">
        <v>1658</v>
      </c>
      <c r="D17" t="s">
        <v>2426</v>
      </c>
      <c r="E17" s="11" t="s">
        <v>1692</v>
      </c>
      <c r="F17" s="11" t="s">
        <v>2387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>
      <c r="A18" s="11">
        <v>15</v>
      </c>
      <c r="B18" t="s">
        <v>20</v>
      </c>
      <c r="C18" t="s">
        <v>1658</v>
      </c>
      <c r="D18" t="s">
        <v>1654</v>
      </c>
      <c r="E18" s="11" t="s">
        <v>1694</v>
      </c>
      <c r="F18" s="11" t="s">
        <v>2387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>
      <c r="A19" s="11">
        <v>16</v>
      </c>
      <c r="B19" t="s">
        <v>20</v>
      </c>
      <c r="C19" t="s">
        <v>1658</v>
      </c>
      <c r="D19" t="s">
        <v>1654</v>
      </c>
      <c r="E19" s="11" t="s">
        <v>1694</v>
      </c>
      <c r="F19" s="11" t="s">
        <v>2387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>
      <c r="A20" s="11">
        <v>17</v>
      </c>
      <c r="B20" t="s">
        <v>20</v>
      </c>
      <c r="C20" t="s">
        <v>1658</v>
      </c>
      <c r="D20" t="s">
        <v>2427</v>
      </c>
      <c r="E20" s="11">
        <v>1150379</v>
      </c>
      <c r="F20" s="11" t="s">
        <v>2387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>
      <c r="A21" s="11">
        <v>18</v>
      </c>
      <c r="B21" t="s">
        <v>20</v>
      </c>
      <c r="C21" t="s">
        <v>1658</v>
      </c>
      <c r="D21" t="s">
        <v>2427</v>
      </c>
      <c r="E21" s="11">
        <v>1150380</v>
      </c>
      <c r="F21" s="11" t="s">
        <v>2387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>
      <c r="A22" s="11">
        <v>19</v>
      </c>
      <c r="B22" t="s">
        <v>20</v>
      </c>
      <c r="C22" t="s">
        <v>1658</v>
      </c>
      <c r="D22" t="s">
        <v>2427</v>
      </c>
      <c r="E22" s="11">
        <v>1150381</v>
      </c>
      <c r="F22" s="11" t="s">
        <v>2387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>
      <c r="A23" s="11">
        <v>20</v>
      </c>
      <c r="B23" t="s">
        <v>20</v>
      </c>
      <c r="C23" t="s">
        <v>1658</v>
      </c>
      <c r="D23" t="s">
        <v>2427</v>
      </c>
      <c r="E23" s="11">
        <v>1150382</v>
      </c>
      <c r="F23" s="11" t="s">
        <v>2387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>
      <c r="A24" s="11">
        <v>21</v>
      </c>
      <c r="B24" t="s">
        <v>20</v>
      </c>
      <c r="C24" t="s">
        <v>1658</v>
      </c>
      <c r="D24" t="s">
        <v>2427</v>
      </c>
      <c r="E24" s="11">
        <v>1150383</v>
      </c>
      <c r="F24" s="11" t="s">
        <v>2387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>
      <c r="A25" s="11">
        <v>22</v>
      </c>
      <c r="B25" t="s">
        <v>20</v>
      </c>
      <c r="C25" t="s">
        <v>1658</v>
      </c>
      <c r="D25" t="s">
        <v>2427</v>
      </c>
      <c r="E25" s="11">
        <v>1150384</v>
      </c>
      <c r="F25" s="11" t="s">
        <v>2387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>
      <c r="A26" s="11">
        <v>23</v>
      </c>
      <c r="B26" t="s">
        <v>20</v>
      </c>
      <c r="C26" t="s">
        <v>1658</v>
      </c>
      <c r="D26" t="s">
        <v>2427</v>
      </c>
      <c r="E26" s="11">
        <v>1150385</v>
      </c>
      <c r="F26" s="11" t="s">
        <v>2387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>
      <c r="A27" s="11">
        <v>24</v>
      </c>
      <c r="B27" t="s">
        <v>20</v>
      </c>
      <c r="C27" t="s">
        <v>1658</v>
      </c>
      <c r="D27" t="s">
        <v>2427</v>
      </c>
      <c r="E27" s="11">
        <v>1150386</v>
      </c>
      <c r="F27" s="11" t="s">
        <v>2387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>
      <c r="A28" s="11">
        <v>25</v>
      </c>
      <c r="B28" t="s">
        <v>20</v>
      </c>
      <c r="C28" t="s">
        <v>1658</v>
      </c>
      <c r="D28" t="s">
        <v>2427</v>
      </c>
      <c r="E28" s="11">
        <v>1150387</v>
      </c>
      <c r="F28" s="11" t="s">
        <v>2387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>
      <c r="A29" s="11">
        <v>26</v>
      </c>
      <c r="B29" t="s">
        <v>20</v>
      </c>
      <c r="C29" t="s">
        <v>1658</v>
      </c>
      <c r="D29" t="s">
        <v>2427</v>
      </c>
      <c r="E29" s="11">
        <v>1150388</v>
      </c>
      <c r="F29" s="11" t="s">
        <v>2387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>
      <c r="A30" s="11">
        <v>27</v>
      </c>
      <c r="B30" t="s">
        <v>20</v>
      </c>
      <c r="C30" t="s">
        <v>1658</v>
      </c>
      <c r="D30" t="s">
        <v>2427</v>
      </c>
      <c r="E30" s="11">
        <v>1150389</v>
      </c>
      <c r="F30" s="11" t="s">
        <v>2387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>
      <c r="A31" s="11">
        <v>28</v>
      </c>
      <c r="B31" t="s">
        <v>20</v>
      </c>
      <c r="C31" t="s">
        <v>1658</v>
      </c>
      <c r="D31" t="s">
        <v>2426</v>
      </c>
      <c r="E31" s="11" t="s">
        <v>1722</v>
      </c>
      <c r="F31" s="11" t="s">
        <v>2387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>
      <c r="A32" s="11">
        <v>29</v>
      </c>
      <c r="B32" t="s">
        <v>20</v>
      </c>
      <c r="C32" t="s">
        <v>1658</v>
      </c>
      <c r="D32" t="s">
        <v>2426</v>
      </c>
      <c r="E32" s="11" t="s">
        <v>1725</v>
      </c>
      <c r="F32" s="11" t="s">
        <v>2387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>
      <c r="A33" s="11">
        <v>30</v>
      </c>
      <c r="B33" t="s">
        <v>20</v>
      </c>
      <c r="C33" t="s">
        <v>1658</v>
      </c>
      <c r="D33" t="s">
        <v>2426</v>
      </c>
      <c r="E33" s="11" t="s">
        <v>1728</v>
      </c>
      <c r="F33" s="11" t="s">
        <v>2387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>
      <c r="A34" s="11">
        <v>31</v>
      </c>
      <c r="B34" t="s">
        <v>20</v>
      </c>
      <c r="C34" t="s">
        <v>1658</v>
      </c>
      <c r="D34" t="s">
        <v>2426</v>
      </c>
      <c r="E34" s="11" t="s">
        <v>1731</v>
      </c>
      <c r="F34" s="11" t="s">
        <v>2387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>
      <c r="A35" s="11">
        <v>32</v>
      </c>
      <c r="B35" t="s">
        <v>20</v>
      </c>
      <c r="C35" t="s">
        <v>1658</v>
      </c>
      <c r="D35" t="s">
        <v>2426</v>
      </c>
      <c r="E35" s="11" t="s">
        <v>1732</v>
      </c>
      <c r="F35" s="11" t="s">
        <v>2387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>
      <c r="A36" s="11">
        <v>33</v>
      </c>
      <c r="B36" t="s">
        <v>20</v>
      </c>
      <c r="C36" t="s">
        <v>1658</v>
      </c>
      <c r="D36" t="s">
        <v>2426</v>
      </c>
      <c r="E36" s="11" t="s">
        <v>1733</v>
      </c>
      <c r="F36" s="11" t="s">
        <v>2387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>
      <c r="A37" s="11">
        <v>34</v>
      </c>
      <c r="B37" t="s">
        <v>20</v>
      </c>
      <c r="C37" t="s">
        <v>1658</v>
      </c>
      <c r="D37" t="s">
        <v>2426</v>
      </c>
      <c r="E37" s="11" t="s">
        <v>1735</v>
      </c>
      <c r="F37" s="11" t="s">
        <v>2387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>
      <c r="A38" s="11">
        <v>35</v>
      </c>
      <c r="B38" t="s">
        <v>20</v>
      </c>
      <c r="C38" t="s">
        <v>1658</v>
      </c>
      <c r="D38" t="s">
        <v>2427</v>
      </c>
      <c r="E38" s="11">
        <v>1150390</v>
      </c>
      <c r="F38" s="11" t="s">
        <v>2387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>
      <c r="A39" s="11">
        <v>36</v>
      </c>
      <c r="B39" t="s">
        <v>20</v>
      </c>
      <c r="C39" t="s">
        <v>1658</v>
      </c>
      <c r="D39" t="s">
        <v>2427</v>
      </c>
      <c r="E39" s="11">
        <v>1150391</v>
      </c>
      <c r="F39" s="11" t="s">
        <v>2387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>
      <c r="A40" s="11">
        <v>37</v>
      </c>
      <c r="B40" t="s">
        <v>20</v>
      </c>
      <c r="C40" t="s">
        <v>1658</v>
      </c>
      <c r="D40" t="s">
        <v>1654</v>
      </c>
      <c r="E40" s="11" t="s">
        <v>1741</v>
      </c>
      <c r="F40" s="11" t="s">
        <v>2387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>
      <c r="A41" s="11">
        <v>38</v>
      </c>
      <c r="B41" t="s">
        <v>20</v>
      </c>
      <c r="C41" t="s">
        <v>1658</v>
      </c>
      <c r="D41" t="s">
        <v>1654</v>
      </c>
      <c r="E41" s="11" t="s">
        <v>1741</v>
      </c>
      <c r="F41" s="11" t="s">
        <v>2387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>
      <c r="A42" s="11">
        <v>39</v>
      </c>
      <c r="B42" t="s">
        <v>20</v>
      </c>
      <c r="C42" t="s">
        <v>1658</v>
      </c>
      <c r="D42" t="s">
        <v>1654</v>
      </c>
      <c r="E42" s="11" t="s">
        <v>1741</v>
      </c>
      <c r="F42" s="11" t="s">
        <v>2387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>
      <c r="A43" s="11">
        <v>40</v>
      </c>
      <c r="B43" t="s">
        <v>20</v>
      </c>
      <c r="C43" t="s">
        <v>1658</v>
      </c>
      <c r="D43" t="s">
        <v>1654</v>
      </c>
      <c r="E43" s="11" t="s">
        <v>1741</v>
      </c>
      <c r="F43" s="11" t="s">
        <v>2387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>
      <c r="A44" s="11">
        <v>41</v>
      </c>
      <c r="B44" t="s">
        <v>20</v>
      </c>
      <c r="C44" t="s">
        <v>1658</v>
      </c>
      <c r="D44" t="s">
        <v>1654</v>
      </c>
      <c r="E44" s="11" t="s">
        <v>1741</v>
      </c>
      <c r="F44" s="11" t="s">
        <v>2387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>
      <c r="A45" s="11">
        <v>42</v>
      </c>
      <c r="B45" t="s">
        <v>20</v>
      </c>
      <c r="C45" t="s">
        <v>1658</v>
      </c>
      <c r="D45" t="s">
        <v>1654</v>
      </c>
      <c r="E45" s="11" t="s">
        <v>1741</v>
      </c>
      <c r="F45" s="11" t="s">
        <v>2387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>
      <c r="A46" s="11">
        <v>43</v>
      </c>
      <c r="B46" t="s">
        <v>20</v>
      </c>
      <c r="C46" t="s">
        <v>1658</v>
      </c>
      <c r="D46" t="s">
        <v>1654</v>
      </c>
      <c r="E46" s="11" t="s">
        <v>1741</v>
      </c>
      <c r="F46" s="11" t="s">
        <v>2387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>
      <c r="A47" s="11">
        <v>44</v>
      </c>
      <c r="B47" t="s">
        <v>20</v>
      </c>
      <c r="C47" t="s">
        <v>1658</v>
      </c>
      <c r="D47" t="s">
        <v>1654</v>
      </c>
      <c r="E47" s="11" t="s">
        <v>1741</v>
      </c>
      <c r="F47" s="11" t="s">
        <v>2387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>
      <c r="A48" s="11">
        <v>45</v>
      </c>
      <c r="B48" t="s">
        <v>20</v>
      </c>
      <c r="C48" t="s">
        <v>1658</v>
      </c>
      <c r="D48" t="s">
        <v>1654</v>
      </c>
      <c r="E48" s="11" t="s">
        <v>1741</v>
      </c>
      <c r="F48" s="11" t="s">
        <v>2387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>
      <c r="A49" s="11">
        <v>46</v>
      </c>
      <c r="B49" t="s">
        <v>20</v>
      </c>
      <c r="C49" t="s">
        <v>1658</v>
      </c>
      <c r="D49" t="s">
        <v>2427</v>
      </c>
      <c r="E49" s="11">
        <v>1150392</v>
      </c>
      <c r="F49" s="11" t="s">
        <v>2387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>
      <c r="A50" s="11">
        <v>47</v>
      </c>
      <c r="B50" t="s">
        <v>20</v>
      </c>
      <c r="C50" t="s">
        <v>1658</v>
      </c>
      <c r="D50" t="s">
        <v>2427</v>
      </c>
      <c r="E50" s="11">
        <v>1150393</v>
      </c>
      <c r="F50" s="11" t="s">
        <v>2387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>
      <c r="A51" s="11">
        <v>48</v>
      </c>
      <c r="B51" t="s">
        <v>20</v>
      </c>
      <c r="C51" t="s">
        <v>1658</v>
      </c>
      <c r="D51" t="s">
        <v>2427</v>
      </c>
      <c r="E51" s="11">
        <v>1150394</v>
      </c>
      <c r="F51" s="11" t="s">
        <v>2387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>
      <c r="A52" s="11">
        <v>49</v>
      </c>
      <c r="B52" t="s">
        <v>20</v>
      </c>
      <c r="C52" t="s">
        <v>1658</v>
      </c>
      <c r="D52" t="s">
        <v>2427</v>
      </c>
      <c r="E52" s="11">
        <v>1150395</v>
      </c>
      <c r="F52" s="11" t="s">
        <v>2387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>
      <c r="A53" s="11">
        <v>50</v>
      </c>
      <c r="B53" t="s">
        <v>20</v>
      </c>
      <c r="C53" t="s">
        <v>1658</v>
      </c>
      <c r="D53" t="s">
        <v>2427</v>
      </c>
      <c r="E53" s="11">
        <v>1150396</v>
      </c>
      <c r="F53" s="11" t="s">
        <v>2387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>
      <c r="A54" s="11">
        <v>51</v>
      </c>
      <c r="B54" t="s">
        <v>20</v>
      </c>
      <c r="C54" t="s">
        <v>1658</v>
      </c>
      <c r="D54" t="s">
        <v>2427</v>
      </c>
      <c r="E54" s="11">
        <v>1150397</v>
      </c>
      <c r="F54" s="11" t="s">
        <v>2387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>
      <c r="A55" s="11">
        <v>52</v>
      </c>
      <c r="B55" t="s">
        <v>20</v>
      </c>
      <c r="C55" t="s">
        <v>1658</v>
      </c>
      <c r="D55" t="s">
        <v>2427</v>
      </c>
      <c r="E55" s="11">
        <v>1150398</v>
      </c>
      <c r="F55" s="11" t="s">
        <v>2387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>
      <c r="A56" s="11">
        <v>53</v>
      </c>
      <c r="B56" t="s">
        <v>20</v>
      </c>
      <c r="C56" t="s">
        <v>1658</v>
      </c>
      <c r="D56" t="s">
        <v>2427</v>
      </c>
      <c r="E56" s="11">
        <v>1150399</v>
      </c>
      <c r="F56" s="11" t="s">
        <v>2387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>
      <c r="A57" s="11">
        <v>54</v>
      </c>
      <c r="B57" t="s">
        <v>20</v>
      </c>
      <c r="C57" t="s">
        <v>1658</v>
      </c>
      <c r="D57" t="s">
        <v>2427</v>
      </c>
      <c r="E57" s="11">
        <v>1150400</v>
      </c>
      <c r="F57" s="11" t="s">
        <v>2387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>
      <c r="A58" s="11">
        <v>55</v>
      </c>
      <c r="B58" t="s">
        <v>20</v>
      </c>
      <c r="C58" t="s">
        <v>1658</v>
      </c>
      <c r="D58" t="s">
        <v>2427</v>
      </c>
      <c r="E58" s="11">
        <v>1150401</v>
      </c>
      <c r="F58" s="11" t="s">
        <v>2387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>
      <c r="A59" s="11">
        <v>56</v>
      </c>
      <c r="B59" t="s">
        <v>20</v>
      </c>
      <c r="C59" t="s">
        <v>1658</v>
      </c>
      <c r="D59" t="s">
        <v>2427</v>
      </c>
      <c r="E59" s="11">
        <v>1150402</v>
      </c>
      <c r="F59" s="11" t="s">
        <v>2387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>
      <c r="A60" s="11">
        <v>57</v>
      </c>
      <c r="B60" t="s">
        <v>20</v>
      </c>
      <c r="C60" t="s">
        <v>1658</v>
      </c>
      <c r="D60" t="s">
        <v>2426</v>
      </c>
      <c r="E60" s="11" t="s">
        <v>1771</v>
      </c>
      <c r="F60" s="11" t="s">
        <v>2387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>
      <c r="A61" s="11">
        <v>58</v>
      </c>
      <c r="B61" t="s">
        <v>20</v>
      </c>
      <c r="C61" t="s">
        <v>1658</v>
      </c>
      <c r="D61" t="s">
        <v>2426</v>
      </c>
      <c r="E61" s="11" t="s">
        <v>1773</v>
      </c>
      <c r="F61" s="11" t="s">
        <v>2387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>
      <c r="A62" s="11">
        <v>59</v>
      </c>
      <c r="B62" t="s">
        <v>20</v>
      </c>
      <c r="C62" t="s">
        <v>1658</v>
      </c>
      <c r="D62" t="s">
        <v>1654</v>
      </c>
      <c r="E62" s="11" t="s">
        <v>1775</v>
      </c>
      <c r="F62" s="11" t="s">
        <v>2387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>
      <c r="A63" s="11">
        <v>60</v>
      </c>
      <c r="B63" t="s">
        <v>20</v>
      </c>
      <c r="C63" t="s">
        <v>1658</v>
      </c>
      <c r="D63" t="s">
        <v>1654</v>
      </c>
      <c r="E63" s="11" t="s">
        <v>1775</v>
      </c>
      <c r="F63" s="11" t="s">
        <v>2387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>
      <c r="A64" s="11">
        <v>61</v>
      </c>
      <c r="B64" t="s">
        <v>20</v>
      </c>
      <c r="C64" t="s">
        <v>1658</v>
      </c>
      <c r="D64" t="s">
        <v>1654</v>
      </c>
      <c r="E64" s="11" t="s">
        <v>1775</v>
      </c>
      <c r="F64" s="11" t="s">
        <v>2387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>
      <c r="A65" s="11">
        <v>62</v>
      </c>
      <c r="B65" t="s">
        <v>20</v>
      </c>
      <c r="C65" t="s">
        <v>1658</v>
      </c>
      <c r="D65" t="s">
        <v>1654</v>
      </c>
      <c r="E65" s="11" t="s">
        <v>1775</v>
      </c>
      <c r="F65" s="11" t="s">
        <v>2387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>
      <c r="A66" s="11">
        <v>63</v>
      </c>
      <c r="B66" t="s">
        <v>20</v>
      </c>
      <c r="C66" t="s">
        <v>1658</v>
      </c>
      <c r="D66" t="s">
        <v>1654</v>
      </c>
      <c r="E66" s="11" t="s">
        <v>1775</v>
      </c>
      <c r="F66" s="11" t="s">
        <v>2387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>
      <c r="A67" s="11">
        <v>64</v>
      </c>
      <c r="B67" t="s">
        <v>20</v>
      </c>
      <c r="C67" t="s">
        <v>1658</v>
      </c>
      <c r="D67" t="s">
        <v>1654</v>
      </c>
      <c r="E67" s="11" t="s">
        <v>1775</v>
      </c>
      <c r="F67" s="11" t="s">
        <v>2387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>
      <c r="A68" s="11">
        <v>65</v>
      </c>
      <c r="B68" t="s">
        <v>20</v>
      </c>
      <c r="C68" t="s">
        <v>1658</v>
      </c>
      <c r="D68" t="s">
        <v>1654</v>
      </c>
      <c r="E68" s="11" t="s">
        <v>1775</v>
      </c>
      <c r="F68" s="11" t="s">
        <v>2387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>
      <c r="A69" s="11">
        <v>66</v>
      </c>
      <c r="B69" t="s">
        <v>20</v>
      </c>
      <c r="C69" t="s">
        <v>1658</v>
      </c>
      <c r="D69" t="s">
        <v>1654</v>
      </c>
      <c r="E69" s="11" t="s">
        <v>1775</v>
      </c>
      <c r="F69" s="11" t="s">
        <v>2387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>
      <c r="A70" s="11">
        <v>67</v>
      </c>
      <c r="B70" t="s">
        <v>20</v>
      </c>
      <c r="C70" t="s">
        <v>1658</v>
      </c>
      <c r="D70" t="s">
        <v>1654</v>
      </c>
      <c r="E70" s="11" t="s">
        <v>1775</v>
      </c>
      <c r="F70" s="11" t="s">
        <v>2387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>
      <c r="A71" s="11">
        <v>68</v>
      </c>
      <c r="B71" t="s">
        <v>20</v>
      </c>
      <c r="C71" t="s">
        <v>1658</v>
      </c>
      <c r="D71" t="s">
        <v>1654</v>
      </c>
      <c r="E71" s="11" t="s">
        <v>1775</v>
      </c>
      <c r="F71" s="11" t="s">
        <v>2387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>
      <c r="A72" s="11">
        <v>69</v>
      </c>
      <c r="B72" t="s">
        <v>20</v>
      </c>
      <c r="C72" t="s">
        <v>1658</v>
      </c>
      <c r="D72" t="s">
        <v>1654</v>
      </c>
      <c r="E72" s="11" t="s">
        <v>1775</v>
      </c>
      <c r="F72" s="11" t="s">
        <v>2387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>
      <c r="A73" s="11">
        <v>70</v>
      </c>
      <c r="B73" t="s">
        <v>20</v>
      </c>
      <c r="C73" t="s">
        <v>1658</v>
      </c>
      <c r="D73" t="s">
        <v>1654</v>
      </c>
      <c r="E73" s="11" t="s">
        <v>1788</v>
      </c>
      <c r="F73" s="11" t="s">
        <v>2387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>
      <c r="A74" s="11">
        <v>71</v>
      </c>
      <c r="B74" t="s">
        <v>20</v>
      </c>
      <c r="C74" t="s">
        <v>1658</v>
      </c>
      <c r="D74" t="s">
        <v>2427</v>
      </c>
      <c r="E74" s="11">
        <v>1150403</v>
      </c>
      <c r="F74" s="11" t="s">
        <v>2387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>
      <c r="A75" s="11">
        <v>72</v>
      </c>
      <c r="B75" t="s">
        <v>20</v>
      </c>
      <c r="C75" t="s">
        <v>1658</v>
      </c>
      <c r="D75" t="s">
        <v>2427</v>
      </c>
      <c r="E75" s="11">
        <v>1150404</v>
      </c>
      <c r="F75" s="11" t="s">
        <v>2387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>
      <c r="A76" s="11">
        <v>73</v>
      </c>
      <c r="B76" t="s">
        <v>20</v>
      </c>
      <c r="C76" t="s">
        <v>1658</v>
      </c>
      <c r="D76" t="s">
        <v>2427</v>
      </c>
      <c r="E76" s="11">
        <v>1150405</v>
      </c>
      <c r="F76" s="11" t="s">
        <v>2387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>
      <c r="A77" s="11">
        <v>74</v>
      </c>
      <c r="B77" t="s">
        <v>20</v>
      </c>
      <c r="C77" t="s">
        <v>1658</v>
      </c>
      <c r="D77" t="s">
        <v>2427</v>
      </c>
      <c r="E77" s="11">
        <v>1150406</v>
      </c>
      <c r="F77" s="11" t="s">
        <v>2387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>
      <c r="A78" s="11">
        <v>75</v>
      </c>
      <c r="B78" t="s">
        <v>20</v>
      </c>
      <c r="C78" t="s">
        <v>1658</v>
      </c>
      <c r="D78" t="s">
        <v>2427</v>
      </c>
      <c r="E78" s="11">
        <v>1150407</v>
      </c>
      <c r="F78" s="11" t="s">
        <v>2387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>
      <c r="A79" s="11">
        <v>76</v>
      </c>
      <c r="B79" t="s">
        <v>20</v>
      </c>
      <c r="C79" t="s">
        <v>1658</v>
      </c>
      <c r="D79" t="s">
        <v>2427</v>
      </c>
      <c r="E79" s="11">
        <v>1150408</v>
      </c>
      <c r="F79" s="11" t="s">
        <v>2387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>
      <c r="A80" s="11">
        <v>77</v>
      </c>
      <c r="B80" t="s">
        <v>20</v>
      </c>
      <c r="C80" t="s">
        <v>1658</v>
      </c>
      <c r="D80" t="s">
        <v>2427</v>
      </c>
      <c r="E80" s="11">
        <v>1150409</v>
      </c>
      <c r="F80" s="11" t="s">
        <v>2387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>
      <c r="A81" s="11">
        <v>78</v>
      </c>
      <c r="B81" t="s">
        <v>20</v>
      </c>
      <c r="C81" t="s">
        <v>1658</v>
      </c>
      <c r="D81" t="s">
        <v>2427</v>
      </c>
      <c r="E81" s="11">
        <v>1150410</v>
      </c>
      <c r="F81" s="11" t="s">
        <v>2387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>
      <c r="A82" s="11">
        <v>79</v>
      </c>
      <c r="B82" t="s">
        <v>20</v>
      </c>
      <c r="C82" t="s">
        <v>1658</v>
      </c>
      <c r="D82" t="s">
        <v>2426</v>
      </c>
      <c r="E82" s="11">
        <v>9900130624</v>
      </c>
      <c r="F82" s="11" t="s">
        <v>2387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>
      <c r="A83" s="11">
        <v>80</v>
      </c>
      <c r="B83" t="s">
        <v>20</v>
      </c>
      <c r="C83" t="s">
        <v>1658</v>
      </c>
      <c r="D83" t="s">
        <v>2426</v>
      </c>
      <c r="E83" s="11">
        <v>9900130625</v>
      </c>
      <c r="F83" s="11" t="s">
        <v>2387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>
      <c r="A84" s="11">
        <v>81</v>
      </c>
      <c r="B84" t="s">
        <v>20</v>
      </c>
      <c r="C84" t="s">
        <v>1658</v>
      </c>
      <c r="D84" t="s">
        <v>2426</v>
      </c>
      <c r="E84" s="11">
        <v>9900130626</v>
      </c>
      <c r="F84" s="11" t="s">
        <v>2387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>
      <c r="A85" s="11">
        <v>82</v>
      </c>
      <c r="B85" t="s">
        <v>20</v>
      </c>
      <c r="C85" t="s">
        <v>1658</v>
      </c>
      <c r="D85" t="s">
        <v>2426</v>
      </c>
      <c r="E85" s="11">
        <v>9900130627</v>
      </c>
      <c r="F85" s="11" t="s">
        <v>2387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>
      <c r="A86" s="11">
        <v>83</v>
      </c>
      <c r="B86" t="s">
        <v>20</v>
      </c>
      <c r="C86" t="s">
        <v>1658</v>
      </c>
      <c r="D86" t="s">
        <v>2426</v>
      </c>
      <c r="E86" s="11">
        <v>9900130628</v>
      </c>
      <c r="F86" s="11" t="s">
        <v>2387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>
      <c r="A87" s="11">
        <v>84</v>
      </c>
      <c r="B87" t="s">
        <v>20</v>
      </c>
      <c r="C87" t="s">
        <v>1814</v>
      </c>
      <c r="D87" t="s">
        <v>2427</v>
      </c>
      <c r="E87" s="11">
        <v>1150411</v>
      </c>
      <c r="F87" s="11" t="s">
        <v>2387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>
      <c r="A88" s="11">
        <v>85</v>
      </c>
      <c r="B88" t="s">
        <v>20</v>
      </c>
      <c r="C88" t="s">
        <v>1814</v>
      </c>
      <c r="D88" t="s">
        <v>2427</v>
      </c>
      <c r="E88" s="11">
        <v>1150412</v>
      </c>
      <c r="F88" s="11" t="s">
        <v>2387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>
      <c r="A89" s="11">
        <v>86</v>
      </c>
      <c r="B89" t="s">
        <v>20</v>
      </c>
      <c r="C89" t="s">
        <v>1814</v>
      </c>
      <c r="D89" t="s">
        <v>2427</v>
      </c>
      <c r="E89" s="11">
        <v>1150413</v>
      </c>
      <c r="F89" s="11" t="s">
        <v>2387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>
      <c r="A90" s="11">
        <v>87</v>
      </c>
      <c r="B90" t="s">
        <v>20</v>
      </c>
      <c r="C90" t="s">
        <v>1814</v>
      </c>
      <c r="D90" t="s">
        <v>2427</v>
      </c>
      <c r="E90" s="11">
        <v>1150414</v>
      </c>
      <c r="F90" s="11" t="s">
        <v>2387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>
      <c r="A91" s="11">
        <v>88</v>
      </c>
      <c r="B91" t="s">
        <v>20</v>
      </c>
      <c r="C91" t="s">
        <v>1814</v>
      </c>
      <c r="D91" t="s">
        <v>2427</v>
      </c>
      <c r="E91" s="11">
        <v>1150415</v>
      </c>
      <c r="F91" s="11" t="s">
        <v>2387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>
      <c r="A92" s="11">
        <v>89</v>
      </c>
      <c r="B92" t="s">
        <v>20</v>
      </c>
      <c r="C92" t="s">
        <v>1814</v>
      </c>
      <c r="D92" t="s">
        <v>2427</v>
      </c>
      <c r="E92" s="11">
        <v>1150416</v>
      </c>
      <c r="F92" s="11" t="s">
        <v>2387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>
      <c r="A93" s="11">
        <v>90</v>
      </c>
      <c r="B93" t="s">
        <v>20</v>
      </c>
      <c r="C93" t="s">
        <v>1814</v>
      </c>
      <c r="D93" t="s">
        <v>2427</v>
      </c>
      <c r="E93" s="11">
        <v>1150417</v>
      </c>
      <c r="F93" s="11" t="s">
        <v>2387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>
      <c r="A94" s="11">
        <v>91</v>
      </c>
      <c r="B94" t="s">
        <v>20</v>
      </c>
      <c r="C94" t="s">
        <v>1814</v>
      </c>
      <c r="D94" t="s">
        <v>2427</v>
      </c>
      <c r="E94" s="11">
        <v>1150418</v>
      </c>
      <c r="F94" s="11" t="s">
        <v>2388</v>
      </c>
      <c r="G94" s="406">
        <v>44228</v>
      </c>
      <c r="K94" s="2">
        <v>0</v>
      </c>
    </row>
    <row r="95" spans="1:11">
      <c r="A95" s="11">
        <v>92</v>
      </c>
      <c r="B95" t="s">
        <v>20</v>
      </c>
      <c r="C95" t="s">
        <v>1814</v>
      </c>
      <c r="D95" t="s">
        <v>2427</v>
      </c>
      <c r="E95" s="11">
        <v>1150419</v>
      </c>
      <c r="F95" s="11" t="s">
        <v>2387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>
      <c r="A96" s="11">
        <v>93</v>
      </c>
      <c r="B96" t="s">
        <v>20</v>
      </c>
      <c r="C96" t="s">
        <v>1814</v>
      </c>
      <c r="D96" t="s">
        <v>2427</v>
      </c>
      <c r="E96" s="11">
        <v>1150420</v>
      </c>
      <c r="F96" s="11" t="s">
        <v>2387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>
      <c r="A97" s="11">
        <v>94</v>
      </c>
      <c r="B97" t="s">
        <v>20</v>
      </c>
      <c r="C97" t="s">
        <v>1814</v>
      </c>
      <c r="D97" t="s">
        <v>1654</v>
      </c>
      <c r="E97" s="11" t="s">
        <v>1827</v>
      </c>
      <c r="F97" s="11" t="s">
        <v>2387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>
      <c r="A98" s="11">
        <v>95</v>
      </c>
      <c r="B98" t="s">
        <v>20</v>
      </c>
      <c r="C98" t="s">
        <v>1814</v>
      </c>
      <c r="D98" t="s">
        <v>1654</v>
      </c>
      <c r="E98" s="11" t="s">
        <v>1831</v>
      </c>
      <c r="F98" s="11" t="s">
        <v>2387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>
      <c r="A99" s="11">
        <v>96</v>
      </c>
      <c r="B99" t="s">
        <v>20</v>
      </c>
      <c r="C99" t="s">
        <v>1814</v>
      </c>
      <c r="D99" t="s">
        <v>1654</v>
      </c>
      <c r="E99" s="11" t="s">
        <v>1831</v>
      </c>
      <c r="F99" s="11" t="s">
        <v>2387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>
      <c r="A100" s="11">
        <v>97</v>
      </c>
      <c r="B100" t="s">
        <v>20</v>
      </c>
      <c r="C100" t="s">
        <v>1814</v>
      </c>
      <c r="D100" t="s">
        <v>2426</v>
      </c>
      <c r="E100" s="11">
        <v>9900130631</v>
      </c>
      <c r="F100" s="11" t="s">
        <v>2387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>
      <c r="A101" s="11">
        <v>98</v>
      </c>
      <c r="B101" t="s">
        <v>20</v>
      </c>
      <c r="C101" t="s">
        <v>1814</v>
      </c>
      <c r="D101" t="s">
        <v>2426</v>
      </c>
      <c r="E101" s="11">
        <v>9900130632</v>
      </c>
      <c r="F101" s="11" t="s">
        <v>2387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>
      <c r="A102" s="11">
        <v>99</v>
      </c>
      <c r="B102" t="s">
        <v>20</v>
      </c>
      <c r="C102" t="s">
        <v>1814</v>
      </c>
      <c r="D102" t="s">
        <v>2426</v>
      </c>
      <c r="E102" s="11">
        <v>9900130633</v>
      </c>
      <c r="F102" s="11" t="s">
        <v>2387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>
      <c r="A103" s="11">
        <v>100</v>
      </c>
      <c r="B103" t="s">
        <v>20</v>
      </c>
      <c r="C103" t="s">
        <v>1814</v>
      </c>
      <c r="D103" t="s">
        <v>2426</v>
      </c>
      <c r="E103" s="11">
        <v>9900130634</v>
      </c>
      <c r="F103" s="11" t="s">
        <v>2387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>
      <c r="A104" s="11">
        <v>101</v>
      </c>
      <c r="B104" t="s">
        <v>20</v>
      </c>
      <c r="C104" t="s">
        <v>1814</v>
      </c>
      <c r="D104" t="s">
        <v>2427</v>
      </c>
      <c r="E104" s="11">
        <v>1150421</v>
      </c>
      <c r="F104" s="11" t="s">
        <v>2387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>
      <c r="A105" s="11">
        <v>102</v>
      </c>
      <c r="B105" t="s">
        <v>20</v>
      </c>
      <c r="C105" t="s">
        <v>1814</v>
      </c>
      <c r="D105" t="s">
        <v>2427</v>
      </c>
      <c r="E105" s="11">
        <v>1150422</v>
      </c>
      <c r="F105" s="11" t="s">
        <v>2387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>
      <c r="A106" s="11">
        <v>103</v>
      </c>
      <c r="B106" t="s">
        <v>20</v>
      </c>
      <c r="C106" t="s">
        <v>1814</v>
      </c>
      <c r="D106" t="s">
        <v>2427</v>
      </c>
      <c r="E106" s="11">
        <v>1150423</v>
      </c>
      <c r="F106" s="11" t="s">
        <v>2387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>
      <c r="A107" s="11">
        <v>104</v>
      </c>
      <c r="B107" t="s">
        <v>20</v>
      </c>
      <c r="C107" t="s">
        <v>1814</v>
      </c>
      <c r="D107" t="s">
        <v>2427</v>
      </c>
      <c r="E107" s="11">
        <v>1150424</v>
      </c>
      <c r="F107" s="11" t="s">
        <v>2387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>
      <c r="A108" s="11">
        <v>105</v>
      </c>
      <c r="B108" t="s">
        <v>20</v>
      </c>
      <c r="C108" t="s">
        <v>1814</v>
      </c>
      <c r="D108" t="s">
        <v>2427</v>
      </c>
      <c r="E108" s="11">
        <v>1150425</v>
      </c>
      <c r="F108" s="11" t="s">
        <v>2388</v>
      </c>
      <c r="G108" s="406">
        <v>44231</v>
      </c>
      <c r="K108" s="2">
        <v>0</v>
      </c>
    </row>
    <row r="109" spans="1:11">
      <c r="A109" s="11">
        <v>106</v>
      </c>
      <c r="B109" t="s">
        <v>20</v>
      </c>
      <c r="C109" t="s">
        <v>1814</v>
      </c>
      <c r="D109" t="s">
        <v>2427</v>
      </c>
      <c r="E109" s="11">
        <v>1150426</v>
      </c>
      <c r="F109" s="11" t="s">
        <v>2387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>
      <c r="A110" s="11">
        <v>107</v>
      </c>
      <c r="B110" t="s">
        <v>20</v>
      </c>
      <c r="C110" t="s">
        <v>1814</v>
      </c>
      <c r="D110" t="s">
        <v>2427</v>
      </c>
      <c r="E110" s="11">
        <v>1150427</v>
      </c>
      <c r="F110" s="11" t="s">
        <v>2387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>
      <c r="A111" s="11">
        <v>108</v>
      </c>
      <c r="B111" t="s">
        <v>20</v>
      </c>
      <c r="C111" t="s">
        <v>1814</v>
      </c>
      <c r="D111" t="s">
        <v>2427</v>
      </c>
      <c r="E111" s="11">
        <v>1150428</v>
      </c>
      <c r="F111" s="11" t="s">
        <v>2387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>
      <c r="A112" s="11">
        <v>109</v>
      </c>
      <c r="B112" t="s">
        <v>20</v>
      </c>
      <c r="C112" t="s">
        <v>1814</v>
      </c>
      <c r="D112" t="s">
        <v>1654</v>
      </c>
      <c r="E112" s="11" t="s">
        <v>1852</v>
      </c>
      <c r="F112" s="11" t="s">
        <v>2387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>
      <c r="A113" s="11">
        <v>110</v>
      </c>
      <c r="B113" t="s">
        <v>20</v>
      </c>
      <c r="C113" t="s">
        <v>1814</v>
      </c>
      <c r="D113" t="s">
        <v>1654</v>
      </c>
      <c r="E113" s="11" t="s">
        <v>1852</v>
      </c>
      <c r="F113" s="11" t="s">
        <v>2387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>
      <c r="A114" s="11">
        <v>111</v>
      </c>
      <c r="B114" t="s">
        <v>20</v>
      </c>
      <c r="C114" t="s">
        <v>1814</v>
      </c>
      <c r="D114" t="s">
        <v>1654</v>
      </c>
      <c r="E114" s="11" t="s">
        <v>1852</v>
      </c>
      <c r="F114" s="11" t="s">
        <v>2387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>
      <c r="A115" s="11">
        <v>112</v>
      </c>
      <c r="B115" t="s">
        <v>20</v>
      </c>
      <c r="C115" t="s">
        <v>1814</v>
      </c>
      <c r="D115" t="s">
        <v>1654</v>
      </c>
      <c r="E115" s="11" t="s">
        <v>1852</v>
      </c>
      <c r="F115" s="11" t="s">
        <v>2387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>
      <c r="A116" s="11">
        <v>113</v>
      </c>
      <c r="B116" t="s">
        <v>20</v>
      </c>
      <c r="C116" t="s">
        <v>1814</v>
      </c>
      <c r="D116" t="s">
        <v>1654</v>
      </c>
      <c r="E116" s="11" t="s">
        <v>1852</v>
      </c>
      <c r="F116" s="11" t="s">
        <v>2387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>
      <c r="A117" s="11">
        <v>114</v>
      </c>
      <c r="B117" t="s">
        <v>20</v>
      </c>
      <c r="C117" t="s">
        <v>1814</v>
      </c>
      <c r="D117" t="s">
        <v>1654</v>
      </c>
      <c r="E117" s="11" t="s">
        <v>1852</v>
      </c>
      <c r="F117" s="11" t="s">
        <v>2387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>
      <c r="A118" s="11">
        <v>115</v>
      </c>
      <c r="B118" t="s">
        <v>20</v>
      </c>
      <c r="C118" t="s">
        <v>1814</v>
      </c>
      <c r="D118" t="s">
        <v>2426</v>
      </c>
      <c r="E118" s="11">
        <v>9900130636</v>
      </c>
      <c r="F118" s="11" t="s">
        <v>2387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>
      <c r="A119" s="11">
        <v>116</v>
      </c>
      <c r="B119" t="s">
        <v>20</v>
      </c>
      <c r="C119" t="s">
        <v>1814</v>
      </c>
      <c r="D119" t="s">
        <v>2426</v>
      </c>
      <c r="E119" s="11">
        <v>9900130637</v>
      </c>
      <c r="F119" s="11" t="s">
        <v>2387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>
      <c r="A120" s="11">
        <v>117</v>
      </c>
      <c r="B120" t="s">
        <v>20</v>
      </c>
      <c r="C120" t="s">
        <v>1814</v>
      </c>
      <c r="D120" t="s">
        <v>2426</v>
      </c>
      <c r="E120" s="11">
        <v>9900130638</v>
      </c>
      <c r="F120" s="11" t="s">
        <v>2387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>
      <c r="A121" s="11">
        <v>118</v>
      </c>
      <c r="B121" t="s">
        <v>20</v>
      </c>
      <c r="C121" t="s">
        <v>1814</v>
      </c>
      <c r="D121" t="s">
        <v>2426</v>
      </c>
      <c r="E121" s="11">
        <v>9900130639</v>
      </c>
      <c r="F121" s="11" t="s">
        <v>2387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>
      <c r="A122" s="11">
        <v>119</v>
      </c>
      <c r="B122" t="s">
        <v>20</v>
      </c>
      <c r="C122" t="s">
        <v>1814</v>
      </c>
      <c r="D122" t="s">
        <v>2426</v>
      </c>
      <c r="E122" s="11">
        <v>9900130640</v>
      </c>
      <c r="F122" s="11" t="s">
        <v>2387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>
      <c r="A123" s="11">
        <v>120</v>
      </c>
      <c r="B123" t="s">
        <v>20</v>
      </c>
      <c r="C123" t="s">
        <v>1814</v>
      </c>
      <c r="D123" t="s">
        <v>2426</v>
      </c>
      <c r="E123" s="11">
        <v>9900130641</v>
      </c>
      <c r="F123" s="11" t="s">
        <v>2387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>
      <c r="A124" s="11">
        <v>121</v>
      </c>
      <c r="B124" t="s">
        <v>20</v>
      </c>
      <c r="C124" t="s">
        <v>1814</v>
      </c>
      <c r="D124" t="s">
        <v>2426</v>
      </c>
      <c r="E124" s="11">
        <v>9900130642</v>
      </c>
      <c r="F124" s="11" t="s">
        <v>2387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>
      <c r="A125" s="11">
        <v>122</v>
      </c>
      <c r="B125" t="s">
        <v>20</v>
      </c>
      <c r="C125" t="s">
        <v>1814</v>
      </c>
      <c r="D125" t="s">
        <v>2426</v>
      </c>
      <c r="E125" s="11">
        <v>9900130643</v>
      </c>
      <c r="F125" s="11" t="s">
        <v>2387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>
      <c r="A126" s="11">
        <v>123</v>
      </c>
      <c r="B126" t="s">
        <v>20</v>
      </c>
      <c r="C126" t="s">
        <v>1814</v>
      </c>
      <c r="D126" t="s">
        <v>2426</v>
      </c>
      <c r="E126" s="11">
        <v>9900130644</v>
      </c>
      <c r="F126" s="11" t="s">
        <v>2387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>
      <c r="A127" s="11">
        <v>124</v>
      </c>
      <c r="B127" t="s">
        <v>20</v>
      </c>
      <c r="C127" t="s">
        <v>1814</v>
      </c>
      <c r="D127" t="s">
        <v>2426</v>
      </c>
      <c r="E127" s="11">
        <v>9900130645</v>
      </c>
      <c r="F127" s="11" t="s">
        <v>2387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>
      <c r="A128" s="11">
        <v>125</v>
      </c>
      <c r="B128" t="s">
        <v>20</v>
      </c>
      <c r="C128" t="s">
        <v>1814</v>
      </c>
      <c r="D128" t="s">
        <v>2426</v>
      </c>
      <c r="E128" s="11">
        <v>9900130646</v>
      </c>
      <c r="F128" s="11" t="s">
        <v>2387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>
      <c r="A129" s="11">
        <v>126</v>
      </c>
      <c r="B129" t="s">
        <v>20</v>
      </c>
      <c r="C129" t="s">
        <v>1814</v>
      </c>
      <c r="D129" t="s">
        <v>2426</v>
      </c>
      <c r="E129" s="11">
        <v>9900130647</v>
      </c>
      <c r="F129" s="11" t="s">
        <v>2387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>
      <c r="A130" s="11">
        <v>127</v>
      </c>
      <c r="B130" t="s">
        <v>20</v>
      </c>
      <c r="C130" t="s">
        <v>1814</v>
      </c>
      <c r="D130" t="s">
        <v>2426</v>
      </c>
      <c r="E130" s="11">
        <v>9900130648</v>
      </c>
      <c r="F130" s="11" t="s">
        <v>2387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>
      <c r="A131" s="11">
        <v>128</v>
      </c>
      <c r="B131" t="s">
        <v>20</v>
      </c>
      <c r="C131" t="s">
        <v>1814</v>
      </c>
      <c r="D131" t="s">
        <v>2426</v>
      </c>
      <c r="E131" s="11">
        <v>9900130649</v>
      </c>
      <c r="F131" s="11" t="s">
        <v>2387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>
      <c r="A132" s="11">
        <v>129</v>
      </c>
      <c r="B132" t="s">
        <v>20</v>
      </c>
      <c r="C132" t="s">
        <v>1814</v>
      </c>
      <c r="D132" t="s">
        <v>2426</v>
      </c>
      <c r="E132" s="11">
        <v>9900130650</v>
      </c>
      <c r="F132" s="11" t="s">
        <v>2387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>
      <c r="A133" s="11">
        <v>130</v>
      </c>
      <c r="B133" t="s">
        <v>20</v>
      </c>
      <c r="C133" t="s">
        <v>1814</v>
      </c>
      <c r="D133" t="s">
        <v>2426</v>
      </c>
      <c r="E133" s="11">
        <v>9900130651</v>
      </c>
      <c r="F133" s="11" t="s">
        <v>2387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>
      <c r="A134" s="11">
        <v>131</v>
      </c>
      <c r="B134" t="s">
        <v>20</v>
      </c>
      <c r="C134" t="s">
        <v>1814</v>
      </c>
      <c r="D134" t="s">
        <v>2426</v>
      </c>
      <c r="E134" s="11">
        <v>9900130652</v>
      </c>
      <c r="F134" s="11" t="s">
        <v>2387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>
      <c r="A135" s="11">
        <v>132</v>
      </c>
      <c r="B135" t="s">
        <v>20</v>
      </c>
      <c r="C135" t="s">
        <v>1814</v>
      </c>
      <c r="D135" t="s">
        <v>2426</v>
      </c>
      <c r="E135" s="11">
        <v>9900130653</v>
      </c>
      <c r="F135" s="11" t="s">
        <v>2387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>
      <c r="A136" s="11">
        <v>133</v>
      </c>
      <c r="B136" t="s">
        <v>20</v>
      </c>
      <c r="C136" t="s">
        <v>1814</v>
      </c>
      <c r="D136" t="s">
        <v>2426</v>
      </c>
      <c r="E136" s="11">
        <v>9900130654</v>
      </c>
      <c r="F136" s="11" t="s">
        <v>2387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>
      <c r="A137" s="11">
        <v>134</v>
      </c>
      <c r="B137" t="s">
        <v>20</v>
      </c>
      <c r="C137" t="s">
        <v>1814</v>
      </c>
      <c r="D137" t="s">
        <v>2426</v>
      </c>
      <c r="E137" s="11">
        <v>9900130655</v>
      </c>
      <c r="F137" s="11" t="s">
        <v>2387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>
      <c r="A138" s="11">
        <v>135</v>
      </c>
      <c r="B138" t="s">
        <v>20</v>
      </c>
      <c r="C138" t="s">
        <v>1814</v>
      </c>
      <c r="D138" t="s">
        <v>2426</v>
      </c>
      <c r="E138" s="11">
        <v>9900130656</v>
      </c>
      <c r="F138" s="11" t="s">
        <v>2387</v>
      </c>
      <c r="G138" s="406">
        <v>44232</v>
      </c>
      <c r="H138" t="s">
        <v>536</v>
      </c>
      <c r="I138" t="s">
        <v>430</v>
      </c>
      <c r="J138" t="s">
        <v>538</v>
      </c>
      <c r="K138" s="2">
        <v>1046300</v>
      </c>
    </row>
    <row r="139" spans="1:11">
      <c r="A139" s="11">
        <v>136</v>
      </c>
      <c r="B139" t="s">
        <v>20</v>
      </c>
      <c r="C139" t="s">
        <v>1814</v>
      </c>
      <c r="D139" t="s">
        <v>2426</v>
      </c>
      <c r="E139" s="11">
        <v>9900130657</v>
      </c>
      <c r="F139" s="11" t="s">
        <v>2387</v>
      </c>
      <c r="G139" s="406">
        <v>44232</v>
      </c>
      <c r="H139" t="s">
        <v>539</v>
      </c>
      <c r="I139" t="s">
        <v>195</v>
      </c>
      <c r="J139" t="s">
        <v>538</v>
      </c>
      <c r="K139" s="2">
        <v>535050</v>
      </c>
    </row>
    <row r="140" spans="1:11">
      <c r="A140" s="11">
        <v>137</v>
      </c>
      <c r="B140" t="s">
        <v>20</v>
      </c>
      <c r="C140" t="s">
        <v>1814</v>
      </c>
      <c r="D140" t="s">
        <v>2426</v>
      </c>
      <c r="E140" s="11">
        <v>9900130658</v>
      </c>
      <c r="F140" s="11" t="s">
        <v>2387</v>
      </c>
      <c r="G140" s="406">
        <v>44232</v>
      </c>
      <c r="H140" t="s">
        <v>541</v>
      </c>
      <c r="I140" t="s">
        <v>200</v>
      </c>
      <c r="J140" t="s">
        <v>538</v>
      </c>
      <c r="K140" s="2">
        <v>963500</v>
      </c>
    </row>
    <row r="141" spans="1:11">
      <c r="A141" s="11">
        <v>138</v>
      </c>
      <c r="B141" t="s">
        <v>20</v>
      </c>
      <c r="C141" t="s">
        <v>1814</v>
      </c>
      <c r="D141" t="s">
        <v>2426</v>
      </c>
      <c r="E141" s="11">
        <v>9900130659</v>
      </c>
      <c r="F141" s="11" t="s">
        <v>2387</v>
      </c>
      <c r="G141" s="406">
        <v>44232</v>
      </c>
      <c r="H141" t="s">
        <v>543</v>
      </c>
      <c r="I141" t="s">
        <v>442</v>
      </c>
      <c r="J141" t="s">
        <v>538</v>
      </c>
      <c r="K141" s="2">
        <v>870350</v>
      </c>
    </row>
    <row r="142" spans="1:11">
      <c r="A142" s="11">
        <v>139</v>
      </c>
      <c r="B142" t="s">
        <v>20</v>
      </c>
      <c r="C142" t="s">
        <v>1814</v>
      </c>
      <c r="D142" t="s">
        <v>2426</v>
      </c>
      <c r="E142" s="11">
        <v>9900130660</v>
      </c>
      <c r="F142" s="11" t="s">
        <v>2387</v>
      </c>
      <c r="G142" s="406">
        <v>44232</v>
      </c>
      <c r="H142" t="s">
        <v>545</v>
      </c>
      <c r="I142" t="s">
        <v>445</v>
      </c>
      <c r="J142" t="s">
        <v>538</v>
      </c>
      <c r="K142" s="2">
        <v>815900</v>
      </c>
    </row>
    <row r="143" spans="1:11">
      <c r="A143" s="11">
        <v>140</v>
      </c>
      <c r="B143" t="s">
        <v>20</v>
      </c>
      <c r="C143" t="s">
        <v>1814</v>
      </c>
      <c r="D143" t="s">
        <v>2427</v>
      </c>
      <c r="E143" s="11">
        <v>1150429</v>
      </c>
      <c r="F143" s="11" t="s">
        <v>2387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>
      <c r="A144" s="11">
        <v>141</v>
      </c>
      <c r="B144" t="s">
        <v>20</v>
      </c>
      <c r="C144" t="s">
        <v>1814</v>
      </c>
      <c r="D144" t="s">
        <v>2427</v>
      </c>
      <c r="E144" s="11">
        <v>1150430</v>
      </c>
      <c r="F144" s="11" t="s">
        <v>2387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>
      <c r="A145" s="11">
        <v>142</v>
      </c>
      <c r="B145" t="s">
        <v>20</v>
      </c>
      <c r="C145" t="s">
        <v>1814</v>
      </c>
      <c r="D145" t="s">
        <v>2427</v>
      </c>
      <c r="E145" s="11">
        <v>1150431</v>
      </c>
      <c r="F145" s="11" t="s">
        <v>2387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>
      <c r="A146" s="11">
        <v>143</v>
      </c>
      <c r="B146" t="s">
        <v>20</v>
      </c>
      <c r="C146" t="s">
        <v>1814</v>
      </c>
      <c r="D146" t="s">
        <v>2427</v>
      </c>
      <c r="E146" s="11">
        <v>1150432</v>
      </c>
      <c r="F146" s="11" t="s">
        <v>2387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>
      <c r="A147" s="11">
        <v>144</v>
      </c>
      <c r="B147" t="s">
        <v>20</v>
      </c>
      <c r="C147" t="s">
        <v>1814</v>
      </c>
      <c r="D147" t="s">
        <v>2427</v>
      </c>
      <c r="E147" s="11">
        <v>1150433</v>
      </c>
      <c r="F147" s="11" t="s">
        <v>2387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>
      <c r="A148" s="11">
        <v>145</v>
      </c>
      <c r="B148" t="s">
        <v>20</v>
      </c>
      <c r="C148" t="s">
        <v>1814</v>
      </c>
      <c r="D148" t="s">
        <v>2427</v>
      </c>
      <c r="E148" s="11">
        <v>1150434</v>
      </c>
      <c r="F148" s="11" t="s">
        <v>2387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>
      <c r="A149" s="11">
        <v>146</v>
      </c>
      <c r="B149" t="s">
        <v>20</v>
      </c>
      <c r="C149" t="s">
        <v>1814</v>
      </c>
      <c r="D149" t="s">
        <v>1654</v>
      </c>
      <c r="E149" s="11" t="s">
        <v>1883</v>
      </c>
      <c r="F149" s="11" t="s">
        <v>2387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>
      <c r="A150" s="11">
        <v>147</v>
      </c>
      <c r="B150" t="s">
        <v>20</v>
      </c>
      <c r="C150" t="s">
        <v>1814</v>
      </c>
      <c r="D150" t="s">
        <v>1654</v>
      </c>
      <c r="E150" s="11" t="s">
        <v>1883</v>
      </c>
      <c r="F150" s="11" t="s">
        <v>2387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>
      <c r="A151" s="11">
        <v>148</v>
      </c>
      <c r="B151" t="s">
        <v>20</v>
      </c>
      <c r="C151" t="s">
        <v>1814</v>
      </c>
      <c r="D151" t="s">
        <v>1654</v>
      </c>
      <c r="E151" s="11" t="s">
        <v>1883</v>
      </c>
      <c r="F151" s="11" t="s">
        <v>2387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>
      <c r="A152" s="11">
        <v>149</v>
      </c>
      <c r="B152" t="s">
        <v>20</v>
      </c>
      <c r="C152" t="s">
        <v>1814</v>
      </c>
      <c r="D152" t="s">
        <v>1654</v>
      </c>
      <c r="E152" s="11" t="s">
        <v>1883</v>
      </c>
      <c r="F152" s="11" t="s">
        <v>2387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>
      <c r="A153" s="11">
        <v>150</v>
      </c>
      <c r="B153" t="s">
        <v>20</v>
      </c>
      <c r="C153" t="s">
        <v>1814</v>
      </c>
      <c r="D153" t="s">
        <v>1654</v>
      </c>
      <c r="E153" s="11" t="s">
        <v>1883</v>
      </c>
      <c r="F153" s="11" t="s">
        <v>2387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>
      <c r="A154" s="11">
        <v>151</v>
      </c>
      <c r="B154" t="s">
        <v>20</v>
      </c>
      <c r="C154" t="s">
        <v>1814</v>
      </c>
      <c r="D154" t="s">
        <v>1654</v>
      </c>
      <c r="E154" s="11" t="s">
        <v>1883</v>
      </c>
      <c r="F154" s="11" t="s">
        <v>2387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>
      <c r="A155" s="11">
        <v>152</v>
      </c>
      <c r="B155" t="s">
        <v>20</v>
      </c>
      <c r="C155" t="s">
        <v>1814</v>
      </c>
      <c r="D155" t="s">
        <v>1654</v>
      </c>
      <c r="E155" s="11" t="s">
        <v>1895</v>
      </c>
      <c r="F155" s="11" t="s">
        <v>2387</v>
      </c>
      <c r="G155" s="406">
        <v>44235</v>
      </c>
      <c r="H155" t="s">
        <v>523</v>
      </c>
      <c r="I155" t="s">
        <v>141</v>
      </c>
      <c r="J155" t="s">
        <v>525</v>
      </c>
      <c r="K155" s="2">
        <v>3599.87</v>
      </c>
    </row>
    <row r="156" spans="1:11">
      <c r="A156" s="11">
        <v>153</v>
      </c>
      <c r="B156" t="s">
        <v>20</v>
      </c>
      <c r="C156" t="s">
        <v>1814</v>
      </c>
      <c r="D156" t="s">
        <v>1654</v>
      </c>
      <c r="E156" s="11" t="s">
        <v>1895</v>
      </c>
      <c r="F156" s="11" t="s">
        <v>2387</v>
      </c>
      <c r="G156" s="406">
        <v>44235</v>
      </c>
      <c r="H156" t="s">
        <v>532</v>
      </c>
      <c r="I156" t="s">
        <v>534</v>
      </c>
      <c r="J156" t="s">
        <v>535</v>
      </c>
      <c r="K156" s="2">
        <v>35658</v>
      </c>
    </row>
    <row r="157" spans="1:11">
      <c r="A157" s="11">
        <v>154</v>
      </c>
      <c r="B157" t="s">
        <v>20</v>
      </c>
      <c r="C157" t="s">
        <v>1814</v>
      </c>
      <c r="D157" t="s">
        <v>2427</v>
      </c>
      <c r="E157" s="11">
        <v>1150435</v>
      </c>
      <c r="F157" s="11" t="s">
        <v>2387</v>
      </c>
      <c r="G157" s="406">
        <v>44235</v>
      </c>
      <c r="H157" t="s">
        <v>526</v>
      </c>
      <c r="I157" t="s">
        <v>372</v>
      </c>
      <c r="J157" t="s">
        <v>527</v>
      </c>
      <c r="K157" s="2">
        <v>424.62</v>
      </c>
    </row>
    <row r="158" spans="1:11">
      <c r="A158" s="11">
        <v>155</v>
      </c>
      <c r="B158" t="s">
        <v>20</v>
      </c>
      <c r="C158" t="s">
        <v>1814</v>
      </c>
      <c r="D158" t="s">
        <v>2427</v>
      </c>
      <c r="E158" s="11">
        <v>1150436</v>
      </c>
      <c r="F158" s="11" t="s">
        <v>2387</v>
      </c>
      <c r="G158" s="406">
        <v>44235</v>
      </c>
      <c r="H158" t="s">
        <v>528</v>
      </c>
      <c r="I158" t="s">
        <v>372</v>
      </c>
      <c r="J158" t="s">
        <v>529</v>
      </c>
      <c r="K158" s="2">
        <v>170.24</v>
      </c>
    </row>
    <row r="159" spans="1:11">
      <c r="A159" s="11">
        <v>156</v>
      </c>
      <c r="B159" t="s">
        <v>20</v>
      </c>
      <c r="C159" t="s">
        <v>1814</v>
      </c>
      <c r="D159" t="s">
        <v>2427</v>
      </c>
      <c r="E159" s="11">
        <v>1150437</v>
      </c>
      <c r="F159" s="11" t="s">
        <v>2387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>
      <c r="A160" s="11">
        <v>157</v>
      </c>
      <c r="B160" t="s">
        <v>20</v>
      </c>
      <c r="C160" t="s">
        <v>1814</v>
      </c>
      <c r="D160" t="s">
        <v>2427</v>
      </c>
      <c r="E160" s="11">
        <v>1150438</v>
      </c>
      <c r="F160" s="11" t="s">
        <v>2387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>
      <c r="A161" s="11">
        <v>158</v>
      </c>
      <c r="B161" t="s">
        <v>20</v>
      </c>
      <c r="C161" t="s">
        <v>1814</v>
      </c>
      <c r="D161" t="s">
        <v>2427</v>
      </c>
      <c r="E161" s="11">
        <v>1150439</v>
      </c>
      <c r="F161" s="11" t="s">
        <v>2387</v>
      </c>
      <c r="G161" s="406">
        <v>44236</v>
      </c>
      <c r="H161" t="s">
        <v>570</v>
      </c>
      <c r="I161" t="s">
        <v>372</v>
      </c>
      <c r="J161" t="s">
        <v>572</v>
      </c>
      <c r="K161" s="2">
        <v>8885.08</v>
      </c>
    </row>
    <row r="162" spans="1:11">
      <c r="A162" s="11">
        <v>159</v>
      </c>
      <c r="B162" t="s">
        <v>20</v>
      </c>
      <c r="C162" t="s">
        <v>1814</v>
      </c>
      <c r="D162" t="s">
        <v>2427</v>
      </c>
      <c r="E162" s="11">
        <v>1150440</v>
      </c>
      <c r="F162" s="11" t="s">
        <v>2387</v>
      </c>
      <c r="G162" s="406">
        <v>44236</v>
      </c>
      <c r="H162" t="s">
        <v>566</v>
      </c>
      <c r="I162" t="s">
        <v>568</v>
      </c>
      <c r="J162" t="s">
        <v>569</v>
      </c>
      <c r="K162" s="2">
        <v>1125</v>
      </c>
    </row>
    <row r="163" spans="1:11">
      <c r="A163" s="11">
        <v>160</v>
      </c>
      <c r="B163" t="s">
        <v>20</v>
      </c>
      <c r="C163" t="s">
        <v>1814</v>
      </c>
      <c r="D163" t="s">
        <v>2427</v>
      </c>
      <c r="E163" s="11">
        <v>1150441</v>
      </c>
      <c r="F163" s="11" t="s">
        <v>2387</v>
      </c>
      <c r="G163" s="406">
        <v>44236</v>
      </c>
      <c r="H163" t="s">
        <v>573</v>
      </c>
      <c r="I163" t="s">
        <v>568</v>
      </c>
      <c r="J163" t="s">
        <v>575</v>
      </c>
      <c r="K163" s="2">
        <v>2250</v>
      </c>
    </row>
    <row r="164" spans="1:11">
      <c r="A164" s="11">
        <v>161</v>
      </c>
      <c r="B164" t="s">
        <v>20</v>
      </c>
      <c r="C164" t="s">
        <v>1814</v>
      </c>
      <c r="D164" t="s">
        <v>2427</v>
      </c>
      <c r="E164" s="11">
        <v>1150442</v>
      </c>
      <c r="F164" s="11" t="s">
        <v>2387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>
      <c r="A165" s="11">
        <v>162</v>
      </c>
      <c r="B165" t="s">
        <v>20</v>
      </c>
      <c r="C165" t="s">
        <v>1814</v>
      </c>
      <c r="D165" t="s">
        <v>2427</v>
      </c>
      <c r="E165" s="11">
        <v>1150443</v>
      </c>
      <c r="F165" s="11" t="s">
        <v>2387</v>
      </c>
      <c r="G165" s="406">
        <v>44236</v>
      </c>
      <c r="H165" t="s">
        <v>547</v>
      </c>
      <c r="I165" t="s">
        <v>274</v>
      </c>
      <c r="J165" t="s">
        <v>275</v>
      </c>
      <c r="K165" s="2">
        <v>7680</v>
      </c>
    </row>
    <row r="166" spans="1:11">
      <c r="A166" s="11">
        <v>163</v>
      </c>
      <c r="B166" t="s">
        <v>20</v>
      </c>
      <c r="C166" t="s">
        <v>1814</v>
      </c>
      <c r="D166" t="s">
        <v>2427</v>
      </c>
      <c r="E166" s="11">
        <v>1150444</v>
      </c>
      <c r="F166" s="11" t="s">
        <v>2388</v>
      </c>
      <c r="G166" s="406">
        <v>44236</v>
      </c>
      <c r="K166" s="2">
        <v>0</v>
      </c>
    </row>
    <row r="167" spans="1:11">
      <c r="A167" s="11">
        <v>164</v>
      </c>
      <c r="B167" t="s">
        <v>20</v>
      </c>
      <c r="C167" t="s">
        <v>1814</v>
      </c>
      <c r="D167" t="s">
        <v>2427</v>
      </c>
      <c r="E167" s="11">
        <v>1150445</v>
      </c>
      <c r="F167" s="11" t="s">
        <v>2387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>
      <c r="A168" s="11">
        <v>165</v>
      </c>
      <c r="B168" t="s">
        <v>20</v>
      </c>
      <c r="C168" t="s">
        <v>1814</v>
      </c>
      <c r="D168" t="s">
        <v>2427</v>
      </c>
      <c r="E168" s="11">
        <v>1150446</v>
      </c>
      <c r="F168" s="11" t="s">
        <v>2387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>
      <c r="A169" s="11">
        <v>166</v>
      </c>
      <c r="B169" t="s">
        <v>20</v>
      </c>
      <c r="C169" t="s">
        <v>1814</v>
      </c>
      <c r="D169" t="s">
        <v>1654</v>
      </c>
      <c r="E169" s="11" t="s">
        <v>1921</v>
      </c>
      <c r="F169" s="11" t="s">
        <v>2387</v>
      </c>
      <c r="G169" s="406">
        <v>44236</v>
      </c>
      <c r="H169" t="s">
        <v>552</v>
      </c>
      <c r="I169" t="s">
        <v>73</v>
      </c>
      <c r="J169" t="s">
        <v>554</v>
      </c>
      <c r="K169" s="2">
        <v>49219.63</v>
      </c>
    </row>
    <row r="170" spans="1:11">
      <c r="A170" s="11">
        <v>167</v>
      </c>
      <c r="B170" t="s">
        <v>20</v>
      </c>
      <c r="C170" t="s">
        <v>1814</v>
      </c>
      <c r="D170" t="s">
        <v>1654</v>
      </c>
      <c r="E170" s="11" t="s">
        <v>1921</v>
      </c>
      <c r="F170" s="11" t="s">
        <v>2387</v>
      </c>
      <c r="G170" s="406">
        <v>44236</v>
      </c>
      <c r="H170" t="s">
        <v>555</v>
      </c>
      <c r="I170" t="s">
        <v>557</v>
      </c>
      <c r="J170" t="s">
        <v>554</v>
      </c>
      <c r="K170" s="2">
        <v>13654.27</v>
      </c>
    </row>
    <row r="171" spans="1:11">
      <c r="A171" s="11">
        <v>168</v>
      </c>
      <c r="B171" t="s">
        <v>20</v>
      </c>
      <c r="C171" t="s">
        <v>1814</v>
      </c>
      <c r="D171" t="s">
        <v>1654</v>
      </c>
      <c r="E171" s="11" t="s">
        <v>1921</v>
      </c>
      <c r="F171" s="11" t="s">
        <v>2387</v>
      </c>
      <c r="G171" s="406">
        <v>44236</v>
      </c>
      <c r="H171" t="s">
        <v>558</v>
      </c>
      <c r="I171" t="s">
        <v>213</v>
      </c>
      <c r="J171" t="s">
        <v>554</v>
      </c>
      <c r="K171" s="2">
        <v>13997.75</v>
      </c>
    </row>
    <row r="172" spans="1:11">
      <c r="A172" s="11">
        <v>169</v>
      </c>
      <c r="B172" t="s">
        <v>20</v>
      </c>
      <c r="C172" t="s">
        <v>1814</v>
      </c>
      <c r="D172" t="s">
        <v>1654</v>
      </c>
      <c r="E172" s="11" t="s">
        <v>1921</v>
      </c>
      <c r="F172" s="11" t="s">
        <v>2387</v>
      </c>
      <c r="G172" s="406">
        <v>44236</v>
      </c>
      <c r="H172" t="s">
        <v>560</v>
      </c>
      <c r="I172" t="s">
        <v>80</v>
      </c>
      <c r="J172" t="s">
        <v>554</v>
      </c>
      <c r="K172" s="2">
        <v>14367.37</v>
      </c>
    </row>
    <row r="173" spans="1:11">
      <c r="A173" s="11">
        <v>170</v>
      </c>
      <c r="B173" t="s">
        <v>20</v>
      </c>
      <c r="C173" t="s">
        <v>1814</v>
      </c>
      <c r="D173" t="s">
        <v>1654</v>
      </c>
      <c r="E173" s="11" t="s">
        <v>1921</v>
      </c>
      <c r="F173" s="11" t="s">
        <v>2387</v>
      </c>
      <c r="G173" s="406">
        <v>44236</v>
      </c>
      <c r="H173" t="s">
        <v>562</v>
      </c>
      <c r="I173" t="s">
        <v>87</v>
      </c>
      <c r="J173" t="s">
        <v>554</v>
      </c>
      <c r="K173" s="2">
        <v>17130.28</v>
      </c>
    </row>
    <row r="174" spans="1:11">
      <c r="A174" s="11">
        <v>171</v>
      </c>
      <c r="B174" t="s">
        <v>20</v>
      </c>
      <c r="C174" t="s">
        <v>1814</v>
      </c>
      <c r="D174" t="s">
        <v>1654</v>
      </c>
      <c r="E174" s="11" t="s">
        <v>1921</v>
      </c>
      <c r="F174" s="11" t="s">
        <v>2387</v>
      </c>
      <c r="G174" s="406">
        <v>44236</v>
      </c>
      <c r="H174" t="s">
        <v>564</v>
      </c>
      <c r="I174" t="s">
        <v>90</v>
      </c>
      <c r="J174" t="s">
        <v>554</v>
      </c>
      <c r="K174" s="2">
        <v>10233.43</v>
      </c>
    </row>
    <row r="175" spans="1:11">
      <c r="A175" s="11">
        <v>172</v>
      </c>
      <c r="B175" t="s">
        <v>20</v>
      </c>
      <c r="C175" t="s">
        <v>1814</v>
      </c>
      <c r="D175" t="s">
        <v>2426</v>
      </c>
      <c r="E175" s="11">
        <v>9900130665</v>
      </c>
      <c r="F175" s="11" t="s">
        <v>2387</v>
      </c>
      <c r="G175" s="406">
        <v>44236</v>
      </c>
      <c r="H175" t="s">
        <v>551</v>
      </c>
      <c r="I175" t="s">
        <v>96</v>
      </c>
      <c r="J175" t="s">
        <v>238</v>
      </c>
      <c r="K175" s="2">
        <v>1125</v>
      </c>
    </row>
    <row r="176" spans="1:11">
      <c r="A176" s="11">
        <v>173</v>
      </c>
      <c r="B176" t="s">
        <v>20</v>
      </c>
      <c r="C176" t="s">
        <v>1814</v>
      </c>
      <c r="D176" t="s">
        <v>1654</v>
      </c>
      <c r="E176" s="11" t="s">
        <v>1926</v>
      </c>
      <c r="F176" s="11" t="s">
        <v>2387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>
      <c r="A177" s="11">
        <v>174</v>
      </c>
      <c r="B177" t="s">
        <v>20</v>
      </c>
      <c r="C177" t="s">
        <v>1814</v>
      </c>
      <c r="D177" t="s">
        <v>1654</v>
      </c>
      <c r="E177" s="11" t="s">
        <v>1929</v>
      </c>
      <c r="F177" s="11" t="s">
        <v>2387</v>
      </c>
      <c r="G177" s="406">
        <v>44237</v>
      </c>
      <c r="H177" t="s">
        <v>579</v>
      </c>
      <c r="I177" t="s">
        <v>73</v>
      </c>
      <c r="J177" t="s">
        <v>581</v>
      </c>
      <c r="K177" s="2">
        <v>380927.66</v>
      </c>
    </row>
    <row r="178" spans="1:11">
      <c r="A178" s="11">
        <v>175</v>
      </c>
      <c r="B178" t="s">
        <v>20</v>
      </c>
      <c r="C178" t="s">
        <v>1814</v>
      </c>
      <c r="D178" t="s">
        <v>1654</v>
      </c>
      <c r="E178" s="11" t="s">
        <v>1932</v>
      </c>
      <c r="F178" s="11" t="s">
        <v>2387</v>
      </c>
      <c r="G178" s="406">
        <v>44238</v>
      </c>
      <c r="H178" t="s">
        <v>594</v>
      </c>
      <c r="I178" t="s">
        <v>399</v>
      </c>
      <c r="J178" t="s">
        <v>596</v>
      </c>
      <c r="K178" s="2">
        <v>84139.95</v>
      </c>
    </row>
    <row r="179" spans="1:11">
      <c r="A179" s="11">
        <v>176</v>
      </c>
      <c r="B179" t="s">
        <v>20</v>
      </c>
      <c r="C179" t="s">
        <v>1814</v>
      </c>
      <c r="D179" t="s">
        <v>1654</v>
      </c>
      <c r="E179" s="11" t="s">
        <v>1932</v>
      </c>
      <c r="F179" s="11" t="s">
        <v>2387</v>
      </c>
      <c r="G179" s="406">
        <v>44238</v>
      </c>
      <c r="H179" t="s">
        <v>592</v>
      </c>
      <c r="I179" t="s">
        <v>247</v>
      </c>
      <c r="J179" t="s">
        <v>588</v>
      </c>
      <c r="K179" s="2">
        <v>559.6</v>
      </c>
    </row>
    <row r="180" spans="1:11">
      <c r="A180" s="11">
        <v>177</v>
      </c>
      <c r="B180" t="s">
        <v>20</v>
      </c>
      <c r="C180" t="s">
        <v>1814</v>
      </c>
      <c r="D180" t="s">
        <v>1654</v>
      </c>
      <c r="E180" s="11" t="s">
        <v>1932</v>
      </c>
      <c r="F180" s="11" t="s">
        <v>2387</v>
      </c>
      <c r="G180" s="406">
        <v>44238</v>
      </c>
      <c r="H180" t="s">
        <v>589</v>
      </c>
      <c r="I180" t="s">
        <v>591</v>
      </c>
      <c r="J180" t="s">
        <v>588</v>
      </c>
      <c r="K180" s="2">
        <v>235.09</v>
      </c>
    </row>
    <row r="181" spans="1:11">
      <c r="A181" s="11">
        <v>178</v>
      </c>
      <c r="B181" t="s">
        <v>20</v>
      </c>
      <c r="C181" t="s">
        <v>1814</v>
      </c>
      <c r="D181" t="s">
        <v>1654</v>
      </c>
      <c r="E181" s="11" t="s">
        <v>1932</v>
      </c>
      <c r="F181" s="11" t="s">
        <v>2387</v>
      </c>
      <c r="G181" s="406">
        <v>44238</v>
      </c>
      <c r="H181" t="s">
        <v>586</v>
      </c>
      <c r="I181" t="s">
        <v>315</v>
      </c>
      <c r="J181" t="s">
        <v>588</v>
      </c>
      <c r="K181" s="2">
        <v>416.38</v>
      </c>
    </row>
    <row r="182" spans="1:11">
      <c r="A182" s="11">
        <v>179</v>
      </c>
      <c r="B182" t="s">
        <v>20</v>
      </c>
      <c r="C182" t="s">
        <v>1814</v>
      </c>
      <c r="D182" t="s">
        <v>1654</v>
      </c>
      <c r="E182" s="11" t="s">
        <v>1932</v>
      </c>
      <c r="F182" s="11" t="s">
        <v>2387</v>
      </c>
      <c r="G182" s="406">
        <v>44238</v>
      </c>
      <c r="H182" t="s">
        <v>610</v>
      </c>
      <c r="I182" t="s">
        <v>557</v>
      </c>
      <c r="J182" t="s">
        <v>581</v>
      </c>
      <c r="K182" s="2">
        <v>99408.34</v>
      </c>
    </row>
    <row r="183" spans="1:11">
      <c r="A183" s="11">
        <v>180</v>
      </c>
      <c r="B183" t="s">
        <v>20</v>
      </c>
      <c r="C183" t="s">
        <v>1814</v>
      </c>
      <c r="D183" t="s">
        <v>1654</v>
      </c>
      <c r="E183" s="11" t="s">
        <v>1932</v>
      </c>
      <c r="F183" s="11" t="s">
        <v>2387</v>
      </c>
      <c r="G183" s="406">
        <v>44238</v>
      </c>
      <c r="H183" t="s">
        <v>582</v>
      </c>
      <c r="I183" t="s">
        <v>213</v>
      </c>
      <c r="J183" t="s">
        <v>581</v>
      </c>
      <c r="K183" s="2">
        <v>102762.6</v>
      </c>
    </row>
    <row r="184" spans="1:11">
      <c r="A184" s="11">
        <v>181</v>
      </c>
      <c r="B184" t="s">
        <v>20</v>
      </c>
      <c r="C184" t="s">
        <v>1814</v>
      </c>
      <c r="D184" t="s">
        <v>1654</v>
      </c>
      <c r="E184" s="11" t="s">
        <v>1932</v>
      </c>
      <c r="F184" s="11" t="s">
        <v>2387</v>
      </c>
      <c r="G184" s="406">
        <v>44238</v>
      </c>
      <c r="H184" t="s">
        <v>602</v>
      </c>
      <c r="I184" t="s">
        <v>80</v>
      </c>
      <c r="J184" t="s">
        <v>581</v>
      </c>
      <c r="K184" s="2">
        <v>83314.61</v>
      </c>
    </row>
    <row r="185" spans="1:11">
      <c r="A185" s="11">
        <v>182</v>
      </c>
      <c r="B185" t="s">
        <v>20</v>
      </c>
      <c r="C185" t="s">
        <v>1814</v>
      </c>
      <c r="D185" t="s">
        <v>1654</v>
      </c>
      <c r="E185" s="11" t="s">
        <v>1932</v>
      </c>
      <c r="F185" s="11" t="s">
        <v>2387</v>
      </c>
      <c r="G185" s="406">
        <v>44238</v>
      </c>
      <c r="H185" t="s">
        <v>608</v>
      </c>
      <c r="I185" t="s">
        <v>87</v>
      </c>
      <c r="J185" t="s">
        <v>581</v>
      </c>
      <c r="K185" s="2">
        <v>145801.79</v>
      </c>
    </row>
    <row r="186" spans="1:11">
      <c r="A186" s="11">
        <v>183</v>
      </c>
      <c r="B186" t="s">
        <v>20</v>
      </c>
      <c r="C186" t="s">
        <v>1814</v>
      </c>
      <c r="D186" t="s">
        <v>1654</v>
      </c>
      <c r="E186" s="11" t="s">
        <v>1932</v>
      </c>
      <c r="F186" s="11" t="s">
        <v>2387</v>
      </c>
      <c r="G186" s="406">
        <v>44238</v>
      </c>
      <c r="H186" t="s">
        <v>584</v>
      </c>
      <c r="I186" t="s">
        <v>90</v>
      </c>
      <c r="J186" t="s">
        <v>581</v>
      </c>
      <c r="K186" s="2">
        <v>95341.3</v>
      </c>
    </row>
    <row r="187" spans="1:11">
      <c r="A187" s="11">
        <v>184</v>
      </c>
      <c r="B187" t="s">
        <v>20</v>
      </c>
      <c r="C187" t="s">
        <v>1814</v>
      </c>
      <c r="D187" t="s">
        <v>1654</v>
      </c>
      <c r="E187" s="11" t="s">
        <v>1932</v>
      </c>
      <c r="F187" s="11" t="s">
        <v>2387</v>
      </c>
      <c r="G187" s="406">
        <v>44238</v>
      </c>
      <c r="H187" t="s">
        <v>599</v>
      </c>
      <c r="I187" t="s">
        <v>601</v>
      </c>
      <c r="J187" t="s">
        <v>581</v>
      </c>
      <c r="K187" s="2">
        <v>13134.87</v>
      </c>
    </row>
    <row r="188" spans="1:11">
      <c r="A188" s="11">
        <v>185</v>
      </c>
      <c r="B188" t="s">
        <v>20</v>
      </c>
      <c r="C188" t="s">
        <v>1814</v>
      </c>
      <c r="D188" t="s">
        <v>1654</v>
      </c>
      <c r="E188" s="11" t="s">
        <v>1932</v>
      </c>
      <c r="F188" s="11" t="s">
        <v>2387</v>
      </c>
      <c r="G188" s="406">
        <v>44238</v>
      </c>
      <c r="H188" t="s">
        <v>612</v>
      </c>
      <c r="I188" t="s">
        <v>557</v>
      </c>
      <c r="J188" t="s">
        <v>581</v>
      </c>
      <c r="K188" s="2">
        <v>26940.43</v>
      </c>
    </row>
    <row r="189" spans="1:11">
      <c r="A189" s="11">
        <v>186</v>
      </c>
      <c r="B189" t="s">
        <v>20</v>
      </c>
      <c r="C189" t="s">
        <v>1814</v>
      </c>
      <c r="D189" t="s">
        <v>1654</v>
      </c>
      <c r="E189" s="11" t="s">
        <v>1932</v>
      </c>
      <c r="F189" s="11" t="s">
        <v>2387</v>
      </c>
      <c r="G189" s="406">
        <v>44238</v>
      </c>
      <c r="H189" t="s">
        <v>604</v>
      </c>
      <c r="I189" t="s">
        <v>355</v>
      </c>
      <c r="J189" t="s">
        <v>581</v>
      </c>
      <c r="K189" s="2">
        <v>14989.19</v>
      </c>
    </row>
    <row r="190" spans="1:11">
      <c r="A190" s="11">
        <v>187</v>
      </c>
      <c r="B190" t="s">
        <v>20</v>
      </c>
      <c r="C190" t="s">
        <v>1814</v>
      </c>
      <c r="D190" t="s">
        <v>1654</v>
      </c>
      <c r="E190" s="11" t="s">
        <v>1932</v>
      </c>
      <c r="F190" s="11" t="s">
        <v>2387</v>
      </c>
      <c r="G190" s="406">
        <v>44238</v>
      </c>
      <c r="H190" t="s">
        <v>614</v>
      </c>
      <c r="I190" t="s">
        <v>358</v>
      </c>
      <c r="J190" t="s">
        <v>581</v>
      </c>
      <c r="K190" s="2">
        <v>9184.18</v>
      </c>
    </row>
    <row r="191" spans="1:11">
      <c r="A191" s="11">
        <v>188</v>
      </c>
      <c r="B191" t="s">
        <v>20</v>
      </c>
      <c r="C191" t="s">
        <v>1814</v>
      </c>
      <c r="D191" t="s">
        <v>1654</v>
      </c>
      <c r="E191" s="11" t="s">
        <v>1932</v>
      </c>
      <c r="F191" s="11" t="s">
        <v>2387</v>
      </c>
      <c r="G191" s="406">
        <v>44238</v>
      </c>
      <c r="H191" t="s">
        <v>606</v>
      </c>
      <c r="I191" t="s">
        <v>87</v>
      </c>
      <c r="J191" t="s">
        <v>581</v>
      </c>
      <c r="K191" s="2">
        <v>30522.880000000001</v>
      </c>
    </row>
    <row r="192" spans="1:11">
      <c r="A192" s="11">
        <v>189</v>
      </c>
      <c r="B192" t="s">
        <v>20</v>
      </c>
      <c r="C192" t="s">
        <v>1814</v>
      </c>
      <c r="D192" t="s">
        <v>1654</v>
      </c>
      <c r="E192" s="11" t="s">
        <v>1932</v>
      </c>
      <c r="F192" s="11" t="s">
        <v>2387</v>
      </c>
      <c r="G192" s="406">
        <v>44238</v>
      </c>
      <c r="H192" t="s">
        <v>597</v>
      </c>
      <c r="I192" t="s">
        <v>364</v>
      </c>
      <c r="J192" t="s">
        <v>581</v>
      </c>
      <c r="K192" s="2">
        <v>14179.18</v>
      </c>
    </row>
    <row r="193" spans="1:11">
      <c r="A193" s="11">
        <v>190</v>
      </c>
      <c r="B193" t="s">
        <v>20</v>
      </c>
      <c r="C193" t="s">
        <v>1814</v>
      </c>
      <c r="D193" t="s">
        <v>2427</v>
      </c>
      <c r="E193" s="11">
        <v>1150447</v>
      </c>
      <c r="F193" s="11" t="s">
        <v>2387</v>
      </c>
      <c r="G193" s="406">
        <v>44238</v>
      </c>
      <c r="H193" t="s">
        <v>616</v>
      </c>
      <c r="I193" t="s">
        <v>179</v>
      </c>
      <c r="J193" t="s">
        <v>173</v>
      </c>
      <c r="K193" s="2">
        <v>950</v>
      </c>
    </row>
    <row r="194" spans="1:11">
      <c r="A194" s="11">
        <v>191</v>
      </c>
      <c r="B194" t="s">
        <v>20</v>
      </c>
      <c r="C194" t="s">
        <v>1814</v>
      </c>
      <c r="D194" t="s">
        <v>2427</v>
      </c>
      <c r="E194" s="11">
        <v>1150448</v>
      </c>
      <c r="F194" s="11" t="s">
        <v>2387</v>
      </c>
      <c r="G194" s="406">
        <v>44238</v>
      </c>
      <c r="H194" t="s">
        <v>576</v>
      </c>
      <c r="I194" t="s">
        <v>126</v>
      </c>
      <c r="J194" t="s">
        <v>578</v>
      </c>
      <c r="K194" s="2">
        <v>9937.5</v>
      </c>
    </row>
    <row r="195" spans="1:11">
      <c r="A195" s="11">
        <v>192</v>
      </c>
      <c r="B195" t="s">
        <v>20</v>
      </c>
      <c r="C195" t="s">
        <v>1814</v>
      </c>
      <c r="D195" t="s">
        <v>1654</v>
      </c>
      <c r="E195" s="11" t="s">
        <v>1946</v>
      </c>
      <c r="F195" s="11" t="s">
        <v>2387</v>
      </c>
      <c r="G195" s="406">
        <v>44243</v>
      </c>
      <c r="H195" t="s">
        <v>621</v>
      </c>
      <c r="I195" t="s">
        <v>623</v>
      </c>
      <c r="J195" t="s">
        <v>620</v>
      </c>
      <c r="K195" s="2">
        <v>9913.64</v>
      </c>
    </row>
    <row r="196" spans="1:11">
      <c r="A196" s="11">
        <v>193</v>
      </c>
      <c r="B196" t="s">
        <v>20</v>
      </c>
      <c r="C196" t="s">
        <v>1814</v>
      </c>
      <c r="D196" t="s">
        <v>1654</v>
      </c>
      <c r="E196" s="11" t="s">
        <v>1946</v>
      </c>
      <c r="F196" s="11" t="s">
        <v>2387</v>
      </c>
      <c r="G196" s="406">
        <v>44243</v>
      </c>
      <c r="H196" t="s">
        <v>624</v>
      </c>
      <c r="I196" t="s">
        <v>626</v>
      </c>
      <c r="J196" t="s">
        <v>620</v>
      </c>
      <c r="K196" s="2">
        <v>9913.64</v>
      </c>
    </row>
    <row r="197" spans="1:11">
      <c r="A197" s="11">
        <v>194</v>
      </c>
      <c r="B197" t="s">
        <v>20</v>
      </c>
      <c r="C197" t="s">
        <v>1814</v>
      </c>
      <c r="D197" t="s">
        <v>1654</v>
      </c>
      <c r="E197" s="11" t="s">
        <v>1946</v>
      </c>
      <c r="F197" s="11" t="s">
        <v>2387</v>
      </c>
      <c r="G197" s="406">
        <v>44243</v>
      </c>
      <c r="H197" t="s">
        <v>627</v>
      </c>
      <c r="I197" t="s">
        <v>629</v>
      </c>
      <c r="J197" t="s">
        <v>620</v>
      </c>
      <c r="K197" s="2">
        <v>9913.64</v>
      </c>
    </row>
    <row r="198" spans="1:11">
      <c r="A198" s="11">
        <v>195</v>
      </c>
      <c r="B198" t="s">
        <v>20</v>
      </c>
      <c r="C198" t="s">
        <v>1814</v>
      </c>
      <c r="D198" t="s">
        <v>1654</v>
      </c>
      <c r="E198" s="11" t="s">
        <v>1946</v>
      </c>
      <c r="F198" s="11" t="s">
        <v>2387</v>
      </c>
      <c r="G198" s="406">
        <v>44243</v>
      </c>
      <c r="H198" t="s">
        <v>630</v>
      </c>
      <c r="I198" t="s">
        <v>632</v>
      </c>
      <c r="J198" t="s">
        <v>620</v>
      </c>
      <c r="K198" s="2">
        <v>9913.64</v>
      </c>
    </row>
    <row r="199" spans="1:11">
      <c r="A199" s="11">
        <v>196</v>
      </c>
      <c r="B199" t="s">
        <v>20</v>
      </c>
      <c r="C199" t="s">
        <v>1814</v>
      </c>
      <c r="D199" t="s">
        <v>1654</v>
      </c>
      <c r="E199" s="11" t="s">
        <v>1946</v>
      </c>
      <c r="F199" s="11" t="s">
        <v>2387</v>
      </c>
      <c r="G199" s="406">
        <v>44243</v>
      </c>
      <c r="H199" t="s">
        <v>617</v>
      </c>
      <c r="I199" t="s">
        <v>619</v>
      </c>
      <c r="J199" t="s">
        <v>620</v>
      </c>
      <c r="K199" s="2">
        <v>9913.64</v>
      </c>
    </row>
    <row r="200" spans="1:11">
      <c r="A200" s="11">
        <v>197</v>
      </c>
      <c r="B200" t="s">
        <v>20</v>
      </c>
      <c r="C200" t="s">
        <v>1814</v>
      </c>
      <c r="D200" t="s">
        <v>1654</v>
      </c>
      <c r="E200" s="11" t="s">
        <v>1946</v>
      </c>
      <c r="F200" s="11" t="s">
        <v>2387</v>
      </c>
      <c r="G200" s="406">
        <v>44243</v>
      </c>
      <c r="H200" t="s">
        <v>633</v>
      </c>
      <c r="I200" t="s">
        <v>619</v>
      </c>
      <c r="J200" t="s">
        <v>635</v>
      </c>
      <c r="K200" s="2">
        <v>11559.96</v>
      </c>
    </row>
    <row r="201" spans="1:11">
      <c r="A201" s="11">
        <v>198</v>
      </c>
      <c r="B201" t="s">
        <v>20</v>
      </c>
      <c r="C201" t="s">
        <v>1814</v>
      </c>
      <c r="D201" t="s">
        <v>1654</v>
      </c>
      <c r="E201" s="11" t="s">
        <v>1954</v>
      </c>
      <c r="F201" s="11" t="s">
        <v>2387</v>
      </c>
      <c r="G201" s="406">
        <v>44245</v>
      </c>
      <c r="H201" t="s">
        <v>681</v>
      </c>
      <c r="I201" t="s">
        <v>503</v>
      </c>
      <c r="J201" t="s">
        <v>683</v>
      </c>
      <c r="K201" s="2">
        <v>2850</v>
      </c>
    </row>
    <row r="202" spans="1:11">
      <c r="A202" s="11">
        <v>199</v>
      </c>
      <c r="B202" t="s">
        <v>20</v>
      </c>
      <c r="C202" t="s">
        <v>1814</v>
      </c>
      <c r="D202" t="s">
        <v>1654</v>
      </c>
      <c r="E202" s="11" t="s">
        <v>1954</v>
      </c>
      <c r="F202" s="11" t="s">
        <v>2387</v>
      </c>
      <c r="G202" s="406">
        <v>44245</v>
      </c>
      <c r="H202" t="s">
        <v>684</v>
      </c>
      <c r="I202" t="s">
        <v>503</v>
      </c>
      <c r="J202" t="s">
        <v>686</v>
      </c>
      <c r="K202" s="2">
        <v>500</v>
      </c>
    </row>
    <row r="203" spans="1:11">
      <c r="A203" s="11">
        <v>200</v>
      </c>
      <c r="B203" t="s">
        <v>20</v>
      </c>
      <c r="C203" t="s">
        <v>1814</v>
      </c>
      <c r="D203" t="s">
        <v>1654</v>
      </c>
      <c r="E203" s="11" t="s">
        <v>1954</v>
      </c>
      <c r="F203" s="11" t="s">
        <v>2387</v>
      </c>
      <c r="G203" s="406">
        <v>44245</v>
      </c>
      <c r="H203" t="s">
        <v>693</v>
      </c>
      <c r="I203" t="s">
        <v>694</v>
      </c>
      <c r="J203" t="s">
        <v>695</v>
      </c>
      <c r="K203" s="2">
        <v>37508.5</v>
      </c>
    </row>
    <row r="204" spans="1:11">
      <c r="A204" s="11">
        <v>201</v>
      </c>
      <c r="B204" t="s">
        <v>20</v>
      </c>
      <c r="C204" t="s">
        <v>1814</v>
      </c>
      <c r="D204" t="s">
        <v>1654</v>
      </c>
      <c r="E204" s="11" t="s">
        <v>1954</v>
      </c>
      <c r="F204" s="11" t="s">
        <v>2387</v>
      </c>
      <c r="G204" s="406">
        <v>44245</v>
      </c>
      <c r="H204" t="s">
        <v>707</v>
      </c>
      <c r="I204" t="s">
        <v>399</v>
      </c>
      <c r="J204" t="s">
        <v>652</v>
      </c>
      <c r="K204" s="2">
        <v>119889.07</v>
      </c>
    </row>
    <row r="205" spans="1:11">
      <c r="A205" s="11">
        <v>202</v>
      </c>
      <c r="B205" t="s">
        <v>20</v>
      </c>
      <c r="C205" t="s">
        <v>1814</v>
      </c>
      <c r="D205" t="s">
        <v>1654</v>
      </c>
      <c r="E205" s="11" t="s">
        <v>1954</v>
      </c>
      <c r="F205" s="11" t="s">
        <v>2387</v>
      </c>
      <c r="G205" s="406">
        <v>44245</v>
      </c>
      <c r="H205" t="s">
        <v>650</v>
      </c>
      <c r="I205" t="s">
        <v>399</v>
      </c>
      <c r="J205" t="s">
        <v>652</v>
      </c>
      <c r="K205" s="2">
        <v>144603.29</v>
      </c>
    </row>
    <row r="206" spans="1:11">
      <c r="A206" s="11">
        <v>203</v>
      </c>
      <c r="B206" t="s">
        <v>20</v>
      </c>
      <c r="C206" t="s">
        <v>1814</v>
      </c>
      <c r="D206" t="s">
        <v>2427</v>
      </c>
      <c r="E206" s="11">
        <v>1150449</v>
      </c>
      <c r="F206" s="11" t="s">
        <v>2387</v>
      </c>
      <c r="G206" s="406">
        <v>44245</v>
      </c>
      <c r="H206" t="s">
        <v>677</v>
      </c>
      <c r="I206" t="s">
        <v>679</v>
      </c>
      <c r="J206" t="s">
        <v>680</v>
      </c>
      <c r="K206" s="2">
        <v>8225.6200000000008</v>
      </c>
    </row>
    <row r="207" spans="1:11">
      <c r="A207" s="11">
        <v>204</v>
      </c>
      <c r="B207" t="s">
        <v>20</v>
      </c>
      <c r="C207" t="s">
        <v>1814</v>
      </c>
      <c r="D207" t="s">
        <v>2427</v>
      </c>
      <c r="E207" s="11">
        <v>1150450</v>
      </c>
      <c r="F207" s="11" t="s">
        <v>2387</v>
      </c>
      <c r="G207" s="406">
        <v>44245</v>
      </c>
      <c r="H207" t="s">
        <v>687</v>
      </c>
      <c r="I207" t="s">
        <v>507</v>
      </c>
      <c r="J207" t="s">
        <v>689</v>
      </c>
      <c r="K207" s="2">
        <v>21124.28</v>
      </c>
    </row>
    <row r="208" spans="1:11">
      <c r="A208" s="11">
        <v>205</v>
      </c>
      <c r="B208" t="s">
        <v>20</v>
      </c>
      <c r="C208" t="s">
        <v>1814</v>
      </c>
      <c r="D208" t="s">
        <v>2427</v>
      </c>
      <c r="E208" s="11">
        <v>1150451</v>
      </c>
      <c r="F208" s="11" t="s">
        <v>2387</v>
      </c>
      <c r="G208" s="406">
        <v>44245</v>
      </c>
      <c r="H208" t="s">
        <v>660</v>
      </c>
      <c r="I208" t="s">
        <v>662</v>
      </c>
      <c r="J208" t="s">
        <v>663</v>
      </c>
      <c r="K208" s="2">
        <v>27037.32</v>
      </c>
    </row>
    <row r="209" spans="1:11">
      <c r="A209" s="11">
        <v>206</v>
      </c>
      <c r="B209" t="s">
        <v>20</v>
      </c>
      <c r="C209" t="s">
        <v>1814</v>
      </c>
      <c r="D209" t="s">
        <v>2427</v>
      </c>
      <c r="E209" s="11">
        <v>1150452</v>
      </c>
      <c r="F209" s="11" t="s">
        <v>2387</v>
      </c>
      <c r="G209" s="406">
        <v>44245</v>
      </c>
      <c r="H209" t="s">
        <v>664</v>
      </c>
      <c r="I209" t="s">
        <v>662</v>
      </c>
      <c r="J209" t="s">
        <v>666</v>
      </c>
      <c r="K209" s="2">
        <v>16875</v>
      </c>
    </row>
    <row r="210" spans="1:11">
      <c r="A210" s="11">
        <v>207</v>
      </c>
      <c r="B210" t="s">
        <v>20</v>
      </c>
      <c r="C210" t="s">
        <v>1814</v>
      </c>
      <c r="D210" t="s">
        <v>2427</v>
      </c>
      <c r="E210" s="11">
        <v>1150453</v>
      </c>
      <c r="F210" s="11" t="s">
        <v>2387</v>
      </c>
      <c r="G210" s="406">
        <v>44245</v>
      </c>
      <c r="H210" t="s">
        <v>667</v>
      </c>
      <c r="I210" t="s">
        <v>662</v>
      </c>
      <c r="J210" t="s">
        <v>669</v>
      </c>
      <c r="K210" s="2">
        <v>525</v>
      </c>
    </row>
    <row r="211" spans="1:11">
      <c r="A211" s="11">
        <v>208</v>
      </c>
      <c r="B211" t="s">
        <v>20</v>
      </c>
      <c r="C211" t="s">
        <v>1814</v>
      </c>
      <c r="D211" t="s">
        <v>2427</v>
      </c>
      <c r="E211" s="11">
        <v>1150454</v>
      </c>
      <c r="F211" s="11" t="s">
        <v>2387</v>
      </c>
      <c r="G211" s="406">
        <v>44245</v>
      </c>
      <c r="H211" t="s">
        <v>670</v>
      </c>
      <c r="I211" t="s">
        <v>662</v>
      </c>
      <c r="J211" t="s">
        <v>672</v>
      </c>
      <c r="K211" s="2">
        <v>861</v>
      </c>
    </row>
    <row r="212" spans="1:11">
      <c r="A212" s="11">
        <v>209</v>
      </c>
      <c r="B212" t="s">
        <v>20</v>
      </c>
      <c r="C212" t="s">
        <v>1814</v>
      </c>
      <c r="D212" t="s">
        <v>2427</v>
      </c>
      <c r="E212" s="11">
        <v>1150455</v>
      </c>
      <c r="F212" s="11" t="s">
        <v>2387</v>
      </c>
      <c r="G212" s="406">
        <v>44245</v>
      </c>
      <c r="H212" t="s">
        <v>696</v>
      </c>
      <c r="I212" t="s">
        <v>698</v>
      </c>
      <c r="J212" t="s">
        <v>699</v>
      </c>
      <c r="K212" s="2">
        <v>23437.5</v>
      </c>
    </row>
    <row r="213" spans="1:11">
      <c r="A213" s="11">
        <v>210</v>
      </c>
      <c r="B213" t="s">
        <v>20</v>
      </c>
      <c r="C213" t="s">
        <v>1814</v>
      </c>
      <c r="D213" t="s">
        <v>2427</v>
      </c>
      <c r="E213" s="11">
        <v>1150456</v>
      </c>
      <c r="F213" s="11" t="s">
        <v>2387</v>
      </c>
      <c r="G213" s="406">
        <v>44245</v>
      </c>
      <c r="H213" t="s">
        <v>700</v>
      </c>
      <c r="I213" t="s">
        <v>702</v>
      </c>
      <c r="J213" t="s">
        <v>703</v>
      </c>
      <c r="K213" s="2">
        <v>1883.39</v>
      </c>
    </row>
    <row r="214" spans="1:11">
      <c r="A214" s="11">
        <v>211</v>
      </c>
      <c r="B214" t="s">
        <v>20</v>
      </c>
      <c r="C214" t="s">
        <v>1814</v>
      </c>
      <c r="D214" t="s">
        <v>2427</v>
      </c>
      <c r="E214" s="11">
        <v>1150457</v>
      </c>
      <c r="F214" s="11" t="s">
        <v>2387</v>
      </c>
      <c r="G214" s="406">
        <v>44245</v>
      </c>
      <c r="H214" t="s">
        <v>653</v>
      </c>
      <c r="I214" t="s">
        <v>229</v>
      </c>
      <c r="J214" t="s">
        <v>655</v>
      </c>
      <c r="K214" s="2">
        <v>155278.13</v>
      </c>
    </row>
    <row r="215" spans="1:11">
      <c r="A215" s="11">
        <v>212</v>
      </c>
      <c r="B215" t="s">
        <v>20</v>
      </c>
      <c r="C215" t="s">
        <v>1814</v>
      </c>
      <c r="D215" t="s">
        <v>2427</v>
      </c>
      <c r="E215" s="11">
        <v>1150458</v>
      </c>
      <c r="F215" s="11" t="s">
        <v>2387</v>
      </c>
      <c r="G215" s="406">
        <v>44245</v>
      </c>
      <c r="H215" t="s">
        <v>690</v>
      </c>
      <c r="I215" t="s">
        <v>366</v>
      </c>
      <c r="J215" t="s">
        <v>691</v>
      </c>
      <c r="K215" s="2">
        <v>17967.22</v>
      </c>
    </row>
    <row r="216" spans="1:11">
      <c r="A216" s="11">
        <v>213</v>
      </c>
      <c r="B216" t="s">
        <v>20</v>
      </c>
      <c r="C216" t="s">
        <v>1814</v>
      </c>
      <c r="D216" t="s">
        <v>2427</v>
      </c>
      <c r="E216" s="11">
        <v>1150459</v>
      </c>
      <c r="F216" s="11" t="s">
        <v>2387</v>
      </c>
      <c r="G216" s="406">
        <v>44245</v>
      </c>
      <c r="H216" t="s">
        <v>704</v>
      </c>
      <c r="I216" t="s">
        <v>705</v>
      </c>
      <c r="J216" t="s">
        <v>706</v>
      </c>
      <c r="K216" s="2">
        <v>10735</v>
      </c>
    </row>
    <row r="217" spans="1:11">
      <c r="A217" s="11">
        <v>214</v>
      </c>
      <c r="B217" t="s">
        <v>20</v>
      </c>
      <c r="C217" t="s">
        <v>1814</v>
      </c>
      <c r="D217" t="s">
        <v>2427</v>
      </c>
      <c r="E217" s="11">
        <v>1150460</v>
      </c>
      <c r="F217" s="11" t="s">
        <v>2387</v>
      </c>
      <c r="G217" s="406">
        <v>44245</v>
      </c>
      <c r="H217" t="s">
        <v>692</v>
      </c>
      <c r="I217" t="s">
        <v>126</v>
      </c>
      <c r="J217" t="s">
        <v>127</v>
      </c>
      <c r="K217" s="2">
        <v>11625</v>
      </c>
    </row>
    <row r="218" spans="1:11">
      <c r="A218" s="11">
        <v>215</v>
      </c>
      <c r="B218" t="s">
        <v>20</v>
      </c>
      <c r="C218" t="s">
        <v>1814</v>
      </c>
      <c r="D218" t="s">
        <v>2426</v>
      </c>
      <c r="E218" s="11">
        <v>9900130671</v>
      </c>
      <c r="F218" s="11" t="s">
        <v>2387</v>
      </c>
      <c r="G218" s="406">
        <v>44245</v>
      </c>
      <c r="H218" t="s">
        <v>636</v>
      </c>
      <c r="I218" t="s">
        <v>390</v>
      </c>
      <c r="J218" t="s">
        <v>637</v>
      </c>
      <c r="K218" s="2">
        <v>177751.92</v>
      </c>
    </row>
    <row r="219" spans="1:11">
      <c r="A219" s="11">
        <v>216</v>
      </c>
      <c r="B219" t="s">
        <v>20</v>
      </c>
      <c r="C219" t="s">
        <v>1814</v>
      </c>
      <c r="D219" t="s">
        <v>2426</v>
      </c>
      <c r="E219" s="11">
        <v>9900130672</v>
      </c>
      <c r="F219" s="11" t="s">
        <v>2387</v>
      </c>
      <c r="G219" s="406">
        <v>44245</v>
      </c>
      <c r="H219" t="s">
        <v>656</v>
      </c>
      <c r="I219" t="s">
        <v>658</v>
      </c>
      <c r="J219" t="s">
        <v>659</v>
      </c>
      <c r="K219" s="2">
        <v>10473.219999999999</v>
      </c>
    </row>
    <row r="220" spans="1:11">
      <c r="A220" s="11">
        <v>217</v>
      </c>
      <c r="B220" t="s">
        <v>20</v>
      </c>
      <c r="C220" t="s">
        <v>1814</v>
      </c>
      <c r="D220" t="s">
        <v>2426</v>
      </c>
      <c r="E220" s="11">
        <v>9900130673</v>
      </c>
      <c r="F220" s="11" t="s">
        <v>2387</v>
      </c>
      <c r="G220" s="406">
        <v>44245</v>
      </c>
      <c r="H220" t="s">
        <v>673</v>
      </c>
      <c r="I220" t="s">
        <v>675</v>
      </c>
      <c r="J220" t="s">
        <v>676</v>
      </c>
      <c r="K220" s="2">
        <v>13125</v>
      </c>
    </row>
    <row r="221" spans="1:11">
      <c r="A221" s="11">
        <v>218</v>
      </c>
      <c r="B221" t="s">
        <v>20</v>
      </c>
      <c r="C221" t="s">
        <v>1814</v>
      </c>
      <c r="D221" t="s">
        <v>1654</v>
      </c>
      <c r="E221" s="11" t="s">
        <v>1986</v>
      </c>
      <c r="F221" s="11" t="s">
        <v>2387</v>
      </c>
      <c r="G221" s="406">
        <v>44246</v>
      </c>
      <c r="H221" t="s">
        <v>709</v>
      </c>
      <c r="I221" t="s">
        <v>399</v>
      </c>
      <c r="J221" t="s">
        <v>652</v>
      </c>
      <c r="K221" s="2">
        <v>83142.720000000001</v>
      </c>
    </row>
    <row r="222" spans="1:11">
      <c r="A222" s="11">
        <v>219</v>
      </c>
      <c r="B222" t="s">
        <v>20</v>
      </c>
      <c r="C222" t="s">
        <v>1814</v>
      </c>
      <c r="D222" t="s">
        <v>1654</v>
      </c>
      <c r="E222" s="11" t="s">
        <v>1989</v>
      </c>
      <c r="F222" s="11" t="s">
        <v>2387</v>
      </c>
      <c r="G222" s="406">
        <v>44246</v>
      </c>
      <c r="H222" t="s">
        <v>548</v>
      </c>
      <c r="I222" t="s">
        <v>549</v>
      </c>
      <c r="J222" t="s">
        <v>550</v>
      </c>
      <c r="K222" s="2">
        <v>10000</v>
      </c>
    </row>
    <row r="223" spans="1:11">
      <c r="A223" s="11">
        <v>220</v>
      </c>
      <c r="B223" t="s">
        <v>20</v>
      </c>
      <c r="C223" t="s">
        <v>1814</v>
      </c>
      <c r="D223" t="s">
        <v>2426</v>
      </c>
      <c r="E223" s="11">
        <v>9900130676</v>
      </c>
      <c r="F223" s="11" t="s">
        <v>2387</v>
      </c>
      <c r="G223" s="406">
        <v>44249</v>
      </c>
      <c r="H223" t="s">
        <v>713</v>
      </c>
      <c r="I223" t="s">
        <v>195</v>
      </c>
      <c r="J223" t="s">
        <v>715</v>
      </c>
      <c r="K223" s="2">
        <v>135125</v>
      </c>
    </row>
    <row r="224" spans="1:11">
      <c r="A224" s="11">
        <v>221</v>
      </c>
      <c r="B224" t="s">
        <v>20</v>
      </c>
      <c r="C224" t="s">
        <v>1814</v>
      </c>
      <c r="D224" t="s">
        <v>2426</v>
      </c>
      <c r="E224" s="11">
        <v>9900130677</v>
      </c>
      <c r="F224" s="11" t="s">
        <v>2387</v>
      </c>
      <c r="G224" s="406">
        <v>44249</v>
      </c>
      <c r="H224" t="s">
        <v>723</v>
      </c>
      <c r="I224" t="s">
        <v>725</v>
      </c>
      <c r="J224" t="s">
        <v>715</v>
      </c>
      <c r="K224" s="2">
        <v>100000</v>
      </c>
    </row>
    <row r="225" spans="1:11">
      <c r="A225" s="11">
        <v>222</v>
      </c>
      <c r="B225" t="s">
        <v>20</v>
      </c>
      <c r="C225" t="s">
        <v>1814</v>
      </c>
      <c r="D225" t="s">
        <v>2426</v>
      </c>
      <c r="E225" s="11">
        <v>9900130678</v>
      </c>
      <c r="F225" s="11" t="s">
        <v>2387</v>
      </c>
      <c r="G225" s="406">
        <v>44249</v>
      </c>
      <c r="H225" t="s">
        <v>716</v>
      </c>
      <c r="I225" t="s">
        <v>718</v>
      </c>
      <c r="J225" t="s">
        <v>719</v>
      </c>
      <c r="K225" s="2">
        <v>80335.710000000006</v>
      </c>
    </row>
    <row r="226" spans="1:11">
      <c r="A226" s="11">
        <v>223</v>
      </c>
      <c r="B226" t="s">
        <v>20</v>
      </c>
      <c r="C226" t="s">
        <v>1814</v>
      </c>
      <c r="D226" t="s">
        <v>2426</v>
      </c>
      <c r="E226" s="11">
        <v>9900130679</v>
      </c>
      <c r="F226" s="11" t="s">
        <v>2387</v>
      </c>
      <c r="G226" s="406">
        <v>44249</v>
      </c>
      <c r="H226" t="s">
        <v>720</v>
      </c>
      <c r="I226" t="s">
        <v>195</v>
      </c>
      <c r="J226" t="s">
        <v>722</v>
      </c>
      <c r="K226" s="2">
        <v>31356</v>
      </c>
    </row>
    <row r="227" spans="1:11">
      <c r="A227" s="11">
        <v>224</v>
      </c>
      <c r="B227" t="s">
        <v>20</v>
      </c>
      <c r="C227" t="s">
        <v>1814</v>
      </c>
      <c r="D227" t="s">
        <v>2426</v>
      </c>
      <c r="E227" s="11">
        <v>9900130680</v>
      </c>
      <c r="F227" s="11" t="s">
        <v>2387</v>
      </c>
      <c r="G227" s="406">
        <v>44249</v>
      </c>
      <c r="H227" t="s">
        <v>642</v>
      </c>
      <c r="I227" t="s">
        <v>195</v>
      </c>
      <c r="J227" t="s">
        <v>641</v>
      </c>
      <c r="K227" s="2">
        <v>640000</v>
      </c>
    </row>
    <row r="228" spans="1:11">
      <c r="A228" s="11">
        <v>225</v>
      </c>
      <c r="B228" t="s">
        <v>20</v>
      </c>
      <c r="C228" t="s">
        <v>1814</v>
      </c>
      <c r="D228" t="s">
        <v>1654</v>
      </c>
      <c r="E228" s="11" t="s">
        <v>2000</v>
      </c>
      <c r="F228" s="11" t="s">
        <v>2387</v>
      </c>
      <c r="G228" s="406">
        <v>44251</v>
      </c>
      <c r="H228" t="s">
        <v>728</v>
      </c>
      <c r="I228" t="s">
        <v>73</v>
      </c>
      <c r="J228" t="s">
        <v>729</v>
      </c>
      <c r="K228" s="2">
        <v>3900</v>
      </c>
    </row>
    <row r="229" spans="1:11">
      <c r="A229" s="11">
        <v>226</v>
      </c>
      <c r="B229" t="s">
        <v>20</v>
      </c>
      <c r="C229" t="s">
        <v>1814</v>
      </c>
      <c r="D229" t="s">
        <v>1654</v>
      </c>
      <c r="E229" s="11" t="s">
        <v>2000</v>
      </c>
      <c r="F229" s="11" t="s">
        <v>2387</v>
      </c>
      <c r="G229" s="406">
        <v>44251</v>
      </c>
      <c r="H229" t="s">
        <v>726</v>
      </c>
      <c r="I229" t="s">
        <v>73</v>
      </c>
      <c r="J229" t="s">
        <v>727</v>
      </c>
      <c r="K229" s="2">
        <v>380927.53</v>
      </c>
    </row>
    <row r="230" spans="1:11">
      <c r="A230" s="11">
        <v>227</v>
      </c>
      <c r="B230" t="s">
        <v>20</v>
      </c>
      <c r="C230" t="s">
        <v>1814</v>
      </c>
      <c r="D230" t="s">
        <v>1654</v>
      </c>
      <c r="E230" s="11" t="s">
        <v>2000</v>
      </c>
      <c r="F230" s="11" t="s">
        <v>2387</v>
      </c>
      <c r="G230" s="406">
        <v>44251</v>
      </c>
      <c r="H230" t="s">
        <v>730</v>
      </c>
      <c r="I230" t="s">
        <v>557</v>
      </c>
      <c r="J230" t="s">
        <v>727</v>
      </c>
      <c r="K230" s="2">
        <v>99285.77</v>
      </c>
    </row>
    <row r="231" spans="1:11">
      <c r="A231" s="11">
        <v>228</v>
      </c>
      <c r="B231" t="s">
        <v>20</v>
      </c>
      <c r="C231" t="s">
        <v>1814</v>
      </c>
      <c r="D231" t="s">
        <v>1654</v>
      </c>
      <c r="E231" s="11" t="s">
        <v>2000</v>
      </c>
      <c r="F231" s="11" t="s">
        <v>2387</v>
      </c>
      <c r="G231" s="406">
        <v>44251</v>
      </c>
      <c r="H231" t="s">
        <v>731</v>
      </c>
      <c r="I231" t="s">
        <v>213</v>
      </c>
      <c r="J231" t="s">
        <v>727</v>
      </c>
      <c r="K231" s="2">
        <v>102762.55</v>
      </c>
    </row>
    <row r="232" spans="1:11">
      <c r="A232" s="11">
        <v>229</v>
      </c>
      <c r="B232" t="s">
        <v>20</v>
      </c>
      <c r="C232" t="s">
        <v>1814</v>
      </c>
      <c r="D232" t="s">
        <v>1654</v>
      </c>
      <c r="E232" s="11" t="s">
        <v>2000</v>
      </c>
      <c r="F232" s="11" t="s">
        <v>2387</v>
      </c>
      <c r="G232" s="406">
        <v>44251</v>
      </c>
      <c r="H232" t="s">
        <v>732</v>
      </c>
      <c r="I232" t="s">
        <v>80</v>
      </c>
      <c r="J232" t="s">
        <v>727</v>
      </c>
      <c r="K232" s="2">
        <v>82214.570000000007</v>
      </c>
    </row>
    <row r="233" spans="1:11">
      <c r="A233" s="11">
        <v>230</v>
      </c>
      <c r="B233" t="s">
        <v>20</v>
      </c>
      <c r="C233" t="s">
        <v>1814</v>
      </c>
      <c r="D233" t="s">
        <v>1654</v>
      </c>
      <c r="E233" s="11" t="s">
        <v>2000</v>
      </c>
      <c r="F233" s="11" t="s">
        <v>2387</v>
      </c>
      <c r="G233" s="406">
        <v>44251</v>
      </c>
      <c r="H233" t="s">
        <v>733</v>
      </c>
      <c r="I233" t="s">
        <v>87</v>
      </c>
      <c r="J233" t="s">
        <v>727</v>
      </c>
      <c r="K233" s="2">
        <v>145801.79</v>
      </c>
    </row>
    <row r="234" spans="1:11">
      <c r="A234" s="11">
        <v>231</v>
      </c>
      <c r="B234" t="s">
        <v>20</v>
      </c>
      <c r="C234" t="s">
        <v>1814</v>
      </c>
      <c r="D234" t="s">
        <v>1654</v>
      </c>
      <c r="E234" s="11" t="s">
        <v>2000</v>
      </c>
      <c r="F234" s="11" t="s">
        <v>2387</v>
      </c>
      <c r="G234" s="406">
        <v>44251</v>
      </c>
      <c r="H234" t="s">
        <v>734</v>
      </c>
      <c r="I234" t="s">
        <v>90</v>
      </c>
      <c r="J234" t="s">
        <v>727</v>
      </c>
      <c r="K234" s="2">
        <v>95341.34</v>
      </c>
    </row>
    <row r="235" spans="1:11">
      <c r="A235" s="11">
        <v>232</v>
      </c>
      <c r="B235" t="s">
        <v>20</v>
      </c>
      <c r="C235" t="s">
        <v>1814</v>
      </c>
      <c r="D235" t="s">
        <v>1654</v>
      </c>
      <c r="E235" s="11" t="s">
        <v>2000</v>
      </c>
      <c r="F235" s="11" t="s">
        <v>2387</v>
      </c>
      <c r="G235" s="406">
        <v>44251</v>
      </c>
      <c r="H235" t="s">
        <v>737</v>
      </c>
      <c r="I235" t="s">
        <v>218</v>
      </c>
      <c r="J235" t="s">
        <v>736</v>
      </c>
      <c r="K235" s="2">
        <v>26940.44</v>
      </c>
    </row>
    <row r="236" spans="1:11">
      <c r="A236" s="11">
        <v>233</v>
      </c>
      <c r="B236" t="s">
        <v>20</v>
      </c>
      <c r="C236" t="s">
        <v>1814</v>
      </c>
      <c r="D236" t="s">
        <v>1654</v>
      </c>
      <c r="E236" s="11" t="s">
        <v>2000</v>
      </c>
      <c r="F236" s="11" t="s">
        <v>2387</v>
      </c>
      <c r="G236" s="406">
        <v>44251</v>
      </c>
      <c r="H236" t="s">
        <v>740</v>
      </c>
      <c r="I236" t="s">
        <v>87</v>
      </c>
      <c r="J236" t="s">
        <v>736</v>
      </c>
      <c r="K236" s="2">
        <v>30522.87</v>
      </c>
    </row>
    <row r="237" spans="1:11">
      <c r="A237" s="11">
        <v>234</v>
      </c>
      <c r="B237" t="s">
        <v>20</v>
      </c>
      <c r="C237" t="s">
        <v>1814</v>
      </c>
      <c r="D237" t="s">
        <v>1654</v>
      </c>
      <c r="E237" s="11" t="s">
        <v>2000</v>
      </c>
      <c r="F237" s="11" t="s">
        <v>2387</v>
      </c>
      <c r="G237" s="406">
        <v>44251</v>
      </c>
      <c r="H237" t="s">
        <v>735</v>
      </c>
      <c r="I237" t="s">
        <v>601</v>
      </c>
      <c r="J237" t="s">
        <v>736</v>
      </c>
      <c r="K237" s="2">
        <v>13134.87</v>
      </c>
    </row>
    <row r="238" spans="1:11">
      <c r="A238" s="11">
        <v>235</v>
      </c>
      <c r="B238" t="s">
        <v>20</v>
      </c>
      <c r="C238" t="s">
        <v>1814</v>
      </c>
      <c r="D238" t="s">
        <v>1654</v>
      </c>
      <c r="E238" s="11" t="s">
        <v>2000</v>
      </c>
      <c r="F238" s="11" t="s">
        <v>2387</v>
      </c>
      <c r="G238" s="406">
        <v>44251</v>
      </c>
      <c r="H238" t="s">
        <v>738</v>
      </c>
      <c r="I238" t="s">
        <v>355</v>
      </c>
      <c r="J238" t="s">
        <v>736</v>
      </c>
      <c r="K238" s="2">
        <v>14989.18</v>
      </c>
    </row>
    <row r="239" spans="1:11">
      <c r="A239" s="11">
        <v>236</v>
      </c>
      <c r="B239" t="s">
        <v>20</v>
      </c>
      <c r="C239" t="s">
        <v>1814</v>
      </c>
      <c r="D239" t="s">
        <v>1654</v>
      </c>
      <c r="E239" s="11" t="s">
        <v>2000</v>
      </c>
      <c r="F239" s="11" t="s">
        <v>2387</v>
      </c>
      <c r="G239" s="406">
        <v>44251</v>
      </c>
      <c r="H239" t="s">
        <v>739</v>
      </c>
      <c r="I239" t="s">
        <v>358</v>
      </c>
      <c r="J239" t="s">
        <v>736</v>
      </c>
      <c r="K239" s="2">
        <v>8584.19</v>
      </c>
    </row>
    <row r="240" spans="1:11">
      <c r="A240" s="11">
        <v>237</v>
      </c>
      <c r="B240" t="s">
        <v>20</v>
      </c>
      <c r="C240" t="s">
        <v>1814</v>
      </c>
      <c r="D240" t="s">
        <v>1654</v>
      </c>
      <c r="E240" s="11" t="s">
        <v>2000</v>
      </c>
      <c r="F240" s="11" t="s">
        <v>2387</v>
      </c>
      <c r="G240" s="406">
        <v>44251</v>
      </c>
      <c r="H240" t="s">
        <v>741</v>
      </c>
      <c r="I240" t="s">
        <v>364</v>
      </c>
      <c r="J240" t="s">
        <v>736</v>
      </c>
      <c r="K240" s="2">
        <v>14179.19</v>
      </c>
    </row>
    <row r="241" spans="1:11">
      <c r="A241" s="11">
        <v>238</v>
      </c>
      <c r="B241" t="s">
        <v>20</v>
      </c>
      <c r="C241" t="s">
        <v>1814</v>
      </c>
      <c r="D241" t="s">
        <v>1654</v>
      </c>
      <c r="E241" s="11" t="s">
        <v>2000</v>
      </c>
      <c r="F241" s="11" t="s">
        <v>2387</v>
      </c>
      <c r="G241" s="406">
        <v>44251</v>
      </c>
      <c r="H241" t="s">
        <v>742</v>
      </c>
      <c r="I241" t="s">
        <v>601</v>
      </c>
      <c r="J241" t="s">
        <v>743</v>
      </c>
      <c r="K241" s="2">
        <v>1744.26</v>
      </c>
    </row>
    <row r="242" spans="1:11">
      <c r="A242" s="11">
        <v>239</v>
      </c>
      <c r="B242" t="s">
        <v>20</v>
      </c>
      <c r="C242" t="s">
        <v>1814</v>
      </c>
      <c r="D242" t="s">
        <v>1654</v>
      </c>
      <c r="E242" s="11" t="s">
        <v>2000</v>
      </c>
      <c r="F242" s="11" t="s">
        <v>2387</v>
      </c>
      <c r="G242" s="406">
        <v>44251</v>
      </c>
      <c r="H242" t="s">
        <v>764</v>
      </c>
      <c r="I242" t="s">
        <v>364</v>
      </c>
      <c r="J242" t="s">
        <v>765</v>
      </c>
      <c r="K242" s="2">
        <v>120</v>
      </c>
    </row>
    <row r="243" spans="1:11">
      <c r="A243" s="11">
        <v>240</v>
      </c>
      <c r="B243" t="s">
        <v>20</v>
      </c>
      <c r="C243" t="s">
        <v>1814</v>
      </c>
      <c r="D243" t="s">
        <v>1654</v>
      </c>
      <c r="E243" s="11" t="s">
        <v>2008</v>
      </c>
      <c r="F243" s="11" t="s">
        <v>2387</v>
      </c>
      <c r="G243" s="406">
        <v>44251</v>
      </c>
      <c r="H243" t="s">
        <v>711</v>
      </c>
      <c r="I243" t="s">
        <v>399</v>
      </c>
      <c r="J243" t="s">
        <v>652</v>
      </c>
      <c r="K243" s="2">
        <v>106531.33</v>
      </c>
    </row>
    <row r="244" spans="1:11">
      <c r="A244" s="11">
        <v>241</v>
      </c>
      <c r="B244" t="s">
        <v>20</v>
      </c>
      <c r="C244" t="s">
        <v>1814</v>
      </c>
      <c r="D244" t="s">
        <v>1654</v>
      </c>
      <c r="E244" s="11" t="s">
        <v>2011</v>
      </c>
      <c r="F244" s="11" t="s">
        <v>2387</v>
      </c>
      <c r="G244" s="406">
        <v>44251</v>
      </c>
      <c r="H244" t="s">
        <v>748</v>
      </c>
      <c r="I244" t="s">
        <v>396</v>
      </c>
      <c r="J244" t="s">
        <v>749</v>
      </c>
      <c r="K244" s="2">
        <v>4845.12</v>
      </c>
    </row>
    <row r="245" spans="1:11">
      <c r="A245" s="11">
        <v>242</v>
      </c>
      <c r="B245" t="s">
        <v>20</v>
      </c>
      <c r="C245" t="s">
        <v>1814</v>
      </c>
      <c r="D245" t="s">
        <v>2426</v>
      </c>
      <c r="E245" s="11">
        <v>9900130684</v>
      </c>
      <c r="F245" s="11" t="s">
        <v>2387</v>
      </c>
      <c r="G245" s="406">
        <v>44251</v>
      </c>
      <c r="H245" t="s">
        <v>761</v>
      </c>
      <c r="I245" t="s">
        <v>762</v>
      </c>
      <c r="J245" t="s">
        <v>763</v>
      </c>
      <c r="K245" s="2">
        <v>4500</v>
      </c>
    </row>
    <row r="246" spans="1:11">
      <c r="A246" s="11">
        <v>243</v>
      </c>
      <c r="B246" t="s">
        <v>20</v>
      </c>
      <c r="C246" t="s">
        <v>1814</v>
      </c>
      <c r="D246" t="s">
        <v>2426</v>
      </c>
      <c r="E246" s="11">
        <v>9900130685</v>
      </c>
      <c r="F246" s="11" t="s">
        <v>2387</v>
      </c>
      <c r="G246" s="406">
        <v>44251</v>
      </c>
      <c r="H246" t="s">
        <v>757</v>
      </c>
      <c r="I246" t="s">
        <v>758</v>
      </c>
      <c r="J246" t="s">
        <v>391</v>
      </c>
      <c r="K246" s="2">
        <v>4640</v>
      </c>
    </row>
    <row r="247" spans="1:11">
      <c r="A247" s="11">
        <v>244</v>
      </c>
      <c r="B247" t="s">
        <v>20</v>
      </c>
      <c r="C247" t="s">
        <v>1814</v>
      </c>
      <c r="D247" t="s">
        <v>2426</v>
      </c>
      <c r="E247" s="11">
        <v>9900130686</v>
      </c>
      <c r="F247" s="11" t="s">
        <v>2387</v>
      </c>
      <c r="G247" s="406">
        <v>44251</v>
      </c>
      <c r="H247" t="s">
        <v>752</v>
      </c>
      <c r="I247" t="s">
        <v>325</v>
      </c>
      <c r="J247" t="s">
        <v>753</v>
      </c>
      <c r="K247" s="2">
        <v>800</v>
      </c>
    </row>
    <row r="248" spans="1:11">
      <c r="A248" s="11">
        <v>245</v>
      </c>
      <c r="B248" t="s">
        <v>20</v>
      </c>
      <c r="C248" t="s">
        <v>1814</v>
      </c>
      <c r="D248" t="s">
        <v>2426</v>
      </c>
      <c r="E248" s="11">
        <v>9900130687</v>
      </c>
      <c r="F248" s="11" t="s">
        <v>2387</v>
      </c>
      <c r="G248" s="406">
        <v>44251</v>
      </c>
      <c r="H248" t="s">
        <v>754</v>
      </c>
      <c r="I248" t="s">
        <v>755</v>
      </c>
      <c r="J248" t="s">
        <v>756</v>
      </c>
      <c r="K248" s="2">
        <v>300</v>
      </c>
    </row>
    <row r="249" spans="1:11">
      <c r="A249" s="11">
        <v>246</v>
      </c>
      <c r="B249" t="s">
        <v>20</v>
      </c>
      <c r="C249" t="s">
        <v>1814</v>
      </c>
      <c r="D249" t="s">
        <v>2427</v>
      </c>
      <c r="E249" s="11">
        <v>1150461</v>
      </c>
      <c r="F249" s="11" t="s">
        <v>2387</v>
      </c>
      <c r="G249" s="406">
        <v>44251</v>
      </c>
      <c r="H249" t="s">
        <v>759</v>
      </c>
      <c r="I249" t="s">
        <v>340</v>
      </c>
      <c r="J249" t="s">
        <v>760</v>
      </c>
      <c r="K249" s="2">
        <v>1030</v>
      </c>
    </row>
    <row r="250" spans="1:11">
      <c r="A250" s="11">
        <v>247</v>
      </c>
      <c r="B250" t="s">
        <v>20</v>
      </c>
      <c r="C250" t="s">
        <v>1814</v>
      </c>
      <c r="D250" t="s">
        <v>2427</v>
      </c>
      <c r="E250" s="11">
        <v>1150462</v>
      </c>
      <c r="F250" s="11" t="s">
        <v>2387</v>
      </c>
      <c r="G250" s="406">
        <v>44251</v>
      </c>
      <c r="H250" t="s">
        <v>750</v>
      </c>
      <c r="I250" t="s">
        <v>751</v>
      </c>
      <c r="J250" t="s">
        <v>391</v>
      </c>
      <c r="K250" s="2">
        <v>8967.5400000000009</v>
      </c>
    </row>
    <row r="251" spans="1:11">
      <c r="A251" s="11">
        <v>248</v>
      </c>
      <c r="B251" t="s">
        <v>20</v>
      </c>
      <c r="C251" t="s">
        <v>1814</v>
      </c>
      <c r="D251" t="s">
        <v>2427</v>
      </c>
      <c r="E251" s="11">
        <v>1150463</v>
      </c>
      <c r="F251" s="11" t="s">
        <v>2387</v>
      </c>
      <c r="G251" s="406">
        <v>44251</v>
      </c>
      <c r="H251" t="s">
        <v>746</v>
      </c>
      <c r="I251" t="s">
        <v>372</v>
      </c>
      <c r="J251" t="s">
        <v>747</v>
      </c>
      <c r="K251" s="2">
        <v>91461.27</v>
      </c>
    </row>
    <row r="252" spans="1:11">
      <c r="A252" s="11">
        <v>249</v>
      </c>
      <c r="B252" t="s">
        <v>20</v>
      </c>
      <c r="C252" t="s">
        <v>1814</v>
      </c>
      <c r="D252" t="s">
        <v>2427</v>
      </c>
      <c r="E252" s="11">
        <v>1150464</v>
      </c>
      <c r="F252" s="11" t="s">
        <v>2388</v>
      </c>
      <c r="G252" s="406">
        <v>44251</v>
      </c>
      <c r="K252" s="2">
        <v>0</v>
      </c>
    </row>
    <row r="253" spans="1:11">
      <c r="A253" s="11">
        <v>250</v>
      </c>
      <c r="B253" t="s">
        <v>20</v>
      </c>
      <c r="C253" t="s">
        <v>1814</v>
      </c>
      <c r="D253" t="s">
        <v>1654</v>
      </c>
      <c r="E253" s="11" t="s">
        <v>2027</v>
      </c>
      <c r="F253" s="11" t="s">
        <v>2387</v>
      </c>
      <c r="G253" s="406">
        <v>44253</v>
      </c>
      <c r="H253" t="s">
        <v>781</v>
      </c>
      <c r="I253" t="s">
        <v>783</v>
      </c>
      <c r="J253" t="s">
        <v>784</v>
      </c>
      <c r="K253" s="2">
        <v>7321.62</v>
      </c>
    </row>
    <row r="254" spans="1:11">
      <c r="A254" s="11">
        <v>251</v>
      </c>
      <c r="B254" t="s">
        <v>20</v>
      </c>
      <c r="C254" t="s">
        <v>1814</v>
      </c>
      <c r="D254" t="s">
        <v>1654</v>
      </c>
      <c r="E254" s="11" t="s">
        <v>2027</v>
      </c>
      <c r="F254" s="11" t="s">
        <v>2387</v>
      </c>
      <c r="G254" s="406">
        <v>44253</v>
      </c>
      <c r="H254" t="s">
        <v>769</v>
      </c>
      <c r="I254" t="s">
        <v>771</v>
      </c>
      <c r="J254" t="s">
        <v>772</v>
      </c>
      <c r="K254" s="2">
        <v>9000</v>
      </c>
    </row>
    <row r="255" spans="1:11">
      <c r="A255" s="11">
        <v>252</v>
      </c>
      <c r="B255" t="s">
        <v>20</v>
      </c>
      <c r="C255" t="s">
        <v>1814</v>
      </c>
      <c r="D255" t="s">
        <v>1654</v>
      </c>
      <c r="E255" s="11" t="s">
        <v>2027</v>
      </c>
      <c r="F255" s="11" t="s">
        <v>2387</v>
      </c>
      <c r="G255" s="406">
        <v>44253</v>
      </c>
      <c r="H255" t="s">
        <v>773</v>
      </c>
      <c r="I255" t="s">
        <v>470</v>
      </c>
      <c r="J255" t="s">
        <v>772</v>
      </c>
      <c r="K255" s="2">
        <v>10790</v>
      </c>
    </row>
    <row r="256" spans="1:11">
      <c r="A256" s="11">
        <v>253</v>
      </c>
      <c r="B256" t="s">
        <v>20</v>
      </c>
      <c r="C256" t="s">
        <v>1814</v>
      </c>
      <c r="D256" t="s">
        <v>1654</v>
      </c>
      <c r="E256" s="11" t="s">
        <v>2027</v>
      </c>
      <c r="F256" s="11" t="s">
        <v>2387</v>
      </c>
      <c r="G256" s="406">
        <v>44253</v>
      </c>
      <c r="H256" t="s">
        <v>775</v>
      </c>
      <c r="I256" t="s">
        <v>470</v>
      </c>
      <c r="J256" t="s">
        <v>772</v>
      </c>
      <c r="K256" s="2">
        <v>11852.18</v>
      </c>
    </row>
    <row r="257" spans="1:11">
      <c r="A257" s="11">
        <v>254</v>
      </c>
      <c r="B257" t="s">
        <v>20</v>
      </c>
      <c r="C257" t="s">
        <v>1814</v>
      </c>
      <c r="D257" t="s">
        <v>1654</v>
      </c>
      <c r="E257" s="11" t="s">
        <v>2027</v>
      </c>
      <c r="F257" s="11" t="s">
        <v>2387</v>
      </c>
      <c r="G257" s="406">
        <v>44253</v>
      </c>
      <c r="H257" t="s">
        <v>777</v>
      </c>
      <c r="I257" t="s">
        <v>470</v>
      </c>
      <c r="J257" t="s">
        <v>772</v>
      </c>
      <c r="K257" s="2">
        <v>23474</v>
      </c>
    </row>
    <row r="258" spans="1:11">
      <c r="A258" s="11">
        <v>255</v>
      </c>
      <c r="B258" t="s">
        <v>20</v>
      </c>
      <c r="C258" t="s">
        <v>1814</v>
      </c>
      <c r="D258" t="s">
        <v>1654</v>
      </c>
      <c r="E258" s="11" t="s">
        <v>2027</v>
      </c>
      <c r="F258" s="11" t="s">
        <v>2387</v>
      </c>
      <c r="G258" s="406">
        <v>44253</v>
      </c>
      <c r="H258" t="s">
        <v>779</v>
      </c>
      <c r="I258" t="s">
        <v>470</v>
      </c>
      <c r="J258" t="s">
        <v>772</v>
      </c>
      <c r="K258" s="2">
        <v>21473.58</v>
      </c>
    </row>
    <row r="259" spans="1:11">
      <c r="A259" s="11">
        <v>256</v>
      </c>
      <c r="B259" t="s">
        <v>20</v>
      </c>
      <c r="C259" t="s">
        <v>2037</v>
      </c>
      <c r="D259" t="s">
        <v>2426</v>
      </c>
      <c r="E259" s="11" t="s">
        <v>2039</v>
      </c>
      <c r="F259" s="11" t="s">
        <v>2387</v>
      </c>
      <c r="G259" s="406">
        <v>44253</v>
      </c>
      <c r="H259" t="s">
        <v>530</v>
      </c>
      <c r="I259" t="s">
        <v>342</v>
      </c>
      <c r="J259" t="s">
        <v>531</v>
      </c>
      <c r="K259" s="2">
        <v>17032.63</v>
      </c>
    </row>
    <row r="260" spans="1:11">
      <c r="A260" s="11">
        <v>257</v>
      </c>
      <c r="B260" t="s">
        <v>20</v>
      </c>
      <c r="C260" t="s">
        <v>2037</v>
      </c>
      <c r="D260" t="s">
        <v>1654</v>
      </c>
      <c r="E260" s="11" t="s">
        <v>2041</v>
      </c>
      <c r="F260" s="11" t="s">
        <v>2387</v>
      </c>
      <c r="G260" s="406">
        <v>44318</v>
      </c>
      <c r="H260" t="s">
        <v>1056</v>
      </c>
      <c r="I260" t="s">
        <v>632</v>
      </c>
      <c r="J260" t="s">
        <v>1053</v>
      </c>
      <c r="K260" s="2">
        <v>11559.96</v>
      </c>
    </row>
    <row r="261" spans="1:11">
      <c r="A261" s="11">
        <v>258</v>
      </c>
      <c r="B261" t="s">
        <v>20</v>
      </c>
      <c r="C261" t="s">
        <v>2037</v>
      </c>
      <c r="D261" t="s">
        <v>1654</v>
      </c>
      <c r="E261" s="11" t="s">
        <v>2041</v>
      </c>
      <c r="F261" s="11" t="s">
        <v>2387</v>
      </c>
      <c r="G261" s="406">
        <v>44318</v>
      </c>
      <c r="H261" t="s">
        <v>1081</v>
      </c>
      <c r="I261" t="s">
        <v>623</v>
      </c>
      <c r="J261" t="s">
        <v>1083</v>
      </c>
      <c r="K261" s="2">
        <v>11559.96</v>
      </c>
    </row>
    <row r="262" spans="1:11">
      <c r="A262" s="11">
        <v>259</v>
      </c>
      <c r="B262" t="s">
        <v>20</v>
      </c>
      <c r="C262" t="s">
        <v>2037</v>
      </c>
      <c r="D262" t="s">
        <v>2426</v>
      </c>
      <c r="E262" s="11">
        <v>9900130690</v>
      </c>
      <c r="F262" s="11" t="s">
        <v>2387</v>
      </c>
      <c r="G262" s="406">
        <v>44318</v>
      </c>
      <c r="H262" t="s">
        <v>829</v>
      </c>
      <c r="I262" t="s">
        <v>827</v>
      </c>
      <c r="J262" t="s">
        <v>830</v>
      </c>
      <c r="K262" s="2">
        <v>27440</v>
      </c>
    </row>
    <row r="263" spans="1:11">
      <c r="A263" s="11">
        <v>260</v>
      </c>
      <c r="B263" t="s">
        <v>20</v>
      </c>
      <c r="C263" t="s">
        <v>2037</v>
      </c>
      <c r="D263" t="s">
        <v>2426</v>
      </c>
      <c r="E263" s="11">
        <v>9900130691</v>
      </c>
      <c r="F263" s="11" t="s">
        <v>2387</v>
      </c>
      <c r="G263" s="406">
        <v>44318</v>
      </c>
      <c r="H263" t="s">
        <v>826</v>
      </c>
      <c r="I263" t="s">
        <v>827</v>
      </c>
      <c r="J263" t="s">
        <v>828</v>
      </c>
      <c r="K263" s="2">
        <v>1200</v>
      </c>
    </row>
    <row r="264" spans="1:11">
      <c r="A264" s="11">
        <v>261</v>
      </c>
      <c r="B264" t="s">
        <v>20</v>
      </c>
      <c r="C264" t="s">
        <v>2037</v>
      </c>
      <c r="D264" t="s">
        <v>2426</v>
      </c>
      <c r="E264" s="11">
        <v>9900130692</v>
      </c>
      <c r="F264" s="11" t="s">
        <v>2387</v>
      </c>
      <c r="G264" s="406">
        <v>44318</v>
      </c>
      <c r="H264" t="s">
        <v>797</v>
      </c>
      <c r="I264" t="s">
        <v>798</v>
      </c>
      <c r="J264" t="s">
        <v>799</v>
      </c>
      <c r="K264" s="2">
        <v>46237.5</v>
      </c>
    </row>
    <row r="265" spans="1:11">
      <c r="A265" s="11">
        <v>262</v>
      </c>
      <c r="B265" t="s">
        <v>20</v>
      </c>
      <c r="C265" t="s">
        <v>2037</v>
      </c>
      <c r="D265" t="s">
        <v>2426</v>
      </c>
      <c r="E265" s="11">
        <v>9900130693</v>
      </c>
      <c r="F265" s="11" t="s">
        <v>2387</v>
      </c>
      <c r="G265" s="406">
        <v>44318</v>
      </c>
      <c r="H265" t="s">
        <v>800</v>
      </c>
      <c r="I265" t="s">
        <v>801</v>
      </c>
      <c r="J265" t="s">
        <v>802</v>
      </c>
      <c r="K265" s="2">
        <v>3750</v>
      </c>
    </row>
    <row r="266" spans="1:11">
      <c r="A266" s="11">
        <v>263</v>
      </c>
      <c r="B266" t="s">
        <v>20</v>
      </c>
      <c r="C266" t="s">
        <v>2037</v>
      </c>
      <c r="D266" t="s">
        <v>2427</v>
      </c>
      <c r="E266" s="11">
        <v>1150465</v>
      </c>
      <c r="F266" s="11" t="s">
        <v>2387</v>
      </c>
      <c r="G266" s="406">
        <v>44318</v>
      </c>
      <c r="H266" t="s">
        <v>810</v>
      </c>
      <c r="I266" t="s">
        <v>811</v>
      </c>
      <c r="J266" t="s">
        <v>812</v>
      </c>
      <c r="K266" s="2">
        <v>4000.04</v>
      </c>
    </row>
    <row r="267" spans="1:11">
      <c r="A267" s="11">
        <v>264</v>
      </c>
      <c r="B267" t="s">
        <v>20</v>
      </c>
      <c r="C267" t="s">
        <v>2037</v>
      </c>
      <c r="D267" t="s">
        <v>2427</v>
      </c>
      <c r="E267" s="11">
        <v>1150466</v>
      </c>
      <c r="F267" s="11" t="s">
        <v>2387</v>
      </c>
      <c r="G267" s="406">
        <v>44318</v>
      </c>
      <c r="H267" t="s">
        <v>836</v>
      </c>
      <c r="I267" t="s">
        <v>331</v>
      </c>
      <c r="J267" t="s">
        <v>795</v>
      </c>
      <c r="K267" s="2">
        <v>903</v>
      </c>
    </row>
    <row r="268" spans="1:11">
      <c r="A268" s="11">
        <v>265</v>
      </c>
      <c r="B268" t="s">
        <v>20</v>
      </c>
      <c r="C268" t="s">
        <v>2037</v>
      </c>
      <c r="D268" t="s">
        <v>2427</v>
      </c>
      <c r="E268" s="11">
        <v>1150467</v>
      </c>
      <c r="F268" s="11" t="s">
        <v>2387</v>
      </c>
      <c r="G268" s="406">
        <v>44318</v>
      </c>
      <c r="H268" t="s">
        <v>835</v>
      </c>
      <c r="I268" t="s">
        <v>340</v>
      </c>
      <c r="J268" t="s">
        <v>637</v>
      </c>
      <c r="K268" s="2">
        <v>54327.25</v>
      </c>
    </row>
    <row r="269" spans="1:11">
      <c r="A269" s="11">
        <v>266</v>
      </c>
      <c r="B269" t="s">
        <v>20</v>
      </c>
      <c r="C269" t="s">
        <v>2037</v>
      </c>
      <c r="D269" t="s">
        <v>2427</v>
      </c>
      <c r="E269" s="11">
        <v>1150468</v>
      </c>
      <c r="F269" s="11" t="s">
        <v>2387</v>
      </c>
      <c r="G269" s="406">
        <v>44318</v>
      </c>
      <c r="H269" t="s">
        <v>831</v>
      </c>
      <c r="I269" t="s">
        <v>804</v>
      </c>
      <c r="J269" t="s">
        <v>832</v>
      </c>
      <c r="K269" s="2">
        <v>1255.3</v>
      </c>
    </row>
    <row r="270" spans="1:11">
      <c r="A270" s="11">
        <v>267</v>
      </c>
      <c r="B270" t="s">
        <v>20</v>
      </c>
      <c r="C270" t="s">
        <v>2037</v>
      </c>
      <c r="D270" t="s">
        <v>2427</v>
      </c>
      <c r="E270" s="11">
        <v>1150469</v>
      </c>
      <c r="F270" s="11" t="s">
        <v>2387</v>
      </c>
      <c r="G270" s="406">
        <v>44318</v>
      </c>
      <c r="H270" t="s">
        <v>803</v>
      </c>
      <c r="I270" t="s">
        <v>804</v>
      </c>
      <c r="J270" t="s">
        <v>805</v>
      </c>
      <c r="K270" s="2">
        <v>3217.58</v>
      </c>
    </row>
    <row r="271" spans="1:11">
      <c r="A271" s="11">
        <v>268</v>
      </c>
      <c r="B271" t="s">
        <v>20</v>
      </c>
      <c r="C271" t="s">
        <v>2037</v>
      </c>
      <c r="D271" t="s">
        <v>2427</v>
      </c>
      <c r="E271" s="11">
        <v>1150470</v>
      </c>
      <c r="F271" s="11" t="s">
        <v>2387</v>
      </c>
      <c r="G271" s="406">
        <v>44318</v>
      </c>
      <c r="H271" t="s">
        <v>808</v>
      </c>
      <c r="I271" t="s">
        <v>804</v>
      </c>
      <c r="J271" t="s">
        <v>809</v>
      </c>
      <c r="K271" s="2">
        <v>103430.25</v>
      </c>
    </row>
    <row r="272" spans="1:11">
      <c r="A272" s="11">
        <v>269</v>
      </c>
      <c r="B272" t="s">
        <v>20</v>
      </c>
      <c r="C272" t="s">
        <v>2037</v>
      </c>
      <c r="D272" t="s">
        <v>2427</v>
      </c>
      <c r="E272" s="11">
        <v>1150471</v>
      </c>
      <c r="F272" s="11" t="s">
        <v>2387</v>
      </c>
      <c r="G272" s="406">
        <v>44318</v>
      </c>
      <c r="H272" t="s">
        <v>806</v>
      </c>
      <c r="I272" t="s">
        <v>372</v>
      </c>
      <c r="J272" t="s">
        <v>807</v>
      </c>
      <c r="K272" s="2">
        <v>27726.3</v>
      </c>
    </row>
    <row r="273" spans="1:11">
      <c r="A273" s="11">
        <v>270</v>
      </c>
      <c r="B273" t="s">
        <v>20</v>
      </c>
      <c r="C273" t="s">
        <v>2037</v>
      </c>
      <c r="D273" t="s">
        <v>2427</v>
      </c>
      <c r="E273" s="11">
        <v>1150472</v>
      </c>
      <c r="F273" s="11" t="s">
        <v>2387</v>
      </c>
      <c r="G273" s="406">
        <v>44318</v>
      </c>
      <c r="H273" t="s">
        <v>833</v>
      </c>
      <c r="I273" t="s">
        <v>372</v>
      </c>
      <c r="J273" t="s">
        <v>834</v>
      </c>
      <c r="K273" s="2">
        <v>19423.169999999998</v>
      </c>
    </row>
    <row r="274" spans="1:11">
      <c r="A274" s="11">
        <v>271</v>
      </c>
      <c r="B274" t="s">
        <v>20</v>
      </c>
      <c r="C274" t="s">
        <v>2037</v>
      </c>
      <c r="D274" t="s">
        <v>2427</v>
      </c>
      <c r="E274" s="11">
        <v>1150473</v>
      </c>
      <c r="F274" s="11" t="s">
        <v>2387</v>
      </c>
      <c r="G274" s="406">
        <v>44318</v>
      </c>
      <c r="H274" t="s">
        <v>823</v>
      </c>
      <c r="I274" t="s">
        <v>824</v>
      </c>
      <c r="J274" t="s">
        <v>825</v>
      </c>
      <c r="K274" s="2">
        <v>1680166.27</v>
      </c>
    </row>
    <row r="275" spans="1:11">
      <c r="A275" s="11">
        <v>272</v>
      </c>
      <c r="B275" t="s">
        <v>20</v>
      </c>
      <c r="C275" t="s">
        <v>2037</v>
      </c>
      <c r="D275" t="s">
        <v>2427</v>
      </c>
      <c r="E275" s="11">
        <v>1150474</v>
      </c>
      <c r="F275" s="11" t="s">
        <v>2387</v>
      </c>
      <c r="G275" s="406">
        <v>44318</v>
      </c>
      <c r="H275" t="s">
        <v>839</v>
      </c>
      <c r="I275" t="s">
        <v>804</v>
      </c>
      <c r="J275" t="s">
        <v>840</v>
      </c>
      <c r="K275" s="2">
        <v>3581.55</v>
      </c>
    </row>
    <row r="276" spans="1:11">
      <c r="A276" s="11">
        <v>273</v>
      </c>
      <c r="B276" t="s">
        <v>20</v>
      </c>
      <c r="C276" t="s">
        <v>2037</v>
      </c>
      <c r="D276" t="s">
        <v>2427</v>
      </c>
      <c r="E276" s="11">
        <v>1150475</v>
      </c>
      <c r="F276" s="11" t="s">
        <v>2387</v>
      </c>
      <c r="G276" s="406">
        <v>44318</v>
      </c>
      <c r="H276" t="s">
        <v>841</v>
      </c>
      <c r="I276" t="s">
        <v>372</v>
      </c>
      <c r="J276" t="s">
        <v>842</v>
      </c>
      <c r="K276" s="2">
        <v>11322.3</v>
      </c>
    </row>
    <row r="277" spans="1:11">
      <c r="A277" s="11">
        <v>274</v>
      </c>
      <c r="B277" t="s">
        <v>20</v>
      </c>
      <c r="C277" t="s">
        <v>2037</v>
      </c>
      <c r="D277" t="s">
        <v>2426</v>
      </c>
      <c r="E277" s="11">
        <v>9900130694</v>
      </c>
      <c r="F277" s="11" t="s">
        <v>2387</v>
      </c>
      <c r="G277" s="406">
        <v>44318</v>
      </c>
      <c r="H277" t="s">
        <v>848</v>
      </c>
      <c r="I277" t="s">
        <v>849</v>
      </c>
      <c r="J277" t="s">
        <v>850</v>
      </c>
      <c r="K277" s="2">
        <v>1000</v>
      </c>
    </row>
    <row r="278" spans="1:11">
      <c r="A278" s="11">
        <v>275</v>
      </c>
      <c r="B278" t="s">
        <v>20</v>
      </c>
      <c r="C278" t="s">
        <v>2037</v>
      </c>
      <c r="D278" t="s">
        <v>2426</v>
      </c>
      <c r="E278" s="11">
        <v>9900130695</v>
      </c>
      <c r="F278" s="11" t="s">
        <v>2387</v>
      </c>
      <c r="G278" s="406">
        <v>44318</v>
      </c>
      <c r="H278" t="s">
        <v>845</v>
      </c>
      <c r="I278" t="s">
        <v>846</v>
      </c>
      <c r="J278" t="s">
        <v>847</v>
      </c>
      <c r="K278" s="2">
        <v>250</v>
      </c>
    </row>
    <row r="279" spans="1:11">
      <c r="A279" s="11">
        <v>276</v>
      </c>
      <c r="B279" t="s">
        <v>20</v>
      </c>
      <c r="C279" t="s">
        <v>2037</v>
      </c>
      <c r="D279" t="s">
        <v>2426</v>
      </c>
      <c r="E279" s="11">
        <v>9900130696</v>
      </c>
      <c r="F279" s="11" t="s">
        <v>2387</v>
      </c>
      <c r="G279" s="406">
        <v>44318</v>
      </c>
      <c r="H279" t="s">
        <v>843</v>
      </c>
      <c r="I279" t="s">
        <v>403</v>
      </c>
      <c r="J279" t="s">
        <v>844</v>
      </c>
      <c r="K279" s="2">
        <v>850</v>
      </c>
    </row>
    <row r="280" spans="1:11">
      <c r="A280" s="11">
        <v>277</v>
      </c>
      <c r="B280" t="s">
        <v>20</v>
      </c>
      <c r="C280" t="s">
        <v>2037</v>
      </c>
      <c r="D280" t="s">
        <v>1654</v>
      </c>
      <c r="E280" s="11" t="s">
        <v>2063</v>
      </c>
      <c r="F280" s="11" t="s">
        <v>2387</v>
      </c>
      <c r="G280" s="406">
        <v>44319</v>
      </c>
      <c r="H280" t="s">
        <v>837</v>
      </c>
      <c r="I280" t="s">
        <v>396</v>
      </c>
      <c r="J280" t="s">
        <v>838</v>
      </c>
      <c r="K280" s="2">
        <v>1000</v>
      </c>
    </row>
    <row r="281" spans="1:11">
      <c r="A281" s="11">
        <v>278</v>
      </c>
      <c r="B281" t="s">
        <v>20</v>
      </c>
      <c r="C281" t="s">
        <v>2037</v>
      </c>
      <c r="D281" t="s">
        <v>1654</v>
      </c>
      <c r="E281" s="11" t="s">
        <v>2063</v>
      </c>
      <c r="F281" s="11" t="s">
        <v>2387</v>
      </c>
      <c r="G281" s="406">
        <v>44319</v>
      </c>
      <c r="H281" t="s">
        <v>851</v>
      </c>
      <c r="I281" t="s">
        <v>396</v>
      </c>
      <c r="J281" t="s">
        <v>852</v>
      </c>
      <c r="K281" s="2">
        <v>202411.41</v>
      </c>
    </row>
    <row r="282" spans="1:11">
      <c r="A282" s="11">
        <v>279</v>
      </c>
      <c r="B282" t="s">
        <v>20</v>
      </c>
      <c r="C282" t="s">
        <v>2037</v>
      </c>
      <c r="D282" t="s">
        <v>1654</v>
      </c>
      <c r="E282" s="11" t="s">
        <v>2067</v>
      </c>
      <c r="F282" s="11" t="s">
        <v>2387</v>
      </c>
      <c r="G282" s="406">
        <v>44258</v>
      </c>
      <c r="H282" t="s">
        <v>853</v>
      </c>
      <c r="I282" t="s">
        <v>626</v>
      </c>
      <c r="J282" t="s">
        <v>855</v>
      </c>
      <c r="K282" s="2">
        <v>23119.919999999998</v>
      </c>
    </row>
    <row r="283" spans="1:11">
      <c r="A283" s="11">
        <v>280</v>
      </c>
      <c r="B283" t="s">
        <v>20</v>
      </c>
      <c r="C283" t="s">
        <v>2037</v>
      </c>
      <c r="D283" t="s">
        <v>1654</v>
      </c>
      <c r="E283" s="11" t="s">
        <v>2067</v>
      </c>
      <c r="F283" s="11" t="s">
        <v>2387</v>
      </c>
      <c r="G283" s="406">
        <v>44258</v>
      </c>
      <c r="H283" t="s">
        <v>862</v>
      </c>
      <c r="I283" t="s">
        <v>632</v>
      </c>
      <c r="J283" t="s">
        <v>855</v>
      </c>
      <c r="K283" s="2">
        <v>23119.919999999998</v>
      </c>
    </row>
    <row r="284" spans="1:11">
      <c r="A284" s="11">
        <v>281</v>
      </c>
      <c r="B284" t="s">
        <v>20</v>
      </c>
      <c r="C284" t="s">
        <v>2037</v>
      </c>
      <c r="D284" t="s">
        <v>1654</v>
      </c>
      <c r="E284" s="11" t="s">
        <v>2067</v>
      </c>
      <c r="F284" s="11" t="s">
        <v>2387</v>
      </c>
      <c r="G284" s="406">
        <v>44258</v>
      </c>
      <c r="H284" t="s">
        <v>856</v>
      </c>
      <c r="I284" t="s">
        <v>629</v>
      </c>
      <c r="J284" t="s">
        <v>855</v>
      </c>
      <c r="K284" s="2">
        <v>23119.919999999998</v>
      </c>
    </row>
    <row r="285" spans="1:11">
      <c r="A285" s="11">
        <v>282</v>
      </c>
      <c r="B285" t="s">
        <v>20</v>
      </c>
      <c r="C285" t="s">
        <v>2037</v>
      </c>
      <c r="D285" t="s">
        <v>1654</v>
      </c>
      <c r="E285" s="11" t="s">
        <v>2067</v>
      </c>
      <c r="F285" s="11" t="s">
        <v>2387</v>
      </c>
      <c r="G285" s="406">
        <v>44258</v>
      </c>
      <c r="H285" t="s">
        <v>858</v>
      </c>
      <c r="I285" t="s">
        <v>860</v>
      </c>
      <c r="J285" t="s">
        <v>861</v>
      </c>
      <c r="K285" s="2">
        <v>9170</v>
      </c>
    </row>
    <row r="286" spans="1:11">
      <c r="A286" s="11">
        <v>283</v>
      </c>
      <c r="B286" t="s">
        <v>20</v>
      </c>
      <c r="C286" t="s">
        <v>2037</v>
      </c>
      <c r="D286" t="s">
        <v>1654</v>
      </c>
      <c r="E286" s="11" t="s">
        <v>2067</v>
      </c>
      <c r="F286" s="11" t="s">
        <v>2387</v>
      </c>
      <c r="G286" s="406">
        <v>44258</v>
      </c>
      <c r="H286" t="s">
        <v>864</v>
      </c>
      <c r="I286" t="s">
        <v>866</v>
      </c>
      <c r="J286" t="s">
        <v>867</v>
      </c>
      <c r="K286" s="2">
        <v>83842.210000000006</v>
      </c>
    </row>
    <row r="287" spans="1:11">
      <c r="A287" s="11">
        <v>284</v>
      </c>
      <c r="B287" t="s">
        <v>20</v>
      </c>
      <c r="C287" t="s">
        <v>2037</v>
      </c>
      <c r="D287" t="s">
        <v>1654</v>
      </c>
      <c r="E287" s="11" t="s">
        <v>2067</v>
      </c>
      <c r="F287" s="11" t="s">
        <v>2387</v>
      </c>
      <c r="G287" s="406">
        <v>44258</v>
      </c>
      <c r="H287" t="s">
        <v>868</v>
      </c>
      <c r="I287" t="s">
        <v>866</v>
      </c>
      <c r="J287" t="s">
        <v>870</v>
      </c>
      <c r="K287" s="2">
        <v>83842.210000000006</v>
      </c>
    </row>
    <row r="288" spans="1:11">
      <c r="A288" s="11">
        <v>285</v>
      </c>
      <c r="B288" t="s">
        <v>20</v>
      </c>
      <c r="C288" t="s">
        <v>2037</v>
      </c>
      <c r="D288" t="s">
        <v>1654</v>
      </c>
      <c r="E288" s="11" t="s">
        <v>2067</v>
      </c>
      <c r="F288" s="11" t="s">
        <v>2387</v>
      </c>
      <c r="G288" s="406">
        <v>44258</v>
      </c>
      <c r="H288" t="s">
        <v>820</v>
      </c>
      <c r="I288" t="s">
        <v>821</v>
      </c>
      <c r="J288" t="s">
        <v>822</v>
      </c>
      <c r="K288" s="2">
        <v>2395.17</v>
      </c>
    </row>
    <row r="289" spans="1:11">
      <c r="A289" s="11">
        <v>286</v>
      </c>
      <c r="B289" t="s">
        <v>20</v>
      </c>
      <c r="C289" t="s">
        <v>2037</v>
      </c>
      <c r="D289" t="s">
        <v>1654</v>
      </c>
      <c r="E289" s="11" t="s">
        <v>2074</v>
      </c>
      <c r="F289" s="11" t="s">
        <v>2387</v>
      </c>
      <c r="G289" s="406">
        <v>44259</v>
      </c>
      <c r="H289" t="s">
        <v>888</v>
      </c>
      <c r="I289" t="s">
        <v>889</v>
      </c>
      <c r="J289" t="s">
        <v>887</v>
      </c>
      <c r="K289" s="2">
        <v>770.25</v>
      </c>
    </row>
    <row r="290" spans="1:11">
      <c r="A290" s="11">
        <v>287</v>
      </c>
      <c r="B290" t="s">
        <v>20</v>
      </c>
      <c r="C290" t="s">
        <v>2037</v>
      </c>
      <c r="D290" t="s">
        <v>1654</v>
      </c>
      <c r="E290" s="11" t="s">
        <v>2074</v>
      </c>
      <c r="F290" s="11" t="s">
        <v>2387</v>
      </c>
      <c r="G290" s="406">
        <v>44259</v>
      </c>
      <c r="H290" t="s">
        <v>885</v>
      </c>
      <c r="I290" t="s">
        <v>886</v>
      </c>
      <c r="J290" t="s">
        <v>887</v>
      </c>
      <c r="K290" s="2">
        <v>1000</v>
      </c>
    </row>
    <row r="291" spans="1:11">
      <c r="A291" s="11">
        <v>288</v>
      </c>
      <c r="B291" t="s">
        <v>20</v>
      </c>
      <c r="C291" t="s">
        <v>2037</v>
      </c>
      <c r="D291" t="s">
        <v>1654</v>
      </c>
      <c r="E291" s="11" t="s">
        <v>2074</v>
      </c>
      <c r="F291" s="11" t="s">
        <v>2387</v>
      </c>
      <c r="G291" s="406">
        <v>44259</v>
      </c>
      <c r="H291" t="s">
        <v>871</v>
      </c>
      <c r="I291" t="s">
        <v>873</v>
      </c>
      <c r="J291" t="s">
        <v>874</v>
      </c>
      <c r="K291" s="2">
        <v>1200</v>
      </c>
    </row>
    <row r="292" spans="1:11">
      <c r="A292" s="11">
        <v>289</v>
      </c>
      <c r="B292" t="s">
        <v>20</v>
      </c>
      <c r="C292" t="s">
        <v>2037</v>
      </c>
      <c r="D292" t="s">
        <v>1654</v>
      </c>
      <c r="E292" s="11" t="s">
        <v>2074</v>
      </c>
      <c r="F292" s="11" t="s">
        <v>2387</v>
      </c>
      <c r="G292" s="406">
        <v>44259</v>
      </c>
      <c r="H292" t="s">
        <v>882</v>
      </c>
      <c r="I292" t="s">
        <v>83</v>
      </c>
      <c r="J292" t="s">
        <v>884</v>
      </c>
      <c r="K292" s="2">
        <v>4223.5</v>
      </c>
    </row>
    <row r="293" spans="1:11">
      <c r="A293" s="11">
        <v>290</v>
      </c>
      <c r="B293" t="s">
        <v>20</v>
      </c>
      <c r="C293" t="s">
        <v>2037</v>
      </c>
      <c r="D293" t="s">
        <v>1654</v>
      </c>
      <c r="E293" s="11" t="s">
        <v>2082</v>
      </c>
      <c r="F293" s="11" t="s">
        <v>2387</v>
      </c>
      <c r="G293" s="406">
        <v>44259</v>
      </c>
      <c r="H293" t="s">
        <v>898</v>
      </c>
      <c r="I293" t="s">
        <v>899</v>
      </c>
      <c r="J293" t="s">
        <v>887</v>
      </c>
      <c r="K293" s="2">
        <v>5144.79</v>
      </c>
    </row>
    <row r="294" spans="1:11">
      <c r="A294" s="11">
        <v>291</v>
      </c>
      <c r="B294" t="s">
        <v>20</v>
      </c>
      <c r="C294" t="s">
        <v>2037</v>
      </c>
      <c r="D294" t="s">
        <v>1654</v>
      </c>
      <c r="E294" s="11" t="s">
        <v>2082</v>
      </c>
      <c r="F294" s="11" t="s">
        <v>2387</v>
      </c>
      <c r="G294" s="406">
        <v>44259</v>
      </c>
      <c r="H294" t="s">
        <v>917</v>
      </c>
      <c r="I294" t="s">
        <v>919</v>
      </c>
      <c r="J294" t="s">
        <v>920</v>
      </c>
      <c r="K294" s="2">
        <v>16332.5</v>
      </c>
    </row>
    <row r="295" spans="1:11">
      <c r="A295" s="11">
        <v>292</v>
      </c>
      <c r="B295" t="s">
        <v>20</v>
      </c>
      <c r="C295" t="s">
        <v>2037</v>
      </c>
      <c r="D295" t="s">
        <v>1654</v>
      </c>
      <c r="E295" s="11" t="s">
        <v>2082</v>
      </c>
      <c r="F295" s="11" t="s">
        <v>2387</v>
      </c>
      <c r="G295" s="406">
        <v>44259</v>
      </c>
      <c r="H295" t="s">
        <v>900</v>
      </c>
      <c r="I295" t="s">
        <v>771</v>
      </c>
      <c r="J295" t="s">
        <v>902</v>
      </c>
      <c r="K295" s="2">
        <v>9000</v>
      </c>
    </row>
    <row r="296" spans="1:11">
      <c r="A296" s="11">
        <v>293</v>
      </c>
      <c r="B296" t="s">
        <v>20</v>
      </c>
      <c r="C296" t="s">
        <v>2037</v>
      </c>
      <c r="D296" t="s">
        <v>1654</v>
      </c>
      <c r="E296" s="11" t="s">
        <v>2082</v>
      </c>
      <c r="F296" s="11" t="s">
        <v>2387</v>
      </c>
      <c r="G296" s="406">
        <v>44259</v>
      </c>
      <c r="H296" t="s">
        <v>894</v>
      </c>
      <c r="I296" t="s">
        <v>896</v>
      </c>
      <c r="J296" t="s">
        <v>897</v>
      </c>
      <c r="K296" s="2">
        <v>64106</v>
      </c>
    </row>
    <row r="297" spans="1:11">
      <c r="A297" s="11">
        <v>294</v>
      </c>
      <c r="B297" t="s">
        <v>20</v>
      </c>
      <c r="C297" t="s">
        <v>2037</v>
      </c>
      <c r="D297" t="s">
        <v>1654</v>
      </c>
      <c r="E297" s="11" t="s">
        <v>2082</v>
      </c>
      <c r="F297" s="11" t="s">
        <v>2387</v>
      </c>
      <c r="G297" s="406">
        <v>44259</v>
      </c>
      <c r="H297" t="s">
        <v>903</v>
      </c>
      <c r="I297" t="s">
        <v>860</v>
      </c>
      <c r="J297" t="s">
        <v>905</v>
      </c>
      <c r="K297" s="2">
        <v>22676.67</v>
      </c>
    </row>
    <row r="298" spans="1:11">
      <c r="A298" s="11">
        <v>295</v>
      </c>
      <c r="B298" t="s">
        <v>20</v>
      </c>
      <c r="C298" t="s">
        <v>2037</v>
      </c>
      <c r="D298" t="s">
        <v>1654</v>
      </c>
      <c r="E298" s="11" t="s">
        <v>2082</v>
      </c>
      <c r="F298" s="11" t="s">
        <v>2387</v>
      </c>
      <c r="G298" s="406">
        <v>44259</v>
      </c>
      <c r="H298" t="s">
        <v>912</v>
      </c>
      <c r="I298" t="s">
        <v>860</v>
      </c>
      <c r="J298" t="s">
        <v>905</v>
      </c>
      <c r="K298" s="2">
        <v>12534</v>
      </c>
    </row>
    <row r="299" spans="1:11">
      <c r="A299" s="11">
        <v>296</v>
      </c>
      <c r="B299" t="s">
        <v>20</v>
      </c>
      <c r="C299" t="s">
        <v>2037</v>
      </c>
      <c r="D299" t="s">
        <v>1654</v>
      </c>
      <c r="E299" s="11" t="s">
        <v>2082</v>
      </c>
      <c r="F299" s="11" t="s">
        <v>2387</v>
      </c>
      <c r="G299" s="406">
        <v>44259</v>
      </c>
      <c r="H299" t="s">
        <v>910</v>
      </c>
      <c r="I299" t="s">
        <v>860</v>
      </c>
      <c r="J299" t="s">
        <v>905</v>
      </c>
      <c r="K299" s="2">
        <v>22316</v>
      </c>
    </row>
    <row r="300" spans="1:11">
      <c r="A300" s="11">
        <v>297</v>
      </c>
      <c r="B300" t="s">
        <v>20</v>
      </c>
      <c r="C300" t="s">
        <v>2037</v>
      </c>
      <c r="D300" t="s">
        <v>1654</v>
      </c>
      <c r="E300" s="11" t="s">
        <v>2082</v>
      </c>
      <c r="F300" s="11" t="s">
        <v>2387</v>
      </c>
      <c r="G300" s="406">
        <v>44259</v>
      </c>
      <c r="H300" t="s">
        <v>914</v>
      </c>
      <c r="I300" t="s">
        <v>866</v>
      </c>
      <c r="J300" t="s">
        <v>916</v>
      </c>
      <c r="K300" s="2">
        <v>127518.05</v>
      </c>
    </row>
    <row r="301" spans="1:11">
      <c r="A301" s="11">
        <v>298</v>
      </c>
      <c r="B301" t="s">
        <v>20</v>
      </c>
      <c r="C301" t="s">
        <v>2037</v>
      </c>
      <c r="D301" t="s">
        <v>2426</v>
      </c>
      <c r="E301" s="11">
        <v>9900130701</v>
      </c>
      <c r="F301" s="11" t="s">
        <v>2387</v>
      </c>
      <c r="G301" s="406">
        <v>44260</v>
      </c>
      <c r="H301" t="s">
        <v>890</v>
      </c>
      <c r="I301" t="s">
        <v>342</v>
      </c>
      <c r="J301" t="s">
        <v>891</v>
      </c>
      <c r="K301" s="2">
        <v>22481.95</v>
      </c>
    </row>
    <row r="302" spans="1:11">
      <c r="A302" s="11">
        <v>299</v>
      </c>
      <c r="B302" t="s">
        <v>20</v>
      </c>
      <c r="C302" t="s">
        <v>2037</v>
      </c>
      <c r="D302" t="s">
        <v>2426</v>
      </c>
      <c r="E302" s="11">
        <v>9900130702</v>
      </c>
      <c r="F302" s="11" t="s">
        <v>2387</v>
      </c>
      <c r="G302" s="406">
        <v>44260</v>
      </c>
      <c r="H302" t="s">
        <v>892</v>
      </c>
      <c r="I302" t="s">
        <v>342</v>
      </c>
      <c r="J302" t="s">
        <v>893</v>
      </c>
      <c r="K302" s="2">
        <v>13866.66</v>
      </c>
    </row>
    <row r="303" spans="1:11">
      <c r="A303" s="11">
        <v>300</v>
      </c>
      <c r="B303" t="s">
        <v>20</v>
      </c>
      <c r="C303" t="s">
        <v>2037</v>
      </c>
      <c r="D303" t="s">
        <v>2427</v>
      </c>
      <c r="E303" s="11">
        <v>1150476</v>
      </c>
      <c r="F303" s="11" t="s">
        <v>2388</v>
      </c>
      <c r="G303" s="406">
        <v>44260</v>
      </c>
      <c r="K303" s="2">
        <v>0</v>
      </c>
    </row>
    <row r="304" spans="1:11">
      <c r="A304" s="11">
        <v>301</v>
      </c>
      <c r="B304" t="s">
        <v>20</v>
      </c>
      <c r="C304" t="s">
        <v>2037</v>
      </c>
      <c r="D304" t="s">
        <v>2427</v>
      </c>
      <c r="E304" s="11">
        <v>1150477</v>
      </c>
      <c r="F304" s="11" t="s">
        <v>2388</v>
      </c>
      <c r="G304" s="406">
        <v>44260</v>
      </c>
      <c r="K304" s="2">
        <v>0</v>
      </c>
    </row>
    <row r="305" spans="1:11">
      <c r="A305" s="11">
        <v>302</v>
      </c>
      <c r="B305" t="s">
        <v>20</v>
      </c>
      <c r="C305" t="s">
        <v>2037</v>
      </c>
      <c r="D305" t="s">
        <v>2427</v>
      </c>
      <c r="E305" s="11">
        <v>1150478</v>
      </c>
      <c r="F305" s="11" t="s">
        <v>2388</v>
      </c>
      <c r="G305" s="406">
        <v>44260</v>
      </c>
      <c r="K305" s="2">
        <v>0</v>
      </c>
    </row>
    <row r="306" spans="1:11">
      <c r="A306" s="11">
        <v>303</v>
      </c>
      <c r="B306" t="s">
        <v>20</v>
      </c>
      <c r="C306" t="s">
        <v>2037</v>
      </c>
      <c r="D306" t="s">
        <v>2427</v>
      </c>
      <c r="E306" s="11">
        <v>1150479</v>
      </c>
      <c r="F306" s="11" t="s">
        <v>2388</v>
      </c>
      <c r="G306" s="406">
        <v>44260</v>
      </c>
      <c r="K306" s="2">
        <v>0</v>
      </c>
    </row>
    <row r="307" spans="1:11">
      <c r="A307" s="11">
        <v>304</v>
      </c>
      <c r="B307" t="s">
        <v>20</v>
      </c>
      <c r="C307" t="s">
        <v>2037</v>
      </c>
      <c r="D307" t="s">
        <v>2427</v>
      </c>
      <c r="E307" s="11">
        <v>1150480</v>
      </c>
      <c r="F307" s="11" t="s">
        <v>2387</v>
      </c>
      <c r="G307" s="406">
        <v>44260</v>
      </c>
      <c r="H307" t="s">
        <v>880</v>
      </c>
      <c r="I307" t="s">
        <v>568</v>
      </c>
      <c r="J307" t="s">
        <v>793</v>
      </c>
      <c r="K307" s="2">
        <v>2343.75</v>
      </c>
    </row>
    <row r="308" spans="1:11">
      <c r="A308" s="11">
        <v>305</v>
      </c>
      <c r="B308" t="s">
        <v>20</v>
      </c>
      <c r="C308" t="s">
        <v>2037</v>
      </c>
      <c r="D308" t="s">
        <v>2427</v>
      </c>
      <c r="E308" s="11">
        <v>1150481</v>
      </c>
      <c r="F308" s="11" t="s">
        <v>2387</v>
      </c>
      <c r="G308" s="406">
        <v>44260</v>
      </c>
      <c r="H308" t="s">
        <v>875</v>
      </c>
      <c r="I308" t="s">
        <v>517</v>
      </c>
      <c r="J308" t="s">
        <v>877</v>
      </c>
      <c r="K308" s="2">
        <v>2404.7800000000002</v>
      </c>
    </row>
    <row r="309" spans="1:11">
      <c r="A309" s="11">
        <v>306</v>
      </c>
      <c r="B309" t="s">
        <v>20</v>
      </c>
      <c r="C309" t="s">
        <v>2037</v>
      </c>
      <c r="D309" t="s">
        <v>2427</v>
      </c>
      <c r="E309" s="11">
        <v>1150482</v>
      </c>
      <c r="F309" s="11" t="s">
        <v>2387</v>
      </c>
      <c r="G309" s="406">
        <v>44260</v>
      </c>
      <c r="H309" t="s">
        <v>878</v>
      </c>
      <c r="I309" t="s">
        <v>789</v>
      </c>
      <c r="J309" t="s">
        <v>790</v>
      </c>
      <c r="K309" s="2">
        <v>10312.5</v>
      </c>
    </row>
    <row r="310" spans="1:11">
      <c r="A310" s="11">
        <v>307</v>
      </c>
      <c r="B310" t="s">
        <v>20</v>
      </c>
      <c r="C310" t="s">
        <v>2037</v>
      </c>
      <c r="D310" t="s">
        <v>2427</v>
      </c>
      <c r="E310" s="11">
        <v>1150483</v>
      </c>
      <c r="F310" s="11" t="s">
        <v>2387</v>
      </c>
      <c r="G310" s="406">
        <v>44260</v>
      </c>
      <c r="H310" t="s">
        <v>906</v>
      </c>
      <c r="I310" t="s">
        <v>908</v>
      </c>
      <c r="J310" t="s">
        <v>909</v>
      </c>
      <c r="K310" s="2">
        <v>16332.5</v>
      </c>
    </row>
    <row r="311" spans="1:11">
      <c r="A311" s="11">
        <v>308</v>
      </c>
      <c r="B311" t="s">
        <v>20</v>
      </c>
      <c r="C311" t="s">
        <v>2037</v>
      </c>
      <c r="D311" t="s">
        <v>2427</v>
      </c>
      <c r="E311" s="11">
        <v>1150484</v>
      </c>
      <c r="F311" s="11" t="s">
        <v>2387</v>
      </c>
      <c r="G311" s="406">
        <v>44264</v>
      </c>
      <c r="H311" t="s">
        <v>981</v>
      </c>
      <c r="I311" t="s">
        <v>983</v>
      </c>
      <c r="J311" t="s">
        <v>984</v>
      </c>
      <c r="K311" s="2">
        <v>7200</v>
      </c>
    </row>
    <row r="312" spans="1:11">
      <c r="A312" s="11">
        <v>309</v>
      </c>
      <c r="B312" t="s">
        <v>20</v>
      </c>
      <c r="C312" t="s">
        <v>2037</v>
      </c>
      <c r="D312" t="s">
        <v>2427</v>
      </c>
      <c r="E312" s="11">
        <v>1150485</v>
      </c>
      <c r="F312" s="11" t="s">
        <v>2387</v>
      </c>
      <c r="G312" s="406">
        <v>44264</v>
      </c>
      <c r="H312" t="s">
        <v>924</v>
      </c>
      <c r="I312" t="s">
        <v>926</v>
      </c>
      <c r="J312" t="s">
        <v>927</v>
      </c>
      <c r="K312" s="2">
        <v>2179.06</v>
      </c>
    </row>
    <row r="313" spans="1:11">
      <c r="A313" s="11">
        <v>310</v>
      </c>
      <c r="B313" t="s">
        <v>20</v>
      </c>
      <c r="C313" t="s">
        <v>2037</v>
      </c>
      <c r="D313" t="s">
        <v>2427</v>
      </c>
      <c r="E313" s="11">
        <v>1150486</v>
      </c>
      <c r="F313" s="11" t="s">
        <v>2387</v>
      </c>
      <c r="G313" s="406">
        <v>44264</v>
      </c>
      <c r="H313" t="s">
        <v>921</v>
      </c>
      <c r="I313" t="s">
        <v>372</v>
      </c>
      <c r="J313" t="s">
        <v>923</v>
      </c>
      <c r="K313" s="2">
        <v>6617.76</v>
      </c>
    </row>
    <row r="314" spans="1:11">
      <c r="A314" s="11">
        <v>311</v>
      </c>
      <c r="B314" t="s">
        <v>20</v>
      </c>
      <c r="C314" t="s">
        <v>2037</v>
      </c>
      <c r="D314" t="s">
        <v>2427</v>
      </c>
      <c r="E314" s="11">
        <v>1150487</v>
      </c>
      <c r="F314" s="11" t="s">
        <v>2387</v>
      </c>
      <c r="G314" s="406">
        <v>44264</v>
      </c>
      <c r="H314" t="s">
        <v>939</v>
      </c>
      <c r="I314" t="s">
        <v>941</v>
      </c>
      <c r="J314" t="s">
        <v>942</v>
      </c>
      <c r="K314" s="2">
        <v>8014.28</v>
      </c>
    </row>
    <row r="315" spans="1:11">
      <c r="A315" s="11">
        <v>312</v>
      </c>
      <c r="B315" t="s">
        <v>20</v>
      </c>
      <c r="C315" t="s">
        <v>2037</v>
      </c>
      <c r="D315" t="s">
        <v>2427</v>
      </c>
      <c r="E315" s="11">
        <v>1150488</v>
      </c>
      <c r="F315" s="11" t="s">
        <v>2387</v>
      </c>
      <c r="G315" s="406">
        <v>44264</v>
      </c>
      <c r="H315" t="s">
        <v>935</v>
      </c>
      <c r="I315" t="s">
        <v>937</v>
      </c>
      <c r="J315" t="s">
        <v>938</v>
      </c>
      <c r="K315" s="2">
        <v>1012.5</v>
      </c>
    </row>
    <row r="316" spans="1:11">
      <c r="A316" s="11">
        <v>313</v>
      </c>
      <c r="B316" t="s">
        <v>20</v>
      </c>
      <c r="C316" t="s">
        <v>2037</v>
      </c>
      <c r="D316" t="s">
        <v>2427</v>
      </c>
      <c r="E316" s="11">
        <v>1150489</v>
      </c>
      <c r="F316" s="11" t="s">
        <v>2387</v>
      </c>
      <c r="G316" s="406">
        <v>44264</v>
      </c>
      <c r="H316" t="s">
        <v>954</v>
      </c>
      <c r="I316" t="s">
        <v>956</v>
      </c>
      <c r="J316" t="s">
        <v>957</v>
      </c>
      <c r="K316" s="2">
        <v>10825.53</v>
      </c>
    </row>
    <row r="317" spans="1:11">
      <c r="A317" s="11">
        <v>314</v>
      </c>
      <c r="B317" t="s">
        <v>20</v>
      </c>
      <c r="C317" t="s">
        <v>2037</v>
      </c>
      <c r="D317" t="s">
        <v>2427</v>
      </c>
      <c r="E317" s="11">
        <v>1150490</v>
      </c>
      <c r="F317" s="11" t="s">
        <v>2387</v>
      </c>
      <c r="G317" s="406">
        <v>44264</v>
      </c>
      <c r="H317" t="s">
        <v>965</v>
      </c>
      <c r="I317" t="s">
        <v>967</v>
      </c>
      <c r="J317" t="s">
        <v>968</v>
      </c>
      <c r="K317" s="2">
        <v>16800</v>
      </c>
    </row>
    <row r="318" spans="1:11">
      <c r="A318" s="11">
        <v>315</v>
      </c>
      <c r="B318" t="s">
        <v>20</v>
      </c>
      <c r="C318" t="s">
        <v>2037</v>
      </c>
      <c r="D318" t="s">
        <v>2427</v>
      </c>
      <c r="E318" s="11">
        <v>1150491</v>
      </c>
      <c r="F318" s="11" t="s">
        <v>2387</v>
      </c>
      <c r="G318" s="406">
        <v>44264</v>
      </c>
      <c r="H318" t="s">
        <v>958</v>
      </c>
      <c r="I318" t="s">
        <v>960</v>
      </c>
      <c r="J318" t="s">
        <v>961</v>
      </c>
      <c r="K318" s="2">
        <v>9405</v>
      </c>
    </row>
    <row r="319" spans="1:11">
      <c r="A319" s="11">
        <v>316</v>
      </c>
      <c r="B319" t="s">
        <v>20</v>
      </c>
      <c r="C319" t="s">
        <v>2037</v>
      </c>
      <c r="D319" t="s">
        <v>2427</v>
      </c>
      <c r="E319" s="11">
        <v>1150492</v>
      </c>
      <c r="F319" s="11" t="s">
        <v>2387</v>
      </c>
      <c r="G319" s="406">
        <v>44264</v>
      </c>
      <c r="H319" t="s">
        <v>932</v>
      </c>
      <c r="I319" t="s">
        <v>155</v>
      </c>
      <c r="J319" t="s">
        <v>934</v>
      </c>
      <c r="K319" s="2">
        <v>2884.72</v>
      </c>
    </row>
    <row r="320" spans="1:11">
      <c r="A320" s="11">
        <v>317</v>
      </c>
      <c r="B320" t="s">
        <v>20</v>
      </c>
      <c r="C320" t="s">
        <v>2037</v>
      </c>
      <c r="D320" t="s">
        <v>2427</v>
      </c>
      <c r="E320" s="11">
        <v>1150493</v>
      </c>
      <c r="F320" s="11" t="s">
        <v>2387</v>
      </c>
      <c r="G320" s="406">
        <v>44264</v>
      </c>
      <c r="H320" t="s">
        <v>952</v>
      </c>
      <c r="I320" t="s">
        <v>513</v>
      </c>
      <c r="J320" t="s">
        <v>949</v>
      </c>
      <c r="K320" s="2">
        <v>16865.349999999999</v>
      </c>
    </row>
    <row r="321" spans="1:11">
      <c r="A321" s="11">
        <v>318</v>
      </c>
      <c r="B321" t="s">
        <v>20</v>
      </c>
      <c r="C321" t="s">
        <v>2037</v>
      </c>
      <c r="D321" t="s">
        <v>2426</v>
      </c>
      <c r="E321" s="11">
        <v>9900130703</v>
      </c>
      <c r="F321" s="11" t="s">
        <v>2387</v>
      </c>
      <c r="G321" s="406">
        <v>44264</v>
      </c>
      <c r="H321" t="s">
        <v>950</v>
      </c>
      <c r="I321" t="s">
        <v>119</v>
      </c>
      <c r="J321" t="s">
        <v>949</v>
      </c>
      <c r="K321" s="2">
        <v>1476.43</v>
      </c>
    </row>
    <row r="322" spans="1:11">
      <c r="A322" s="11">
        <v>319</v>
      </c>
      <c r="B322" t="s">
        <v>20</v>
      </c>
      <c r="C322" t="s">
        <v>2037</v>
      </c>
      <c r="D322" t="s">
        <v>2426</v>
      </c>
      <c r="E322" s="11">
        <v>9900130704</v>
      </c>
      <c r="F322" s="11" t="s">
        <v>2387</v>
      </c>
      <c r="G322" s="406">
        <v>44264</v>
      </c>
      <c r="H322" t="s">
        <v>946</v>
      </c>
      <c r="I322" t="s">
        <v>948</v>
      </c>
      <c r="J322" t="s">
        <v>949</v>
      </c>
      <c r="K322" s="2">
        <v>9052.59</v>
      </c>
    </row>
    <row r="323" spans="1:11">
      <c r="A323" s="11">
        <v>320</v>
      </c>
      <c r="B323" t="s">
        <v>20</v>
      </c>
      <c r="C323" t="s">
        <v>2037</v>
      </c>
      <c r="D323" t="s">
        <v>1654</v>
      </c>
      <c r="E323" s="11" t="s">
        <v>2117</v>
      </c>
      <c r="F323" s="11" t="s">
        <v>2387</v>
      </c>
      <c r="G323" s="406">
        <v>44264</v>
      </c>
      <c r="H323" t="s">
        <v>928</v>
      </c>
      <c r="I323" t="s">
        <v>930</v>
      </c>
      <c r="J323" t="s">
        <v>931</v>
      </c>
      <c r="K323" s="2">
        <v>3075</v>
      </c>
    </row>
    <row r="324" spans="1:11">
      <c r="A324" s="11">
        <v>321</v>
      </c>
      <c r="B324" t="s">
        <v>20</v>
      </c>
      <c r="C324" t="s">
        <v>2037</v>
      </c>
      <c r="D324" t="s">
        <v>1654</v>
      </c>
      <c r="E324" s="11" t="s">
        <v>2117</v>
      </c>
      <c r="F324" s="11" t="s">
        <v>2387</v>
      </c>
      <c r="G324" s="406">
        <v>44264</v>
      </c>
      <c r="H324" t="s">
        <v>962</v>
      </c>
      <c r="I324" t="s">
        <v>288</v>
      </c>
      <c r="J324" t="s">
        <v>964</v>
      </c>
      <c r="K324" s="2">
        <v>1840</v>
      </c>
    </row>
    <row r="325" spans="1:11">
      <c r="A325" s="11">
        <v>322</v>
      </c>
      <c r="B325" t="s">
        <v>20</v>
      </c>
      <c r="C325" t="s">
        <v>2037</v>
      </c>
      <c r="D325" t="s">
        <v>1654</v>
      </c>
      <c r="E325" s="11" t="s">
        <v>2117</v>
      </c>
      <c r="F325" s="11" t="s">
        <v>2387</v>
      </c>
      <c r="G325" s="406">
        <v>44264</v>
      </c>
      <c r="H325" t="s">
        <v>969</v>
      </c>
      <c r="I325" t="s">
        <v>971</v>
      </c>
      <c r="J325" t="s">
        <v>972</v>
      </c>
      <c r="K325" s="2">
        <v>1800</v>
      </c>
    </row>
    <row r="326" spans="1:11">
      <c r="A326" s="11">
        <v>323</v>
      </c>
      <c r="B326" t="s">
        <v>20</v>
      </c>
      <c r="C326" t="s">
        <v>2037</v>
      </c>
      <c r="D326" t="s">
        <v>1654</v>
      </c>
      <c r="E326" s="11" t="s">
        <v>2117</v>
      </c>
      <c r="F326" s="11" t="s">
        <v>2387</v>
      </c>
      <c r="G326" s="406">
        <v>44264</v>
      </c>
      <c r="H326" t="s">
        <v>973</v>
      </c>
      <c r="I326" t="s">
        <v>975</v>
      </c>
      <c r="J326" t="s">
        <v>976</v>
      </c>
      <c r="K326" s="2">
        <v>20626.73</v>
      </c>
    </row>
    <row r="327" spans="1:11">
      <c r="A327" s="11">
        <v>324</v>
      </c>
      <c r="B327" t="s">
        <v>20</v>
      </c>
      <c r="C327" t="s">
        <v>2037</v>
      </c>
      <c r="D327" t="s">
        <v>1654</v>
      </c>
      <c r="E327" s="11" t="s">
        <v>2117</v>
      </c>
      <c r="F327" s="11" t="s">
        <v>2387</v>
      </c>
      <c r="G327" s="406">
        <v>44264</v>
      </c>
      <c r="H327" t="s">
        <v>943</v>
      </c>
      <c r="I327" t="s">
        <v>399</v>
      </c>
      <c r="J327" t="s">
        <v>945</v>
      </c>
      <c r="K327" s="2">
        <v>29318.18</v>
      </c>
    </row>
    <row r="328" spans="1:11">
      <c r="A328" s="11">
        <v>325</v>
      </c>
      <c r="B328" t="s">
        <v>20</v>
      </c>
      <c r="C328" t="s">
        <v>2037</v>
      </c>
      <c r="D328" t="s">
        <v>1654</v>
      </c>
      <c r="E328" s="11" t="s">
        <v>2127</v>
      </c>
      <c r="F328" s="11" t="s">
        <v>2387</v>
      </c>
      <c r="G328" s="406">
        <v>44265</v>
      </c>
      <c r="H328" t="s">
        <v>1028</v>
      </c>
      <c r="I328" t="s">
        <v>1030</v>
      </c>
      <c r="J328" t="s">
        <v>1031</v>
      </c>
      <c r="K328" s="2">
        <v>375596.07</v>
      </c>
    </row>
    <row r="329" spans="1:11">
      <c r="A329" s="11">
        <v>326</v>
      </c>
      <c r="B329" t="s">
        <v>20</v>
      </c>
      <c r="C329" t="s">
        <v>2037</v>
      </c>
      <c r="D329" t="s">
        <v>1654</v>
      </c>
      <c r="E329" s="11" t="s">
        <v>2127</v>
      </c>
      <c r="F329" s="11" t="s">
        <v>2387</v>
      </c>
      <c r="G329" s="406">
        <v>44265</v>
      </c>
      <c r="H329" t="s">
        <v>1032</v>
      </c>
      <c r="I329" t="s">
        <v>1034</v>
      </c>
      <c r="J329" t="s">
        <v>1031</v>
      </c>
      <c r="K329" s="2">
        <v>102762.6</v>
      </c>
    </row>
    <row r="330" spans="1:11">
      <c r="A330" s="11">
        <v>327</v>
      </c>
      <c r="B330" t="s">
        <v>20</v>
      </c>
      <c r="C330" t="s">
        <v>2037</v>
      </c>
      <c r="D330" t="s">
        <v>1654</v>
      </c>
      <c r="E330" s="11" t="s">
        <v>2127</v>
      </c>
      <c r="F330" s="11" t="s">
        <v>2387</v>
      </c>
      <c r="G330" s="406">
        <v>44265</v>
      </c>
      <c r="H330" t="s">
        <v>1035</v>
      </c>
      <c r="I330" t="s">
        <v>1037</v>
      </c>
      <c r="J330" t="s">
        <v>1031</v>
      </c>
      <c r="K330" s="2">
        <v>146482.78</v>
      </c>
    </row>
    <row r="331" spans="1:11">
      <c r="A331" s="11">
        <v>328</v>
      </c>
      <c r="B331" t="s">
        <v>20</v>
      </c>
      <c r="C331" t="s">
        <v>2037</v>
      </c>
      <c r="D331" t="s">
        <v>1654</v>
      </c>
      <c r="E331" s="11" t="s">
        <v>2127</v>
      </c>
      <c r="F331" s="11" t="s">
        <v>2387</v>
      </c>
      <c r="G331" s="406">
        <v>44265</v>
      </c>
      <c r="H331" t="s">
        <v>1038</v>
      </c>
      <c r="I331" t="s">
        <v>1040</v>
      </c>
      <c r="J331" t="s">
        <v>1031</v>
      </c>
      <c r="K331" s="2">
        <v>93042.81</v>
      </c>
    </row>
    <row r="332" spans="1:11">
      <c r="A332" s="11">
        <v>329</v>
      </c>
      <c r="B332" t="s">
        <v>20</v>
      </c>
      <c r="C332" t="s">
        <v>2037</v>
      </c>
      <c r="D332" t="s">
        <v>1654</v>
      </c>
      <c r="E332" s="11" t="s">
        <v>2127</v>
      </c>
      <c r="F332" s="11" t="s">
        <v>2387</v>
      </c>
      <c r="G332" s="406">
        <v>44265</v>
      </c>
      <c r="H332" t="s">
        <v>1044</v>
      </c>
      <c r="I332" t="s">
        <v>601</v>
      </c>
      <c r="J332" t="s">
        <v>1043</v>
      </c>
      <c r="K332" s="2">
        <v>14057.01</v>
      </c>
    </row>
    <row r="333" spans="1:11">
      <c r="A333" s="11">
        <v>330</v>
      </c>
      <c r="B333" t="s">
        <v>20</v>
      </c>
      <c r="C333" t="s">
        <v>2037</v>
      </c>
      <c r="D333" t="s">
        <v>1654</v>
      </c>
      <c r="E333" s="11" t="s">
        <v>2127</v>
      </c>
      <c r="F333" s="11" t="s">
        <v>2387</v>
      </c>
      <c r="G333" s="406">
        <v>44265</v>
      </c>
      <c r="H333" t="s">
        <v>1049</v>
      </c>
      <c r="I333" t="s">
        <v>355</v>
      </c>
      <c r="J333" t="s">
        <v>1043</v>
      </c>
      <c r="K333" s="2">
        <v>14929.19</v>
      </c>
    </row>
    <row r="334" spans="1:11">
      <c r="A334" s="11">
        <v>331</v>
      </c>
      <c r="B334" t="s">
        <v>20</v>
      </c>
      <c r="C334" t="s">
        <v>2037</v>
      </c>
      <c r="D334" t="s">
        <v>1654</v>
      </c>
      <c r="E334" s="11" t="s">
        <v>2127</v>
      </c>
      <c r="F334" s="11" t="s">
        <v>2387</v>
      </c>
      <c r="G334" s="406">
        <v>44265</v>
      </c>
      <c r="H334" t="s">
        <v>1046</v>
      </c>
      <c r="I334" t="s">
        <v>1048</v>
      </c>
      <c r="J334" t="s">
        <v>1043</v>
      </c>
      <c r="K334" s="2">
        <v>29322.880000000001</v>
      </c>
    </row>
    <row r="335" spans="1:11">
      <c r="A335" s="11">
        <v>332</v>
      </c>
      <c r="B335" t="s">
        <v>20</v>
      </c>
      <c r="C335" t="s">
        <v>2037</v>
      </c>
      <c r="D335" t="s">
        <v>1654</v>
      </c>
      <c r="E335" s="11" t="s">
        <v>2127</v>
      </c>
      <c r="F335" s="11" t="s">
        <v>2387</v>
      </c>
      <c r="G335" s="406">
        <v>44265</v>
      </c>
      <c r="H335" t="s">
        <v>1041</v>
      </c>
      <c r="I335" t="s">
        <v>364</v>
      </c>
      <c r="J335" t="s">
        <v>1043</v>
      </c>
      <c r="K335" s="2">
        <v>14239.18</v>
      </c>
    </row>
    <row r="336" spans="1:11">
      <c r="A336" s="11">
        <v>333</v>
      </c>
      <c r="B336" t="s">
        <v>20</v>
      </c>
      <c r="C336" t="s">
        <v>2037</v>
      </c>
      <c r="D336" t="s">
        <v>1654</v>
      </c>
      <c r="E336" s="11" t="s">
        <v>2127</v>
      </c>
      <c r="F336" s="11" t="s">
        <v>2387</v>
      </c>
      <c r="G336" s="406">
        <v>44265</v>
      </c>
      <c r="H336" t="s">
        <v>1051</v>
      </c>
      <c r="I336" t="s">
        <v>619</v>
      </c>
      <c r="J336" t="s">
        <v>1053</v>
      </c>
      <c r="K336" s="2">
        <v>9059.9599999999991</v>
      </c>
    </row>
    <row r="337" spans="1:11">
      <c r="A337" s="11">
        <v>334</v>
      </c>
      <c r="B337" t="s">
        <v>20</v>
      </c>
      <c r="C337" t="s">
        <v>2037</v>
      </c>
      <c r="D337" t="s">
        <v>1654</v>
      </c>
      <c r="E337" s="11" t="s">
        <v>2127</v>
      </c>
      <c r="F337" s="11" t="s">
        <v>2387</v>
      </c>
      <c r="G337" s="406">
        <v>44265</v>
      </c>
      <c r="H337" t="s">
        <v>815</v>
      </c>
      <c r="I337" t="s">
        <v>619</v>
      </c>
      <c r="J337" t="s">
        <v>816</v>
      </c>
      <c r="K337" s="2">
        <v>11559.96</v>
      </c>
    </row>
    <row r="338" spans="1:11">
      <c r="A338" s="11">
        <v>335</v>
      </c>
      <c r="B338" t="s">
        <v>20</v>
      </c>
      <c r="C338" t="s">
        <v>2037</v>
      </c>
      <c r="D338" t="s">
        <v>1654</v>
      </c>
      <c r="E338" s="11" t="s">
        <v>2127</v>
      </c>
      <c r="F338" s="11" t="s">
        <v>2387</v>
      </c>
      <c r="G338" s="406">
        <v>44265</v>
      </c>
      <c r="H338" t="s">
        <v>1054</v>
      </c>
      <c r="I338" t="s">
        <v>623</v>
      </c>
      <c r="J338" t="s">
        <v>1053</v>
      </c>
      <c r="K338" s="2">
        <v>11559.96</v>
      </c>
    </row>
    <row r="339" spans="1:11">
      <c r="A339" s="11">
        <v>336</v>
      </c>
      <c r="B339" t="s">
        <v>20</v>
      </c>
      <c r="C339" t="s">
        <v>2037</v>
      </c>
      <c r="D339" t="s">
        <v>1654</v>
      </c>
      <c r="E339" s="11" t="s">
        <v>2127</v>
      </c>
      <c r="F339" s="11" t="s">
        <v>2387</v>
      </c>
      <c r="G339" s="406">
        <v>44265</v>
      </c>
      <c r="H339" t="s">
        <v>1064</v>
      </c>
      <c r="I339" t="s">
        <v>1060</v>
      </c>
      <c r="J339" t="s">
        <v>1053</v>
      </c>
      <c r="K339" s="2">
        <v>11559.96</v>
      </c>
    </row>
    <row r="340" spans="1:11">
      <c r="A340" s="11">
        <v>337</v>
      </c>
      <c r="B340" t="s">
        <v>20</v>
      </c>
      <c r="C340" t="s">
        <v>2037</v>
      </c>
      <c r="D340" t="s">
        <v>1654</v>
      </c>
      <c r="E340" s="11" t="s">
        <v>2127</v>
      </c>
      <c r="F340" s="11" t="s">
        <v>2387</v>
      </c>
      <c r="G340" s="406">
        <v>44265</v>
      </c>
      <c r="H340" t="s">
        <v>1058</v>
      </c>
      <c r="I340" t="s">
        <v>1060</v>
      </c>
      <c r="J340" t="s">
        <v>1061</v>
      </c>
      <c r="K340" s="2">
        <v>22949.919999999998</v>
      </c>
    </row>
    <row r="341" spans="1:11">
      <c r="A341" s="11">
        <v>338</v>
      </c>
      <c r="B341" t="s">
        <v>20</v>
      </c>
      <c r="C341" t="s">
        <v>2037</v>
      </c>
      <c r="D341" t="s">
        <v>1654</v>
      </c>
      <c r="E341" s="11" t="s">
        <v>2127</v>
      </c>
      <c r="F341" s="11" t="s">
        <v>2387</v>
      </c>
      <c r="G341" s="406">
        <v>44265</v>
      </c>
      <c r="H341" t="s">
        <v>1062</v>
      </c>
      <c r="I341" t="s">
        <v>629</v>
      </c>
      <c r="J341" t="s">
        <v>1053</v>
      </c>
      <c r="K341" s="2">
        <v>11559.96</v>
      </c>
    </row>
    <row r="342" spans="1:11">
      <c r="A342" s="11">
        <v>339</v>
      </c>
      <c r="B342" t="s">
        <v>20</v>
      </c>
      <c r="C342" t="s">
        <v>2037</v>
      </c>
      <c r="D342" t="s">
        <v>1654</v>
      </c>
      <c r="E342" s="11" t="s">
        <v>2139</v>
      </c>
      <c r="F342" s="11" t="s">
        <v>2387</v>
      </c>
      <c r="G342" s="406">
        <v>44266</v>
      </c>
      <c r="H342" t="s">
        <v>1088</v>
      </c>
      <c r="I342" t="s">
        <v>557</v>
      </c>
      <c r="J342" t="s">
        <v>1031</v>
      </c>
      <c r="K342" s="2">
        <v>100622.32</v>
      </c>
    </row>
    <row r="343" spans="1:11">
      <c r="A343" s="11">
        <v>340</v>
      </c>
      <c r="B343" t="s">
        <v>20</v>
      </c>
      <c r="C343" t="s">
        <v>2037</v>
      </c>
      <c r="D343" t="s">
        <v>1654</v>
      </c>
      <c r="E343" s="11" t="s">
        <v>2139</v>
      </c>
      <c r="F343" s="11" t="s">
        <v>2387</v>
      </c>
      <c r="G343" s="406">
        <v>44266</v>
      </c>
      <c r="H343" t="s">
        <v>1086</v>
      </c>
      <c r="I343" t="s">
        <v>557</v>
      </c>
      <c r="J343" t="s">
        <v>1043</v>
      </c>
      <c r="K343" s="2">
        <v>26940.44</v>
      </c>
    </row>
    <row r="344" spans="1:11">
      <c r="A344" s="11">
        <v>341</v>
      </c>
      <c r="B344" t="s">
        <v>20</v>
      </c>
      <c r="C344" t="s">
        <v>2037</v>
      </c>
      <c r="D344" t="s">
        <v>1654</v>
      </c>
      <c r="E344" s="11" t="s">
        <v>2139</v>
      </c>
      <c r="F344" s="11" t="s">
        <v>2387</v>
      </c>
      <c r="G344" s="406">
        <v>44266</v>
      </c>
      <c r="H344" t="s">
        <v>1084</v>
      </c>
      <c r="I344" t="s">
        <v>626</v>
      </c>
      <c r="J344" t="s">
        <v>1053</v>
      </c>
      <c r="K344" s="2">
        <v>11559.96</v>
      </c>
    </row>
    <row r="345" spans="1:11">
      <c r="A345" s="11">
        <v>342</v>
      </c>
      <c r="B345" t="s">
        <v>20</v>
      </c>
      <c r="C345" t="s">
        <v>2037</v>
      </c>
      <c r="D345" t="s">
        <v>1654</v>
      </c>
      <c r="E345" s="11" t="s">
        <v>2139</v>
      </c>
      <c r="F345" s="11" t="s">
        <v>2387</v>
      </c>
      <c r="G345" s="406">
        <v>44266</v>
      </c>
      <c r="H345" t="s">
        <v>1074</v>
      </c>
      <c r="I345" t="s">
        <v>930</v>
      </c>
      <c r="J345" t="s">
        <v>1076</v>
      </c>
      <c r="K345" s="2">
        <v>1800</v>
      </c>
    </row>
    <row r="346" spans="1:11">
      <c r="A346" s="11">
        <v>343</v>
      </c>
      <c r="B346" t="s">
        <v>20</v>
      </c>
      <c r="C346" t="s">
        <v>2037</v>
      </c>
      <c r="D346" t="s">
        <v>1654</v>
      </c>
      <c r="E346" s="11" t="s">
        <v>2139</v>
      </c>
      <c r="F346" s="11" t="s">
        <v>2387</v>
      </c>
      <c r="G346" s="406">
        <v>44266</v>
      </c>
      <c r="H346" t="s">
        <v>1077</v>
      </c>
      <c r="I346" t="s">
        <v>1079</v>
      </c>
      <c r="J346" t="s">
        <v>1080</v>
      </c>
      <c r="K346" s="2">
        <v>7635</v>
      </c>
    </row>
    <row r="347" spans="1:11">
      <c r="A347" s="11">
        <v>344</v>
      </c>
      <c r="B347" t="s">
        <v>20</v>
      </c>
      <c r="C347" t="s">
        <v>2037</v>
      </c>
      <c r="D347" t="s">
        <v>2427</v>
      </c>
      <c r="E347" s="11">
        <v>1150494</v>
      </c>
      <c r="F347" s="11" t="s">
        <v>2387</v>
      </c>
      <c r="G347" s="406">
        <v>44266</v>
      </c>
      <c r="H347" t="s">
        <v>1025</v>
      </c>
      <c r="I347" t="s">
        <v>229</v>
      </c>
      <c r="J347" t="s">
        <v>1027</v>
      </c>
      <c r="K347" s="2">
        <v>155278.13</v>
      </c>
    </row>
    <row r="348" spans="1:11">
      <c r="A348" s="11">
        <v>345</v>
      </c>
      <c r="B348" t="s">
        <v>20</v>
      </c>
      <c r="C348" t="s">
        <v>2037</v>
      </c>
      <c r="D348" t="s">
        <v>2427</v>
      </c>
      <c r="E348" s="11">
        <v>1150495</v>
      </c>
      <c r="F348" s="11" t="s">
        <v>2387</v>
      </c>
      <c r="G348" s="406">
        <v>44266</v>
      </c>
      <c r="H348" t="s">
        <v>1021</v>
      </c>
      <c r="I348" t="s">
        <v>1023</v>
      </c>
      <c r="J348" t="s">
        <v>1024</v>
      </c>
      <c r="K348" s="2">
        <v>1192.32</v>
      </c>
    </row>
    <row r="349" spans="1:11">
      <c r="A349" s="11">
        <v>346</v>
      </c>
      <c r="B349" t="s">
        <v>20</v>
      </c>
      <c r="C349" t="s">
        <v>2037</v>
      </c>
      <c r="D349" t="s">
        <v>2427</v>
      </c>
      <c r="E349" s="11">
        <v>1150496</v>
      </c>
      <c r="F349" s="11" t="s">
        <v>2387</v>
      </c>
      <c r="G349" s="406">
        <v>44266</v>
      </c>
      <c r="H349" t="s">
        <v>1013</v>
      </c>
      <c r="I349" t="s">
        <v>1015</v>
      </c>
      <c r="J349" t="s">
        <v>1016</v>
      </c>
      <c r="K349" s="2">
        <v>2153.13</v>
      </c>
    </row>
    <row r="350" spans="1:11">
      <c r="A350" s="11">
        <v>347</v>
      </c>
      <c r="B350" t="s">
        <v>20</v>
      </c>
      <c r="C350" t="s">
        <v>2037</v>
      </c>
      <c r="D350" t="s">
        <v>2427</v>
      </c>
      <c r="E350" s="11">
        <v>1150497</v>
      </c>
      <c r="F350" s="11" t="s">
        <v>2387</v>
      </c>
      <c r="G350" s="406">
        <v>44266</v>
      </c>
      <c r="H350" t="s">
        <v>1017</v>
      </c>
      <c r="I350" t="s">
        <v>1019</v>
      </c>
      <c r="J350" t="s">
        <v>1020</v>
      </c>
      <c r="K350" s="2">
        <v>5927.81</v>
      </c>
    </row>
    <row r="351" spans="1:11">
      <c r="A351" s="11">
        <v>348</v>
      </c>
      <c r="B351" t="s">
        <v>20</v>
      </c>
      <c r="C351" t="s">
        <v>2037</v>
      </c>
      <c r="D351" t="s">
        <v>2427</v>
      </c>
      <c r="E351" s="11">
        <v>1150498</v>
      </c>
      <c r="F351" s="11" t="s">
        <v>2387</v>
      </c>
      <c r="G351" s="406">
        <v>44266</v>
      </c>
      <c r="H351" t="s">
        <v>1006</v>
      </c>
      <c r="I351" t="s">
        <v>1008</v>
      </c>
      <c r="J351" t="s">
        <v>1009</v>
      </c>
      <c r="K351" s="2">
        <v>5250</v>
      </c>
    </row>
    <row r="352" spans="1:11">
      <c r="A352" s="11">
        <v>349</v>
      </c>
      <c r="B352" t="s">
        <v>20</v>
      </c>
      <c r="C352" t="s">
        <v>2037</v>
      </c>
      <c r="D352" t="s">
        <v>2427</v>
      </c>
      <c r="E352" s="11">
        <v>1150499</v>
      </c>
      <c r="F352" s="11" t="s">
        <v>2387</v>
      </c>
      <c r="G352" s="406">
        <v>44266</v>
      </c>
      <c r="H352" t="s">
        <v>1000</v>
      </c>
      <c r="I352" t="s">
        <v>1002</v>
      </c>
      <c r="J352" t="s">
        <v>1003</v>
      </c>
      <c r="K352" s="2">
        <v>3187.5</v>
      </c>
    </row>
    <row r="353" spans="1:11">
      <c r="A353" s="11">
        <v>350</v>
      </c>
      <c r="B353" t="s">
        <v>20</v>
      </c>
      <c r="C353" t="s">
        <v>2037</v>
      </c>
      <c r="D353" t="s">
        <v>2427</v>
      </c>
      <c r="E353" s="11">
        <v>1150500</v>
      </c>
      <c r="F353" s="11" t="s">
        <v>2387</v>
      </c>
      <c r="G353" s="406">
        <v>44266</v>
      </c>
      <c r="H353" t="s">
        <v>994</v>
      </c>
      <c r="I353" t="s">
        <v>996</v>
      </c>
      <c r="J353" t="s">
        <v>997</v>
      </c>
      <c r="K353" s="2">
        <v>25553.57</v>
      </c>
    </row>
    <row r="354" spans="1:11">
      <c r="A354" s="11">
        <v>351</v>
      </c>
      <c r="B354" t="s">
        <v>20</v>
      </c>
      <c r="C354" t="s">
        <v>2037</v>
      </c>
      <c r="D354" t="s">
        <v>2427</v>
      </c>
      <c r="E354" s="11">
        <v>1150501</v>
      </c>
      <c r="F354" s="11" t="s">
        <v>2387</v>
      </c>
      <c r="G354" s="406">
        <v>44266</v>
      </c>
      <c r="H354" t="s">
        <v>817</v>
      </c>
      <c r="I354" t="s">
        <v>155</v>
      </c>
      <c r="J354" t="s">
        <v>819</v>
      </c>
      <c r="K354" s="2">
        <v>3816</v>
      </c>
    </row>
    <row r="355" spans="1:11">
      <c r="A355" s="11">
        <v>352</v>
      </c>
      <c r="B355" t="s">
        <v>20</v>
      </c>
      <c r="C355" t="s">
        <v>2037</v>
      </c>
      <c r="D355" t="s">
        <v>2427</v>
      </c>
      <c r="E355" s="11">
        <v>1150502</v>
      </c>
      <c r="F355" s="11" t="s">
        <v>2387</v>
      </c>
      <c r="G355" s="406">
        <v>44266</v>
      </c>
      <c r="H355" t="s">
        <v>991</v>
      </c>
      <c r="I355" t="s">
        <v>513</v>
      </c>
      <c r="J355" t="s">
        <v>993</v>
      </c>
      <c r="K355" s="2">
        <v>7410.54</v>
      </c>
    </row>
    <row r="356" spans="1:11">
      <c r="A356" s="11">
        <v>353</v>
      </c>
      <c r="B356" t="s">
        <v>20</v>
      </c>
      <c r="C356" t="s">
        <v>2037</v>
      </c>
      <c r="D356" t="s">
        <v>2427</v>
      </c>
      <c r="E356" s="11">
        <v>1150503</v>
      </c>
      <c r="F356" s="11" t="s">
        <v>2387</v>
      </c>
      <c r="G356" s="406">
        <v>44266</v>
      </c>
      <c r="H356" t="s">
        <v>988</v>
      </c>
      <c r="I356" t="s">
        <v>126</v>
      </c>
      <c r="J356" t="s">
        <v>990</v>
      </c>
      <c r="K356" s="2">
        <v>4640.63</v>
      </c>
    </row>
    <row r="357" spans="1:11">
      <c r="A357" s="11">
        <v>354</v>
      </c>
      <c r="B357" t="s">
        <v>20</v>
      </c>
      <c r="C357" t="s">
        <v>2037</v>
      </c>
      <c r="D357" t="s">
        <v>2427</v>
      </c>
      <c r="E357" s="11">
        <v>1150504</v>
      </c>
      <c r="F357" s="11" t="s">
        <v>2387</v>
      </c>
      <c r="G357" s="406">
        <v>44266</v>
      </c>
      <c r="H357" t="s">
        <v>1010</v>
      </c>
      <c r="I357" t="s">
        <v>191</v>
      </c>
      <c r="J357" t="s">
        <v>1012</v>
      </c>
      <c r="K357" s="2">
        <v>21452.09</v>
      </c>
    </row>
    <row r="358" spans="1:11">
      <c r="A358" s="11">
        <v>355</v>
      </c>
      <c r="B358" t="s">
        <v>20</v>
      </c>
      <c r="C358" t="s">
        <v>2037</v>
      </c>
      <c r="D358" t="s">
        <v>1654</v>
      </c>
      <c r="E358" s="11" t="s">
        <v>2167</v>
      </c>
      <c r="F358" s="11" t="s">
        <v>2387</v>
      </c>
      <c r="G358" s="406">
        <v>44267</v>
      </c>
      <c r="H358" t="s">
        <v>1004</v>
      </c>
      <c r="I358" t="s">
        <v>601</v>
      </c>
      <c r="J358" t="s">
        <v>1005</v>
      </c>
      <c r="K358" s="2">
        <v>220</v>
      </c>
    </row>
    <row r="359" spans="1:11">
      <c r="A359" s="11">
        <v>356</v>
      </c>
      <c r="B359" t="s">
        <v>20</v>
      </c>
      <c r="C359" t="s">
        <v>2037</v>
      </c>
      <c r="D359" t="s">
        <v>1654</v>
      </c>
      <c r="E359" s="11" t="s">
        <v>2167</v>
      </c>
      <c r="F359" s="11" t="s">
        <v>2387</v>
      </c>
      <c r="G359" s="406">
        <v>44267</v>
      </c>
      <c r="H359" t="s">
        <v>1069</v>
      </c>
      <c r="I359" t="s">
        <v>358</v>
      </c>
      <c r="J359" t="s">
        <v>1043</v>
      </c>
      <c r="K359" s="2">
        <v>8884.18</v>
      </c>
    </row>
    <row r="360" spans="1:11">
      <c r="A360" s="11">
        <v>357</v>
      </c>
      <c r="B360" t="s">
        <v>20</v>
      </c>
      <c r="C360" t="s">
        <v>2037</v>
      </c>
      <c r="D360" t="s">
        <v>1654</v>
      </c>
      <c r="E360" s="11" t="s">
        <v>2167</v>
      </c>
      <c r="F360" s="11" t="s">
        <v>2387</v>
      </c>
      <c r="G360" s="406">
        <v>44267</v>
      </c>
      <c r="H360" t="s">
        <v>813</v>
      </c>
      <c r="I360" t="s">
        <v>623</v>
      </c>
      <c r="J360" t="s">
        <v>814</v>
      </c>
      <c r="K360" s="2">
        <v>11559.96</v>
      </c>
    </row>
    <row r="361" spans="1:11">
      <c r="A361" s="11">
        <v>358</v>
      </c>
      <c r="B361" t="s">
        <v>20</v>
      </c>
      <c r="C361" t="s">
        <v>2037</v>
      </c>
      <c r="D361" t="s">
        <v>1654</v>
      </c>
      <c r="E361" s="11" t="s">
        <v>2167</v>
      </c>
      <c r="F361" s="11" t="s">
        <v>2387</v>
      </c>
      <c r="G361" s="406">
        <v>44267</v>
      </c>
      <c r="H361" t="s">
        <v>1066</v>
      </c>
      <c r="I361" t="s">
        <v>1068</v>
      </c>
      <c r="J361" t="s">
        <v>1031</v>
      </c>
      <c r="K361" s="2">
        <v>82889.61</v>
      </c>
    </row>
    <row r="362" spans="1:11">
      <c r="A362" s="11">
        <v>359</v>
      </c>
      <c r="B362" t="s">
        <v>20</v>
      </c>
      <c r="C362" t="s">
        <v>2037</v>
      </c>
      <c r="D362" t="s">
        <v>2427</v>
      </c>
      <c r="E362" s="11">
        <v>1150505</v>
      </c>
      <c r="F362" s="11" t="s">
        <v>2387</v>
      </c>
      <c r="G362" s="406">
        <v>44267</v>
      </c>
      <c r="H362" t="s">
        <v>1071</v>
      </c>
      <c r="I362" t="s">
        <v>960</v>
      </c>
      <c r="J362" t="s">
        <v>1073</v>
      </c>
      <c r="K362" s="2">
        <v>37620</v>
      </c>
    </row>
    <row r="363" spans="1:11">
      <c r="A363" s="11">
        <v>360</v>
      </c>
      <c r="B363" t="s">
        <v>20</v>
      </c>
      <c r="C363" t="s">
        <v>2037</v>
      </c>
      <c r="D363" t="s">
        <v>2427</v>
      </c>
      <c r="E363" s="11">
        <v>1150506</v>
      </c>
      <c r="F363" s="11" t="s">
        <v>2387</v>
      </c>
      <c r="G363" s="406">
        <v>44267</v>
      </c>
      <c r="H363" t="s">
        <v>985</v>
      </c>
      <c r="I363" t="s">
        <v>126</v>
      </c>
      <c r="J363" t="s">
        <v>987</v>
      </c>
      <c r="K363" s="2">
        <v>12093.75</v>
      </c>
    </row>
    <row r="364" spans="1:11">
      <c r="A364" s="11">
        <v>361</v>
      </c>
      <c r="B364" t="s">
        <v>20</v>
      </c>
      <c r="C364" t="s">
        <v>2037</v>
      </c>
      <c r="D364" t="s">
        <v>2426</v>
      </c>
      <c r="E364" s="11">
        <v>9900130709</v>
      </c>
      <c r="F364" s="11" t="s">
        <v>2387</v>
      </c>
      <c r="G364" s="406">
        <v>44267</v>
      </c>
      <c r="H364" t="s">
        <v>998</v>
      </c>
      <c r="I364" t="s">
        <v>342</v>
      </c>
      <c r="J364" t="s">
        <v>999</v>
      </c>
      <c r="K364" s="2">
        <v>180829.47</v>
      </c>
    </row>
    <row r="365" spans="1:11">
      <c r="A365" s="11">
        <v>362</v>
      </c>
      <c r="B365" t="s">
        <v>20</v>
      </c>
      <c r="C365" t="s">
        <v>2037</v>
      </c>
      <c r="D365" t="s">
        <v>2427</v>
      </c>
      <c r="E365" s="11">
        <v>1150507</v>
      </c>
      <c r="F365" s="11" t="s">
        <v>2387</v>
      </c>
      <c r="G365" s="406">
        <v>44271</v>
      </c>
      <c r="H365" t="s">
        <v>1096</v>
      </c>
      <c r="I365" t="s">
        <v>517</v>
      </c>
      <c r="J365" t="s">
        <v>1098</v>
      </c>
      <c r="K365" s="2">
        <v>1651.12</v>
      </c>
    </row>
    <row r="366" spans="1:11">
      <c r="A366" s="11">
        <v>363</v>
      </c>
      <c r="B366" t="s">
        <v>20</v>
      </c>
      <c r="C366" t="s">
        <v>2037</v>
      </c>
      <c r="D366" t="s">
        <v>2427</v>
      </c>
      <c r="E366" s="11">
        <v>1150508</v>
      </c>
      <c r="F366" s="11" t="s">
        <v>2387</v>
      </c>
      <c r="G366" s="406">
        <v>44271</v>
      </c>
      <c r="H366" t="s">
        <v>1093</v>
      </c>
      <c r="I366" t="s">
        <v>155</v>
      </c>
      <c r="J366" t="s">
        <v>1095</v>
      </c>
      <c r="K366" s="2">
        <v>1272</v>
      </c>
    </row>
    <row r="367" spans="1:11">
      <c r="A367" s="11">
        <v>364</v>
      </c>
      <c r="B367" t="s">
        <v>20</v>
      </c>
      <c r="C367" t="s">
        <v>2037</v>
      </c>
      <c r="D367" t="s">
        <v>2427</v>
      </c>
      <c r="E367" s="11">
        <v>1150509</v>
      </c>
      <c r="F367" s="11" t="s">
        <v>2387</v>
      </c>
      <c r="G367" s="406">
        <v>44271</v>
      </c>
      <c r="H367" t="s">
        <v>977</v>
      </c>
      <c r="I367" t="s">
        <v>979</v>
      </c>
      <c r="J367" t="s">
        <v>980</v>
      </c>
      <c r="K367" s="2">
        <v>16308.47</v>
      </c>
    </row>
    <row r="368" spans="1:11">
      <c r="A368" s="11">
        <v>365</v>
      </c>
      <c r="B368" t="s">
        <v>20</v>
      </c>
      <c r="C368" t="s">
        <v>2037</v>
      </c>
      <c r="D368" t="s">
        <v>1654</v>
      </c>
      <c r="E368" s="11" t="s">
        <v>2185</v>
      </c>
      <c r="F368" s="11" t="s">
        <v>2387</v>
      </c>
      <c r="G368" s="406">
        <v>44272</v>
      </c>
      <c r="H368" t="s">
        <v>1133</v>
      </c>
      <c r="I368" t="s">
        <v>73</v>
      </c>
      <c r="J368" t="s">
        <v>1119</v>
      </c>
      <c r="K368" s="2">
        <v>216000</v>
      </c>
    </row>
    <row r="369" spans="1:11">
      <c r="A369" s="11">
        <v>366</v>
      </c>
      <c r="B369" t="s">
        <v>20</v>
      </c>
      <c r="C369" t="s">
        <v>2037</v>
      </c>
      <c r="D369" t="s">
        <v>1654</v>
      </c>
      <c r="E369" s="11" t="s">
        <v>2185</v>
      </c>
      <c r="F369" s="11" t="s">
        <v>2387</v>
      </c>
      <c r="G369" s="406">
        <v>44272</v>
      </c>
      <c r="H369" t="s">
        <v>1116</v>
      </c>
      <c r="I369" t="s">
        <v>1118</v>
      </c>
      <c r="J369" t="s">
        <v>1119</v>
      </c>
      <c r="K369" s="2">
        <v>60000</v>
      </c>
    </row>
    <row r="370" spans="1:11">
      <c r="A370" s="11">
        <v>367</v>
      </c>
      <c r="B370" t="s">
        <v>20</v>
      </c>
      <c r="C370" t="s">
        <v>2037</v>
      </c>
      <c r="D370" t="s">
        <v>1654</v>
      </c>
      <c r="E370" s="11" t="s">
        <v>2185</v>
      </c>
      <c r="F370" s="11" t="s">
        <v>2387</v>
      </c>
      <c r="G370" s="406">
        <v>44272</v>
      </c>
      <c r="H370" t="s">
        <v>1120</v>
      </c>
      <c r="I370" t="s">
        <v>213</v>
      </c>
      <c r="J370" t="s">
        <v>1119</v>
      </c>
      <c r="K370" s="2">
        <v>60000</v>
      </c>
    </row>
    <row r="371" spans="1:11">
      <c r="A371" s="11">
        <v>368</v>
      </c>
      <c r="B371" t="s">
        <v>20</v>
      </c>
      <c r="C371" t="s">
        <v>2037</v>
      </c>
      <c r="D371" t="s">
        <v>1654</v>
      </c>
      <c r="E371" s="11" t="s">
        <v>2185</v>
      </c>
      <c r="F371" s="11" t="s">
        <v>2387</v>
      </c>
      <c r="G371" s="406">
        <v>44272</v>
      </c>
      <c r="H371" t="s">
        <v>1122</v>
      </c>
      <c r="I371" t="s">
        <v>1124</v>
      </c>
      <c r="J371" t="s">
        <v>1119</v>
      </c>
      <c r="K371" s="2">
        <v>66000</v>
      </c>
    </row>
    <row r="372" spans="1:11">
      <c r="A372" s="11">
        <v>369</v>
      </c>
      <c r="B372" t="s">
        <v>20</v>
      </c>
      <c r="C372" t="s">
        <v>2037</v>
      </c>
      <c r="D372" t="s">
        <v>1654</v>
      </c>
      <c r="E372" s="11" t="s">
        <v>2185</v>
      </c>
      <c r="F372" s="11" t="s">
        <v>2387</v>
      </c>
      <c r="G372" s="406">
        <v>44272</v>
      </c>
      <c r="H372" t="s">
        <v>1125</v>
      </c>
      <c r="I372" t="s">
        <v>87</v>
      </c>
      <c r="J372" t="s">
        <v>1119</v>
      </c>
      <c r="K372" s="2">
        <v>72000</v>
      </c>
    </row>
    <row r="373" spans="1:11">
      <c r="A373" s="11">
        <v>370</v>
      </c>
      <c r="B373" t="s">
        <v>20</v>
      </c>
      <c r="C373" t="s">
        <v>2037</v>
      </c>
      <c r="D373" t="s">
        <v>1654</v>
      </c>
      <c r="E373" s="11" t="s">
        <v>2185</v>
      </c>
      <c r="F373" s="11" t="s">
        <v>2387</v>
      </c>
      <c r="G373" s="406">
        <v>44272</v>
      </c>
      <c r="H373" t="s">
        <v>1127</v>
      </c>
      <c r="I373" t="s">
        <v>90</v>
      </c>
      <c r="J373" t="s">
        <v>1119</v>
      </c>
      <c r="K373" s="2">
        <v>48000</v>
      </c>
    </row>
    <row r="374" spans="1:11">
      <c r="A374" s="11">
        <v>371</v>
      </c>
      <c r="B374" t="s">
        <v>20</v>
      </c>
      <c r="C374" t="s">
        <v>2037</v>
      </c>
      <c r="D374" t="s">
        <v>1654</v>
      </c>
      <c r="E374" s="11" t="s">
        <v>2185</v>
      </c>
      <c r="F374" s="11" t="s">
        <v>2387</v>
      </c>
      <c r="G374" s="406">
        <v>44272</v>
      </c>
      <c r="H374" t="s">
        <v>1099</v>
      </c>
      <c r="I374" t="s">
        <v>1101</v>
      </c>
      <c r="J374" t="s">
        <v>1102</v>
      </c>
      <c r="K374" s="2">
        <v>20821.43</v>
      </c>
    </row>
    <row r="375" spans="1:11">
      <c r="A375" s="11">
        <v>372</v>
      </c>
      <c r="B375" t="s">
        <v>20</v>
      </c>
      <c r="C375" t="s">
        <v>2037</v>
      </c>
      <c r="D375" t="s">
        <v>2426</v>
      </c>
      <c r="E375" s="11">
        <v>9900130711</v>
      </c>
      <c r="F375" s="11" t="s">
        <v>2387</v>
      </c>
      <c r="G375" s="406">
        <v>44272</v>
      </c>
      <c r="H375" t="s">
        <v>1109</v>
      </c>
      <c r="I375" t="s">
        <v>1111</v>
      </c>
      <c r="J375" t="s">
        <v>1112</v>
      </c>
      <c r="K375" s="2">
        <v>160000</v>
      </c>
    </row>
    <row r="376" spans="1:11">
      <c r="A376" s="11">
        <v>373</v>
      </c>
      <c r="B376" t="s">
        <v>20</v>
      </c>
      <c r="C376" t="s">
        <v>2037</v>
      </c>
      <c r="D376" t="s">
        <v>2426</v>
      </c>
      <c r="E376" s="11">
        <v>9900130712</v>
      </c>
      <c r="F376" s="11" t="s">
        <v>2387</v>
      </c>
      <c r="G376" s="406">
        <v>44272</v>
      </c>
      <c r="H376" t="s">
        <v>1113</v>
      </c>
      <c r="I376" t="s">
        <v>1111</v>
      </c>
      <c r="J376" t="s">
        <v>1115</v>
      </c>
      <c r="K376" s="2">
        <v>119634</v>
      </c>
    </row>
    <row r="377" spans="1:11">
      <c r="A377" s="11">
        <v>374</v>
      </c>
      <c r="B377" t="s">
        <v>20</v>
      </c>
      <c r="C377" t="s">
        <v>2037</v>
      </c>
      <c r="D377" t="s">
        <v>2426</v>
      </c>
      <c r="E377" s="11">
        <v>9900130713</v>
      </c>
      <c r="F377" s="11" t="s">
        <v>2387</v>
      </c>
      <c r="G377" s="406">
        <v>44272</v>
      </c>
      <c r="H377" t="s">
        <v>1103</v>
      </c>
      <c r="I377" t="s">
        <v>195</v>
      </c>
      <c r="J377" t="s">
        <v>1105</v>
      </c>
      <c r="K377" s="2">
        <v>94707.14</v>
      </c>
    </row>
    <row r="378" spans="1:11">
      <c r="A378" s="11">
        <v>375</v>
      </c>
      <c r="B378" t="s">
        <v>20</v>
      </c>
      <c r="C378" t="s">
        <v>2037</v>
      </c>
      <c r="D378" t="s">
        <v>2426</v>
      </c>
      <c r="E378" s="11">
        <v>9900130714</v>
      </c>
      <c r="F378" s="11" t="s">
        <v>2387</v>
      </c>
      <c r="G378" s="406">
        <v>44272</v>
      </c>
      <c r="H378" t="s">
        <v>1106</v>
      </c>
      <c r="I378" t="s">
        <v>445</v>
      </c>
      <c r="J378" t="s">
        <v>1108</v>
      </c>
      <c r="K378" s="2">
        <v>640000</v>
      </c>
    </row>
    <row r="379" spans="1:11">
      <c r="A379" s="11">
        <v>376</v>
      </c>
      <c r="B379" t="s">
        <v>20</v>
      </c>
      <c r="C379" t="s">
        <v>2037</v>
      </c>
      <c r="D379" t="s">
        <v>2427</v>
      </c>
      <c r="E379" s="11">
        <v>1150510</v>
      </c>
      <c r="F379" s="11" t="s">
        <v>2387</v>
      </c>
      <c r="G379" s="406">
        <v>44272</v>
      </c>
      <c r="H379" t="s">
        <v>1129</v>
      </c>
      <c r="I379" t="s">
        <v>1131</v>
      </c>
      <c r="J379" t="s">
        <v>1132</v>
      </c>
      <c r="K379" s="2">
        <v>14000</v>
      </c>
    </row>
    <row r="380" spans="1:11">
      <c r="A380" s="11">
        <v>377</v>
      </c>
      <c r="B380" t="s">
        <v>20</v>
      </c>
      <c r="C380" t="s">
        <v>2037</v>
      </c>
      <c r="D380" t="s">
        <v>2427</v>
      </c>
      <c r="E380" s="11">
        <v>1150511</v>
      </c>
      <c r="F380" s="11" t="s">
        <v>2387</v>
      </c>
      <c r="G380" s="406">
        <v>44272</v>
      </c>
      <c r="H380" t="s">
        <v>1090</v>
      </c>
      <c r="I380" t="s">
        <v>155</v>
      </c>
      <c r="J380" t="s">
        <v>1092</v>
      </c>
      <c r="K380" s="2">
        <v>1908</v>
      </c>
    </row>
    <row r="381" spans="1:11">
      <c r="A381" s="11">
        <v>378</v>
      </c>
      <c r="B381" t="s">
        <v>20</v>
      </c>
      <c r="C381" t="s">
        <v>2037</v>
      </c>
      <c r="D381" t="s">
        <v>1654</v>
      </c>
      <c r="E381" s="11" t="s">
        <v>2198</v>
      </c>
      <c r="F381" s="11" t="s">
        <v>2387</v>
      </c>
      <c r="G381" s="406">
        <v>44272</v>
      </c>
      <c r="H381" t="s">
        <v>1162</v>
      </c>
      <c r="I381" t="s">
        <v>60</v>
      </c>
      <c r="J381" t="s">
        <v>1164</v>
      </c>
      <c r="K381" s="2">
        <v>10000</v>
      </c>
    </row>
    <row r="382" spans="1:11">
      <c r="A382" s="11">
        <v>379</v>
      </c>
      <c r="B382" t="s">
        <v>20</v>
      </c>
      <c r="C382" t="s">
        <v>2037</v>
      </c>
      <c r="D382" t="s">
        <v>1654</v>
      </c>
      <c r="E382" s="11" t="s">
        <v>2198</v>
      </c>
      <c r="F382" s="11" t="s">
        <v>2387</v>
      </c>
      <c r="G382" s="406">
        <v>44272</v>
      </c>
      <c r="H382" t="s">
        <v>1135</v>
      </c>
      <c r="I382" t="s">
        <v>1136</v>
      </c>
      <c r="J382" t="s">
        <v>1137</v>
      </c>
      <c r="K382" s="2">
        <v>2246.61</v>
      </c>
    </row>
    <row r="383" spans="1:11">
      <c r="A383" s="11">
        <v>380</v>
      </c>
      <c r="B383" t="s">
        <v>20</v>
      </c>
      <c r="C383" t="s">
        <v>2037</v>
      </c>
      <c r="D383" t="s">
        <v>1654</v>
      </c>
      <c r="E383" s="11" t="s">
        <v>2198</v>
      </c>
      <c r="F383" s="11" t="s">
        <v>2387</v>
      </c>
      <c r="G383" s="406">
        <v>44272</v>
      </c>
      <c r="H383" t="s">
        <v>1170</v>
      </c>
      <c r="I383" t="s">
        <v>771</v>
      </c>
      <c r="J383" t="s">
        <v>1172</v>
      </c>
      <c r="K383" s="2">
        <v>9000</v>
      </c>
    </row>
    <row r="384" spans="1:11">
      <c r="A384" s="11">
        <v>381</v>
      </c>
      <c r="B384" t="s">
        <v>20</v>
      </c>
      <c r="C384" t="s">
        <v>2037</v>
      </c>
      <c r="D384" t="s">
        <v>1654</v>
      </c>
      <c r="E384" s="11" t="s">
        <v>2198</v>
      </c>
      <c r="F384" s="11" t="s">
        <v>2387</v>
      </c>
      <c r="G384" s="406">
        <v>44272</v>
      </c>
      <c r="H384" t="s">
        <v>1165</v>
      </c>
      <c r="I384" t="s">
        <v>399</v>
      </c>
      <c r="J384" t="s">
        <v>1167</v>
      </c>
      <c r="K384" s="2">
        <v>82098.38</v>
      </c>
    </row>
    <row r="385" spans="1:11">
      <c r="A385" s="11">
        <v>382</v>
      </c>
      <c r="B385" t="s">
        <v>20</v>
      </c>
      <c r="C385" t="s">
        <v>2037</v>
      </c>
      <c r="D385" t="s">
        <v>1654</v>
      </c>
      <c r="E385" s="11" t="s">
        <v>2198</v>
      </c>
      <c r="F385" s="11" t="s">
        <v>2387</v>
      </c>
      <c r="G385" s="406">
        <v>44272</v>
      </c>
      <c r="H385" t="s">
        <v>1168</v>
      </c>
      <c r="I385" t="s">
        <v>399</v>
      </c>
      <c r="J385" t="s">
        <v>1167</v>
      </c>
      <c r="K385" s="2">
        <v>70905.22</v>
      </c>
    </row>
    <row r="386" spans="1:11">
      <c r="A386" s="11">
        <v>383</v>
      </c>
      <c r="B386" t="s">
        <v>20</v>
      </c>
      <c r="C386" t="s">
        <v>2037</v>
      </c>
      <c r="D386" t="s">
        <v>1654</v>
      </c>
      <c r="E386" s="11" t="s">
        <v>2205</v>
      </c>
      <c r="F386" s="11" t="s">
        <v>2387</v>
      </c>
      <c r="G386" s="406">
        <v>44272</v>
      </c>
      <c r="H386" t="s">
        <v>1175</v>
      </c>
      <c r="I386" t="s">
        <v>396</v>
      </c>
      <c r="J386" t="s">
        <v>1176</v>
      </c>
      <c r="K386" s="2">
        <v>4845.12</v>
      </c>
    </row>
    <row r="387" spans="1:11">
      <c r="A387" s="11">
        <v>384</v>
      </c>
      <c r="B387" t="s">
        <v>20</v>
      </c>
      <c r="C387" t="s">
        <v>2037</v>
      </c>
      <c r="D387" t="s">
        <v>1654</v>
      </c>
      <c r="E387" s="11" t="s">
        <v>2205</v>
      </c>
      <c r="F387" s="11" t="s">
        <v>2387</v>
      </c>
      <c r="G387" s="406">
        <v>44272</v>
      </c>
      <c r="H387" t="s">
        <v>1138</v>
      </c>
      <c r="I387" t="s">
        <v>396</v>
      </c>
      <c r="J387" t="s">
        <v>1139</v>
      </c>
      <c r="K387" s="2">
        <v>190201.32</v>
      </c>
    </row>
    <row r="388" spans="1:11">
      <c r="A388" s="11">
        <v>385</v>
      </c>
      <c r="B388" t="s">
        <v>20</v>
      </c>
      <c r="C388" t="s">
        <v>2037</v>
      </c>
      <c r="D388" t="s">
        <v>2427</v>
      </c>
      <c r="E388" s="11">
        <v>1150512</v>
      </c>
      <c r="F388" s="11" t="s">
        <v>2387</v>
      </c>
      <c r="G388" s="406">
        <v>44272</v>
      </c>
      <c r="H388" t="s">
        <v>1154</v>
      </c>
      <c r="I388" t="s">
        <v>108</v>
      </c>
      <c r="J388" t="s">
        <v>1155</v>
      </c>
      <c r="K388" s="2">
        <v>2796.63</v>
      </c>
    </row>
    <row r="389" spans="1:11">
      <c r="A389" s="11">
        <v>386</v>
      </c>
      <c r="B389" t="s">
        <v>20</v>
      </c>
      <c r="C389" t="s">
        <v>2037</v>
      </c>
      <c r="D389" t="s">
        <v>2427</v>
      </c>
      <c r="E389" s="11">
        <v>1150513</v>
      </c>
      <c r="F389" s="11" t="s">
        <v>2387</v>
      </c>
      <c r="G389" s="406">
        <v>44272</v>
      </c>
      <c r="H389" t="s">
        <v>1152</v>
      </c>
      <c r="I389" t="s">
        <v>331</v>
      </c>
      <c r="J389" t="s">
        <v>1153</v>
      </c>
      <c r="K389" s="2">
        <v>903</v>
      </c>
    </row>
    <row r="390" spans="1:11">
      <c r="A390" s="11">
        <v>387</v>
      </c>
      <c r="B390" t="s">
        <v>20</v>
      </c>
      <c r="C390" t="s">
        <v>2037</v>
      </c>
      <c r="D390" t="s">
        <v>2427</v>
      </c>
      <c r="E390" s="11">
        <v>1150514</v>
      </c>
      <c r="F390" s="11" t="s">
        <v>2387</v>
      </c>
      <c r="G390" s="406">
        <v>44272</v>
      </c>
      <c r="H390" t="s">
        <v>1150</v>
      </c>
      <c r="I390" t="s">
        <v>340</v>
      </c>
      <c r="J390" t="s">
        <v>1149</v>
      </c>
      <c r="K390" s="2">
        <v>63707.29</v>
      </c>
    </row>
    <row r="391" spans="1:11">
      <c r="A391" s="11">
        <v>388</v>
      </c>
      <c r="B391" t="s">
        <v>20</v>
      </c>
      <c r="C391" t="s">
        <v>2037</v>
      </c>
      <c r="D391" t="s">
        <v>2427</v>
      </c>
      <c r="E391" s="11">
        <v>1150515</v>
      </c>
      <c r="F391" s="11" t="s">
        <v>2387</v>
      </c>
      <c r="G391" s="406">
        <v>44272</v>
      </c>
      <c r="H391" t="s">
        <v>1188</v>
      </c>
      <c r="I391" t="s">
        <v>340</v>
      </c>
      <c r="J391" t="s">
        <v>1187</v>
      </c>
      <c r="K391" s="2">
        <v>1030</v>
      </c>
    </row>
    <row r="392" spans="1:11">
      <c r="A392" s="11">
        <v>389</v>
      </c>
      <c r="B392" t="s">
        <v>20</v>
      </c>
      <c r="C392" t="s">
        <v>2037</v>
      </c>
      <c r="D392" t="s">
        <v>2427</v>
      </c>
      <c r="E392" s="11">
        <v>1150516</v>
      </c>
      <c r="F392" s="11" t="s">
        <v>2387</v>
      </c>
      <c r="G392" s="406">
        <v>44272</v>
      </c>
      <c r="H392" t="s">
        <v>1173</v>
      </c>
      <c r="I392" t="s">
        <v>372</v>
      </c>
      <c r="J392" t="s">
        <v>1174</v>
      </c>
      <c r="K392" s="2">
        <v>91461.27</v>
      </c>
    </row>
    <row r="393" spans="1:11">
      <c r="A393" s="11">
        <v>390</v>
      </c>
      <c r="B393" t="s">
        <v>20</v>
      </c>
      <c r="C393" t="s">
        <v>2037</v>
      </c>
      <c r="D393" t="s">
        <v>2427</v>
      </c>
      <c r="E393" s="11">
        <v>1150517</v>
      </c>
      <c r="F393" s="11" t="s">
        <v>2387</v>
      </c>
      <c r="G393" s="406">
        <v>44272</v>
      </c>
      <c r="H393" t="s">
        <v>1160</v>
      </c>
      <c r="I393" t="s">
        <v>372</v>
      </c>
      <c r="J393" t="s">
        <v>1161</v>
      </c>
      <c r="K393" s="2">
        <v>1698029.37</v>
      </c>
    </row>
    <row r="394" spans="1:11">
      <c r="A394" s="11">
        <v>391</v>
      </c>
      <c r="B394" t="s">
        <v>20</v>
      </c>
      <c r="C394" t="s">
        <v>2037</v>
      </c>
      <c r="D394" t="s">
        <v>2427</v>
      </c>
      <c r="E394" s="11">
        <v>1150518</v>
      </c>
      <c r="F394" s="11" t="s">
        <v>2387</v>
      </c>
      <c r="G394" s="406">
        <v>44272</v>
      </c>
      <c r="H394" t="s">
        <v>1177</v>
      </c>
      <c r="I394" t="s">
        <v>393</v>
      </c>
      <c r="J394" t="s">
        <v>1178</v>
      </c>
      <c r="K394" s="2">
        <v>8967.5400000000009</v>
      </c>
    </row>
    <row r="395" spans="1:11">
      <c r="A395" s="11">
        <v>392</v>
      </c>
      <c r="B395" t="s">
        <v>20</v>
      </c>
      <c r="C395" t="s">
        <v>2037</v>
      </c>
      <c r="D395" t="s">
        <v>2427</v>
      </c>
      <c r="E395" s="11">
        <v>1150519</v>
      </c>
      <c r="F395" s="11" t="s">
        <v>2387</v>
      </c>
      <c r="G395" s="406">
        <v>44272</v>
      </c>
      <c r="H395" t="s">
        <v>1140</v>
      </c>
      <c r="I395" t="s">
        <v>299</v>
      </c>
      <c r="J395" t="s">
        <v>1141</v>
      </c>
      <c r="K395" s="2">
        <v>103430.25</v>
      </c>
    </row>
    <row r="396" spans="1:11">
      <c r="A396" s="11">
        <v>393</v>
      </c>
      <c r="B396" t="s">
        <v>20</v>
      </c>
      <c r="C396" t="s">
        <v>2037</v>
      </c>
      <c r="D396" t="s">
        <v>2426</v>
      </c>
      <c r="E396" s="11">
        <v>9900130717</v>
      </c>
      <c r="F396" s="11" t="s">
        <v>2387</v>
      </c>
      <c r="G396" s="406">
        <v>44272</v>
      </c>
      <c r="H396" t="s">
        <v>1148</v>
      </c>
      <c r="I396" t="s">
        <v>64</v>
      </c>
      <c r="J396" t="s">
        <v>1149</v>
      </c>
      <c r="K396" s="2">
        <v>101497.04</v>
      </c>
    </row>
    <row r="397" spans="1:11">
      <c r="A397" s="11">
        <v>394</v>
      </c>
      <c r="B397" t="s">
        <v>20</v>
      </c>
      <c r="C397" t="s">
        <v>2037</v>
      </c>
      <c r="D397" t="s">
        <v>2426</v>
      </c>
      <c r="E397" s="11">
        <v>9900130718</v>
      </c>
      <c r="F397" s="11" t="s">
        <v>2387</v>
      </c>
      <c r="G397" s="406">
        <v>44272</v>
      </c>
      <c r="H397" t="s">
        <v>1158</v>
      </c>
      <c r="I397" t="s">
        <v>342</v>
      </c>
      <c r="J397" t="s">
        <v>1159</v>
      </c>
      <c r="K397" s="2">
        <v>104315.37</v>
      </c>
    </row>
    <row r="398" spans="1:11">
      <c r="A398" s="11">
        <v>395</v>
      </c>
      <c r="B398" t="s">
        <v>20</v>
      </c>
      <c r="C398" t="s">
        <v>2037</v>
      </c>
      <c r="D398" t="s">
        <v>2426</v>
      </c>
      <c r="E398" s="11">
        <v>9900130719</v>
      </c>
      <c r="F398" s="11" t="s">
        <v>2387</v>
      </c>
      <c r="G398" s="406">
        <v>44272</v>
      </c>
      <c r="H398" t="s">
        <v>1185</v>
      </c>
      <c r="I398" t="s">
        <v>1186</v>
      </c>
      <c r="J398" t="s">
        <v>1187</v>
      </c>
      <c r="K398" s="2">
        <v>4640</v>
      </c>
    </row>
    <row r="399" spans="1:11">
      <c r="A399" s="11">
        <v>396</v>
      </c>
      <c r="B399" t="s">
        <v>20</v>
      </c>
      <c r="C399" t="s">
        <v>2037</v>
      </c>
      <c r="D399" t="s">
        <v>2426</v>
      </c>
      <c r="E399" s="11">
        <v>9900130720</v>
      </c>
      <c r="F399" s="11" t="s">
        <v>2387</v>
      </c>
      <c r="G399" s="406">
        <v>44272</v>
      </c>
      <c r="H399" t="s">
        <v>1203</v>
      </c>
      <c r="I399" t="s">
        <v>64</v>
      </c>
      <c r="J399" t="s">
        <v>1204</v>
      </c>
      <c r="K399" s="2">
        <v>5000</v>
      </c>
    </row>
    <row r="400" spans="1:11">
      <c r="A400" s="11">
        <v>397</v>
      </c>
      <c r="B400" t="s">
        <v>20</v>
      </c>
      <c r="C400" t="s">
        <v>2037</v>
      </c>
      <c r="D400" t="s">
        <v>2426</v>
      </c>
      <c r="E400" s="11">
        <v>9900130721</v>
      </c>
      <c r="F400" s="11" t="s">
        <v>2387</v>
      </c>
      <c r="G400" s="406">
        <v>44272</v>
      </c>
      <c r="H400" t="s">
        <v>1151</v>
      </c>
      <c r="I400" t="s">
        <v>762</v>
      </c>
      <c r="J400" t="s">
        <v>1149</v>
      </c>
      <c r="K400" s="2">
        <v>37916.67</v>
      </c>
    </row>
    <row r="401" spans="1:11">
      <c r="A401" s="11">
        <v>398</v>
      </c>
      <c r="B401" t="s">
        <v>20</v>
      </c>
      <c r="C401" t="s">
        <v>2037</v>
      </c>
      <c r="D401" t="s">
        <v>2426</v>
      </c>
      <c r="E401" s="11">
        <v>9900130722</v>
      </c>
      <c r="F401" s="11" t="s">
        <v>2387</v>
      </c>
      <c r="G401" s="406">
        <v>44272</v>
      </c>
      <c r="H401" t="s">
        <v>1189</v>
      </c>
      <c r="I401" t="s">
        <v>762</v>
      </c>
      <c r="J401" t="s">
        <v>1190</v>
      </c>
      <c r="K401" s="2">
        <v>6900</v>
      </c>
    </row>
    <row r="402" spans="1:11">
      <c r="A402" s="11">
        <v>399</v>
      </c>
      <c r="B402" t="s">
        <v>20</v>
      </c>
      <c r="C402" t="s">
        <v>2037</v>
      </c>
      <c r="D402" t="s">
        <v>2426</v>
      </c>
      <c r="E402" s="11">
        <v>9900130723</v>
      </c>
      <c r="F402" s="11" t="s">
        <v>2387</v>
      </c>
      <c r="G402" s="406">
        <v>44272</v>
      </c>
      <c r="H402" t="s">
        <v>1142</v>
      </c>
      <c r="I402" t="s">
        <v>325</v>
      </c>
      <c r="J402" t="s">
        <v>1143</v>
      </c>
      <c r="K402" s="2">
        <v>49734.05</v>
      </c>
    </row>
    <row r="403" spans="1:11">
      <c r="A403" s="11">
        <v>400</v>
      </c>
      <c r="B403" t="s">
        <v>20</v>
      </c>
      <c r="C403" t="s">
        <v>2037</v>
      </c>
      <c r="D403" t="s">
        <v>2426</v>
      </c>
      <c r="E403" s="11">
        <v>9900130724</v>
      </c>
      <c r="F403" s="11" t="s">
        <v>2387</v>
      </c>
      <c r="G403" s="406">
        <v>44272</v>
      </c>
      <c r="H403" t="s">
        <v>1179</v>
      </c>
      <c r="I403" t="s">
        <v>325</v>
      </c>
      <c r="J403" t="s">
        <v>1180</v>
      </c>
      <c r="K403" s="2">
        <v>800</v>
      </c>
    </row>
    <row r="404" spans="1:11">
      <c r="A404" s="11">
        <v>401</v>
      </c>
      <c r="B404" t="s">
        <v>20</v>
      </c>
      <c r="C404" t="s">
        <v>2037</v>
      </c>
      <c r="D404" t="s">
        <v>2426</v>
      </c>
      <c r="E404" s="11">
        <v>9900130725</v>
      </c>
      <c r="F404" s="11" t="s">
        <v>2387</v>
      </c>
      <c r="G404" s="406">
        <v>44272</v>
      </c>
      <c r="H404" t="s">
        <v>1195</v>
      </c>
      <c r="I404" t="s">
        <v>325</v>
      </c>
      <c r="J404" t="s">
        <v>1196</v>
      </c>
      <c r="K404" s="2">
        <v>600</v>
      </c>
    </row>
    <row r="405" spans="1:11">
      <c r="A405" s="11">
        <v>402</v>
      </c>
      <c r="B405" t="s">
        <v>20</v>
      </c>
      <c r="C405" t="s">
        <v>2037</v>
      </c>
      <c r="D405" t="s">
        <v>2426</v>
      </c>
      <c r="E405" s="11">
        <v>9900130726</v>
      </c>
      <c r="F405" s="11" t="s">
        <v>2387</v>
      </c>
      <c r="G405" s="406">
        <v>44272</v>
      </c>
      <c r="H405" t="s">
        <v>1207</v>
      </c>
      <c r="I405" t="s">
        <v>325</v>
      </c>
      <c r="J405" t="s">
        <v>1208</v>
      </c>
      <c r="K405" s="2">
        <v>600</v>
      </c>
    </row>
    <row r="406" spans="1:11">
      <c r="A406" s="11">
        <v>403</v>
      </c>
      <c r="B406" t="s">
        <v>20</v>
      </c>
      <c r="C406" t="s">
        <v>2037</v>
      </c>
      <c r="D406" t="s">
        <v>2426</v>
      </c>
      <c r="E406" s="11">
        <v>9900130727</v>
      </c>
      <c r="F406" s="11" t="s">
        <v>2387</v>
      </c>
      <c r="G406" s="406">
        <v>44272</v>
      </c>
      <c r="H406" t="s">
        <v>1146</v>
      </c>
      <c r="I406" t="s">
        <v>403</v>
      </c>
      <c r="J406" t="s">
        <v>1147</v>
      </c>
      <c r="K406" s="2">
        <v>27440</v>
      </c>
    </row>
    <row r="407" spans="1:11">
      <c r="A407" s="11">
        <v>404</v>
      </c>
      <c r="B407" t="s">
        <v>20</v>
      </c>
      <c r="C407" t="s">
        <v>2037</v>
      </c>
      <c r="D407" t="s">
        <v>2426</v>
      </c>
      <c r="E407" s="11">
        <v>9900130728</v>
      </c>
      <c r="F407" s="11" t="s">
        <v>2387</v>
      </c>
      <c r="G407" s="406">
        <v>44272</v>
      </c>
      <c r="H407" t="s">
        <v>1183</v>
      </c>
      <c r="I407" t="s">
        <v>827</v>
      </c>
      <c r="J407" t="s">
        <v>1184</v>
      </c>
      <c r="K407" s="2">
        <v>120</v>
      </c>
    </row>
    <row r="408" spans="1:11">
      <c r="A408" s="11">
        <v>405</v>
      </c>
      <c r="B408" t="s">
        <v>20</v>
      </c>
      <c r="C408" t="s">
        <v>2037</v>
      </c>
      <c r="D408" t="s">
        <v>2426</v>
      </c>
      <c r="E408" s="11">
        <v>9900130729</v>
      </c>
      <c r="F408" s="11" t="s">
        <v>2387</v>
      </c>
      <c r="G408" s="406">
        <v>44272</v>
      </c>
      <c r="H408" t="s">
        <v>1191</v>
      </c>
      <c r="I408" t="s">
        <v>827</v>
      </c>
      <c r="J408" t="s">
        <v>1192</v>
      </c>
      <c r="K408" s="2">
        <v>170</v>
      </c>
    </row>
    <row r="409" spans="1:11">
      <c r="A409" s="11">
        <v>406</v>
      </c>
      <c r="B409" t="s">
        <v>20</v>
      </c>
      <c r="C409" t="s">
        <v>2037</v>
      </c>
      <c r="D409" t="s">
        <v>2426</v>
      </c>
      <c r="E409" s="11">
        <v>9900130730</v>
      </c>
      <c r="F409" s="11" t="s">
        <v>2387</v>
      </c>
      <c r="G409" s="406">
        <v>44272</v>
      </c>
      <c r="H409" t="s">
        <v>1144</v>
      </c>
      <c r="I409" t="s">
        <v>328</v>
      </c>
      <c r="J409" t="s">
        <v>1145</v>
      </c>
      <c r="K409" s="2">
        <v>3750</v>
      </c>
    </row>
    <row r="410" spans="1:11">
      <c r="A410" s="11">
        <v>407</v>
      </c>
      <c r="B410" t="s">
        <v>20</v>
      </c>
      <c r="C410" t="s">
        <v>2037</v>
      </c>
      <c r="D410" t="s">
        <v>2426</v>
      </c>
      <c r="E410" s="11">
        <v>9900130731</v>
      </c>
      <c r="F410" s="11" t="s">
        <v>2387</v>
      </c>
      <c r="G410" s="406">
        <v>44272</v>
      </c>
      <c r="H410" t="s">
        <v>1181</v>
      </c>
      <c r="I410" t="s">
        <v>328</v>
      </c>
      <c r="J410" t="s">
        <v>1182</v>
      </c>
      <c r="K410" s="2">
        <v>300</v>
      </c>
    </row>
    <row r="411" spans="1:11">
      <c r="A411" s="11">
        <v>408</v>
      </c>
      <c r="B411" t="s">
        <v>20</v>
      </c>
      <c r="C411" t="s">
        <v>2037</v>
      </c>
      <c r="D411" t="s">
        <v>2426</v>
      </c>
      <c r="E411" s="11">
        <v>9900130732</v>
      </c>
      <c r="F411" s="11" t="s">
        <v>2387</v>
      </c>
      <c r="G411" s="406">
        <v>44272</v>
      </c>
      <c r="H411" t="s">
        <v>1193</v>
      </c>
      <c r="I411" t="s">
        <v>328</v>
      </c>
      <c r="J411" t="s">
        <v>1194</v>
      </c>
      <c r="K411" s="2">
        <v>200</v>
      </c>
    </row>
    <row r="412" spans="1:11">
      <c r="A412" s="11">
        <v>409</v>
      </c>
      <c r="B412" t="s">
        <v>20</v>
      </c>
      <c r="C412" t="s">
        <v>2037</v>
      </c>
      <c r="D412" t="s">
        <v>2426</v>
      </c>
      <c r="E412" s="11">
        <v>9900130733</v>
      </c>
      <c r="F412" s="11" t="s">
        <v>2387</v>
      </c>
      <c r="G412" s="406">
        <v>44272</v>
      </c>
      <c r="H412" t="s">
        <v>1205</v>
      </c>
      <c r="I412" t="s">
        <v>755</v>
      </c>
      <c r="J412" t="s">
        <v>1206</v>
      </c>
      <c r="K412" s="2">
        <v>300</v>
      </c>
    </row>
    <row r="413" spans="1:11">
      <c r="A413" s="11">
        <v>410</v>
      </c>
      <c r="B413" t="s">
        <v>20</v>
      </c>
      <c r="C413" t="s">
        <v>2037</v>
      </c>
      <c r="D413" t="s">
        <v>2427</v>
      </c>
      <c r="E413" s="11">
        <v>1150520</v>
      </c>
      <c r="F413" s="11" t="s">
        <v>2387</v>
      </c>
      <c r="G413" s="406">
        <v>44273</v>
      </c>
      <c r="H413" t="s">
        <v>1201</v>
      </c>
      <c r="I413" t="s">
        <v>372</v>
      </c>
      <c r="J413" t="s">
        <v>1202</v>
      </c>
      <c r="K413" s="2">
        <v>30685.02</v>
      </c>
    </row>
    <row r="414" spans="1:11">
      <c r="A414" s="11">
        <v>411</v>
      </c>
      <c r="B414" t="s">
        <v>20</v>
      </c>
      <c r="C414" t="s">
        <v>2037</v>
      </c>
      <c r="D414" t="s">
        <v>2427</v>
      </c>
      <c r="E414" s="11">
        <v>1150521</v>
      </c>
      <c r="F414" s="11" t="s">
        <v>2387</v>
      </c>
      <c r="G414" s="406">
        <v>44273</v>
      </c>
      <c r="H414" t="s">
        <v>1213</v>
      </c>
      <c r="I414" t="s">
        <v>372</v>
      </c>
      <c r="J414" t="s">
        <v>1214</v>
      </c>
      <c r="K414" s="2">
        <v>30685.02</v>
      </c>
    </row>
    <row r="415" spans="1:11">
      <c r="A415" s="11">
        <v>412</v>
      </c>
      <c r="B415" t="s">
        <v>20</v>
      </c>
      <c r="C415" t="s">
        <v>2037</v>
      </c>
      <c r="D415" t="s">
        <v>2427</v>
      </c>
      <c r="E415" s="11">
        <v>1150522</v>
      </c>
      <c r="F415" s="11" t="s">
        <v>2387</v>
      </c>
      <c r="G415" s="406">
        <v>44273</v>
      </c>
      <c r="H415" t="s">
        <v>1197</v>
      </c>
      <c r="I415" t="s">
        <v>804</v>
      </c>
      <c r="J415" t="s">
        <v>1198</v>
      </c>
      <c r="K415" s="2">
        <v>4297.8599999999997</v>
      </c>
    </row>
    <row r="416" spans="1:11">
      <c r="A416" s="11">
        <v>413</v>
      </c>
      <c r="B416" t="s">
        <v>20</v>
      </c>
      <c r="C416" t="s">
        <v>2037</v>
      </c>
      <c r="D416" t="s">
        <v>2427</v>
      </c>
      <c r="E416" s="11">
        <v>1150523</v>
      </c>
      <c r="F416" s="11" t="s">
        <v>2387</v>
      </c>
      <c r="G416" s="406">
        <v>44273</v>
      </c>
      <c r="H416" t="s">
        <v>1209</v>
      </c>
      <c r="I416" t="s">
        <v>299</v>
      </c>
      <c r="J416" t="s">
        <v>1210</v>
      </c>
      <c r="K416" s="2">
        <v>4297.8599999999997</v>
      </c>
    </row>
    <row r="417" spans="1:11">
      <c r="A417" s="11">
        <v>414</v>
      </c>
      <c r="B417" t="s">
        <v>20</v>
      </c>
      <c r="C417" t="s">
        <v>2037</v>
      </c>
      <c r="D417" t="s">
        <v>2427</v>
      </c>
      <c r="E417" s="11">
        <v>1150524</v>
      </c>
      <c r="F417" s="11" t="s">
        <v>2387</v>
      </c>
      <c r="G417" s="406">
        <v>44273</v>
      </c>
      <c r="H417" t="s">
        <v>1270</v>
      </c>
      <c r="I417" t="s">
        <v>1131</v>
      </c>
      <c r="J417" t="s">
        <v>1272</v>
      </c>
      <c r="K417" s="2">
        <v>9600</v>
      </c>
    </row>
    <row r="418" spans="1:11">
      <c r="A418" s="11">
        <v>415</v>
      </c>
      <c r="B418" t="s">
        <v>20</v>
      </c>
      <c r="C418" t="s">
        <v>2037</v>
      </c>
      <c r="D418" t="s">
        <v>2427</v>
      </c>
      <c r="E418" s="11">
        <v>1150525</v>
      </c>
      <c r="F418" s="11" t="s">
        <v>2387</v>
      </c>
      <c r="G418" s="406">
        <v>44273</v>
      </c>
      <c r="H418" t="s">
        <v>1273</v>
      </c>
      <c r="I418" t="s">
        <v>1275</v>
      </c>
      <c r="J418" t="s">
        <v>1276</v>
      </c>
      <c r="K418" s="2">
        <v>3281.25</v>
      </c>
    </row>
    <row r="419" spans="1:11">
      <c r="A419" s="11">
        <v>416</v>
      </c>
      <c r="B419" t="s">
        <v>20</v>
      </c>
      <c r="C419" t="s">
        <v>2037</v>
      </c>
      <c r="D419" t="s">
        <v>2427</v>
      </c>
      <c r="E419" s="11">
        <v>1150526</v>
      </c>
      <c r="F419" s="11" t="s">
        <v>2387</v>
      </c>
      <c r="G419" s="406">
        <v>44273</v>
      </c>
      <c r="H419" t="s">
        <v>1280</v>
      </c>
      <c r="I419" t="s">
        <v>1019</v>
      </c>
      <c r="J419" t="s">
        <v>1282</v>
      </c>
      <c r="K419" s="2">
        <v>7380.94</v>
      </c>
    </row>
    <row r="420" spans="1:11">
      <c r="A420" s="11">
        <v>417</v>
      </c>
      <c r="B420" t="s">
        <v>20</v>
      </c>
      <c r="C420" t="s">
        <v>2037</v>
      </c>
      <c r="D420" t="s">
        <v>2427</v>
      </c>
      <c r="E420" s="11">
        <v>1150527</v>
      </c>
      <c r="F420" s="11" t="s">
        <v>2387</v>
      </c>
      <c r="G420" s="406">
        <v>44273</v>
      </c>
      <c r="H420" t="s">
        <v>1252</v>
      </c>
      <c r="I420" t="s">
        <v>253</v>
      </c>
      <c r="J420" t="s">
        <v>254</v>
      </c>
      <c r="K420" s="2">
        <v>9500</v>
      </c>
    </row>
    <row r="421" spans="1:11">
      <c r="A421" s="11">
        <v>418</v>
      </c>
      <c r="B421" t="s">
        <v>20</v>
      </c>
      <c r="C421" t="s">
        <v>2037</v>
      </c>
      <c r="D421" t="s">
        <v>2427</v>
      </c>
      <c r="E421" s="11">
        <v>1150528</v>
      </c>
      <c r="F421" s="11" t="s">
        <v>2387</v>
      </c>
      <c r="G421" s="406">
        <v>44273</v>
      </c>
      <c r="H421" t="s">
        <v>1256</v>
      </c>
      <c r="I421" t="s">
        <v>1258</v>
      </c>
      <c r="J421" t="s">
        <v>1259</v>
      </c>
      <c r="K421" s="2">
        <v>28125</v>
      </c>
    </row>
    <row r="422" spans="1:11">
      <c r="A422" s="11">
        <v>419</v>
      </c>
      <c r="B422" t="s">
        <v>20</v>
      </c>
      <c r="C422" t="s">
        <v>2037</v>
      </c>
      <c r="D422" t="s">
        <v>2426</v>
      </c>
      <c r="E422" s="11">
        <v>9900130734</v>
      </c>
      <c r="F422" s="11" t="s">
        <v>2387</v>
      </c>
      <c r="G422" s="406">
        <v>44273</v>
      </c>
      <c r="H422" t="s">
        <v>1241</v>
      </c>
      <c r="I422" t="s">
        <v>96</v>
      </c>
      <c r="J422" t="s">
        <v>1243</v>
      </c>
      <c r="K422" s="2">
        <v>750</v>
      </c>
    </row>
    <row r="423" spans="1:11">
      <c r="A423" s="11">
        <v>420</v>
      </c>
      <c r="B423" t="s">
        <v>20</v>
      </c>
      <c r="C423" t="s">
        <v>2037</v>
      </c>
      <c r="D423" t="s">
        <v>2426</v>
      </c>
      <c r="E423" s="11">
        <v>9900130735</v>
      </c>
      <c r="F423" s="11" t="s">
        <v>2387</v>
      </c>
      <c r="G423" s="406">
        <v>44273</v>
      </c>
      <c r="H423" t="s">
        <v>1253</v>
      </c>
      <c r="I423" t="s">
        <v>119</v>
      </c>
      <c r="J423" t="s">
        <v>1255</v>
      </c>
      <c r="K423" s="2">
        <v>3558.57</v>
      </c>
    </row>
    <row r="424" spans="1:11">
      <c r="A424" s="11">
        <v>421</v>
      </c>
      <c r="B424" t="s">
        <v>20</v>
      </c>
      <c r="C424" t="s">
        <v>2037</v>
      </c>
      <c r="D424" t="s">
        <v>1654</v>
      </c>
      <c r="E424" s="11" t="s">
        <v>2238</v>
      </c>
      <c r="F424" s="11" t="s">
        <v>2387</v>
      </c>
      <c r="G424" s="406">
        <v>44274</v>
      </c>
      <c r="H424" t="s">
        <v>1156</v>
      </c>
      <c r="I424" t="s">
        <v>247</v>
      </c>
      <c r="J424" t="s">
        <v>1157</v>
      </c>
      <c r="K424" s="2">
        <v>24.15</v>
      </c>
    </row>
    <row r="425" spans="1:11">
      <c r="A425" s="11">
        <v>422</v>
      </c>
      <c r="B425" t="s">
        <v>20</v>
      </c>
      <c r="C425" t="s">
        <v>2037</v>
      </c>
      <c r="D425" t="s">
        <v>1654</v>
      </c>
      <c r="E425" s="11" t="s">
        <v>2238</v>
      </c>
      <c r="F425" s="11" t="s">
        <v>2387</v>
      </c>
      <c r="G425" s="406">
        <v>44274</v>
      </c>
      <c r="H425" t="s">
        <v>1263</v>
      </c>
      <c r="I425" t="s">
        <v>1265</v>
      </c>
      <c r="J425" t="s">
        <v>1266</v>
      </c>
      <c r="K425" s="2">
        <v>2800</v>
      </c>
    </row>
    <row r="426" spans="1:11">
      <c r="A426" s="11">
        <v>423</v>
      </c>
      <c r="B426" t="s">
        <v>20</v>
      </c>
      <c r="C426" t="s">
        <v>2037</v>
      </c>
      <c r="D426" t="s">
        <v>1654</v>
      </c>
      <c r="E426" s="11" t="s">
        <v>2238</v>
      </c>
      <c r="F426" s="11" t="s">
        <v>2387</v>
      </c>
      <c r="G426" s="406">
        <v>44274</v>
      </c>
      <c r="H426" t="s">
        <v>1267</v>
      </c>
      <c r="I426" t="s">
        <v>288</v>
      </c>
      <c r="J426" t="s">
        <v>1269</v>
      </c>
      <c r="K426" s="2">
        <v>2000</v>
      </c>
    </row>
    <row r="427" spans="1:11">
      <c r="A427" s="11">
        <v>424</v>
      </c>
      <c r="B427" t="s">
        <v>20</v>
      </c>
      <c r="C427" t="s">
        <v>2037</v>
      </c>
      <c r="D427" t="s">
        <v>1654</v>
      </c>
      <c r="E427" s="11" t="s">
        <v>2238</v>
      </c>
      <c r="F427" s="11" t="s">
        <v>2387</v>
      </c>
      <c r="G427" s="406">
        <v>44274</v>
      </c>
      <c r="H427" t="s">
        <v>1315</v>
      </c>
      <c r="I427" t="s">
        <v>470</v>
      </c>
      <c r="J427" t="s">
        <v>1317</v>
      </c>
      <c r="K427" s="2">
        <v>12534</v>
      </c>
    </row>
    <row r="428" spans="1:11">
      <c r="A428" s="11">
        <v>425</v>
      </c>
      <c r="B428" t="s">
        <v>20</v>
      </c>
      <c r="C428" t="s">
        <v>2037</v>
      </c>
      <c r="D428" t="s">
        <v>1654</v>
      </c>
      <c r="E428" s="11" t="s">
        <v>2238</v>
      </c>
      <c r="F428" s="11" t="s">
        <v>2387</v>
      </c>
      <c r="G428" s="406">
        <v>44274</v>
      </c>
      <c r="H428" t="s">
        <v>1318</v>
      </c>
      <c r="I428" t="s">
        <v>470</v>
      </c>
      <c r="J428" t="s">
        <v>1317</v>
      </c>
      <c r="K428" s="2">
        <v>21301.64</v>
      </c>
    </row>
    <row r="429" spans="1:11">
      <c r="A429" s="11">
        <v>426</v>
      </c>
      <c r="B429" t="s">
        <v>20</v>
      </c>
      <c r="C429" t="s">
        <v>2037</v>
      </c>
      <c r="D429" t="s">
        <v>1654</v>
      </c>
      <c r="E429" s="11" t="s">
        <v>2238</v>
      </c>
      <c r="F429" s="11" t="s">
        <v>2387</v>
      </c>
      <c r="G429" s="406">
        <v>44274</v>
      </c>
      <c r="H429" t="s">
        <v>1326</v>
      </c>
      <c r="I429" t="s">
        <v>470</v>
      </c>
      <c r="J429" t="s">
        <v>1317</v>
      </c>
      <c r="K429" s="2">
        <v>12300</v>
      </c>
    </row>
    <row r="430" spans="1:11">
      <c r="A430" s="11">
        <v>427</v>
      </c>
      <c r="B430" t="s">
        <v>20</v>
      </c>
      <c r="C430" t="s">
        <v>2037</v>
      </c>
      <c r="D430" t="s">
        <v>1654</v>
      </c>
      <c r="E430" s="11" t="s">
        <v>2238</v>
      </c>
      <c r="F430" s="11" t="s">
        <v>2387</v>
      </c>
      <c r="G430" s="406">
        <v>44274</v>
      </c>
      <c r="H430" t="s">
        <v>1328</v>
      </c>
      <c r="I430" t="s">
        <v>470</v>
      </c>
      <c r="J430" t="s">
        <v>1330</v>
      </c>
      <c r="K430" s="2">
        <v>35286.17</v>
      </c>
    </row>
    <row r="431" spans="1:11">
      <c r="A431" s="11">
        <v>428</v>
      </c>
      <c r="B431" t="s">
        <v>20</v>
      </c>
      <c r="C431" t="s">
        <v>2037</v>
      </c>
      <c r="D431" t="s">
        <v>1654</v>
      </c>
      <c r="E431" s="11" t="s">
        <v>2249</v>
      </c>
      <c r="F431" s="11" t="s">
        <v>2387</v>
      </c>
      <c r="G431" s="406">
        <v>44274</v>
      </c>
      <c r="H431" t="s">
        <v>1211</v>
      </c>
      <c r="I431" t="s">
        <v>396</v>
      </c>
      <c r="J431" t="s">
        <v>1212</v>
      </c>
      <c r="K431" s="2">
        <v>1200</v>
      </c>
    </row>
    <row r="432" spans="1:11">
      <c r="A432" s="11">
        <v>429</v>
      </c>
      <c r="B432" t="s">
        <v>20</v>
      </c>
      <c r="C432" t="s">
        <v>2037</v>
      </c>
      <c r="D432" t="s">
        <v>1654</v>
      </c>
      <c r="E432" s="11" t="s">
        <v>2249</v>
      </c>
      <c r="F432" s="11" t="s">
        <v>2387</v>
      </c>
      <c r="G432" s="406">
        <v>44274</v>
      </c>
      <c r="H432" t="s">
        <v>1199</v>
      </c>
      <c r="I432" t="s">
        <v>396</v>
      </c>
      <c r="J432" t="s">
        <v>1200</v>
      </c>
      <c r="K432" s="2">
        <v>1200</v>
      </c>
    </row>
    <row r="433" spans="1:11">
      <c r="A433" s="11">
        <v>430</v>
      </c>
      <c r="B433" t="s">
        <v>20</v>
      </c>
      <c r="C433" t="s">
        <v>2037</v>
      </c>
      <c r="D433" t="s">
        <v>2427</v>
      </c>
      <c r="E433" s="11">
        <v>1150529</v>
      </c>
      <c r="F433" s="11" t="s">
        <v>2387</v>
      </c>
      <c r="G433" s="406">
        <v>44278</v>
      </c>
      <c r="H433" t="s">
        <v>1312</v>
      </c>
      <c r="I433" t="s">
        <v>111</v>
      </c>
      <c r="J433" t="s">
        <v>1314</v>
      </c>
      <c r="K433" s="2">
        <v>1125</v>
      </c>
    </row>
    <row r="434" spans="1:11">
      <c r="A434" s="11">
        <v>431</v>
      </c>
      <c r="B434" t="s">
        <v>20</v>
      </c>
      <c r="C434" t="s">
        <v>2037</v>
      </c>
      <c r="D434" t="s">
        <v>2427</v>
      </c>
      <c r="E434" s="11">
        <v>1150530</v>
      </c>
      <c r="F434" s="11" t="s">
        <v>2387</v>
      </c>
      <c r="G434" s="406">
        <v>44278</v>
      </c>
      <c r="H434" t="s">
        <v>1320</v>
      </c>
      <c r="I434" t="s">
        <v>111</v>
      </c>
      <c r="J434" t="s">
        <v>1322</v>
      </c>
      <c r="K434" s="2">
        <v>1125</v>
      </c>
    </row>
    <row r="435" spans="1:11">
      <c r="A435" s="11">
        <v>432</v>
      </c>
      <c r="B435" t="s">
        <v>20</v>
      </c>
      <c r="C435" t="s">
        <v>2037</v>
      </c>
      <c r="D435" t="s">
        <v>2427</v>
      </c>
      <c r="E435" s="11">
        <v>1150531</v>
      </c>
      <c r="F435" s="11" t="s">
        <v>2387</v>
      </c>
      <c r="G435" s="406">
        <v>44278</v>
      </c>
      <c r="H435" t="s">
        <v>1331</v>
      </c>
      <c r="I435" t="s">
        <v>111</v>
      </c>
      <c r="J435" t="s">
        <v>1333</v>
      </c>
      <c r="K435" s="2">
        <v>5053.8900000000003</v>
      </c>
    </row>
    <row r="436" spans="1:11">
      <c r="A436" s="11">
        <v>433</v>
      </c>
      <c r="B436" t="s">
        <v>20</v>
      </c>
      <c r="C436" t="s">
        <v>2037</v>
      </c>
      <c r="D436" t="s">
        <v>2427</v>
      </c>
      <c r="E436" s="11">
        <v>1150532</v>
      </c>
      <c r="F436" s="11" t="s">
        <v>2387</v>
      </c>
      <c r="G436" s="406">
        <v>44278</v>
      </c>
      <c r="H436" t="s">
        <v>1302</v>
      </c>
      <c r="I436" t="s">
        <v>155</v>
      </c>
      <c r="J436" t="s">
        <v>1304</v>
      </c>
      <c r="K436" s="2">
        <v>5981.43</v>
      </c>
    </row>
    <row r="437" spans="1:11">
      <c r="A437" s="11">
        <v>434</v>
      </c>
      <c r="B437" t="s">
        <v>20</v>
      </c>
      <c r="C437" t="s">
        <v>2037</v>
      </c>
      <c r="D437" t="s">
        <v>2427</v>
      </c>
      <c r="E437" s="11">
        <v>1150533</v>
      </c>
      <c r="F437" s="11" t="s">
        <v>2387</v>
      </c>
      <c r="G437" s="406">
        <v>44278</v>
      </c>
      <c r="H437" t="s">
        <v>1305</v>
      </c>
      <c r="I437" t="s">
        <v>1307</v>
      </c>
      <c r="J437" t="s">
        <v>1308</v>
      </c>
      <c r="K437" s="2">
        <v>2688</v>
      </c>
    </row>
    <row r="438" spans="1:11">
      <c r="A438" s="11">
        <v>435</v>
      </c>
      <c r="B438" t="s">
        <v>20</v>
      </c>
      <c r="C438" t="s">
        <v>2037</v>
      </c>
      <c r="D438" t="s">
        <v>2427</v>
      </c>
      <c r="E438" s="11">
        <v>1150534</v>
      </c>
      <c r="F438" s="11" t="s">
        <v>2387</v>
      </c>
      <c r="G438" s="406">
        <v>44278</v>
      </c>
      <c r="H438" t="s">
        <v>1309</v>
      </c>
      <c r="I438" t="s">
        <v>271</v>
      </c>
      <c r="J438" t="s">
        <v>1311</v>
      </c>
      <c r="K438" s="2">
        <v>2386.56</v>
      </c>
    </row>
    <row r="439" spans="1:11">
      <c r="A439" s="11">
        <v>436</v>
      </c>
      <c r="B439" t="s">
        <v>20</v>
      </c>
      <c r="C439" t="s">
        <v>2037</v>
      </c>
      <c r="D439" t="s">
        <v>2427</v>
      </c>
      <c r="E439" s="11">
        <v>1150535</v>
      </c>
      <c r="F439" s="11" t="s">
        <v>2387</v>
      </c>
      <c r="G439" s="406">
        <v>44278</v>
      </c>
      <c r="H439" t="s">
        <v>1323</v>
      </c>
      <c r="I439" t="s">
        <v>191</v>
      </c>
      <c r="J439" t="s">
        <v>1325</v>
      </c>
      <c r="K439" s="2">
        <v>17638.59</v>
      </c>
    </row>
    <row r="440" spans="1:11">
      <c r="A440" s="11">
        <v>437</v>
      </c>
      <c r="B440" t="s">
        <v>20</v>
      </c>
      <c r="C440" t="s">
        <v>2037</v>
      </c>
      <c r="D440" t="s">
        <v>2427</v>
      </c>
      <c r="E440" s="11">
        <v>1150536</v>
      </c>
      <c r="F440" s="11" t="s">
        <v>2387</v>
      </c>
      <c r="G440" s="406">
        <v>44278</v>
      </c>
      <c r="H440" t="s">
        <v>1292</v>
      </c>
      <c r="I440" t="s">
        <v>1294</v>
      </c>
      <c r="J440" t="s">
        <v>1295</v>
      </c>
      <c r="K440" s="2">
        <v>924244.28</v>
      </c>
    </row>
    <row r="441" spans="1:11">
      <c r="A441" s="11">
        <v>438</v>
      </c>
      <c r="B441" t="s">
        <v>20</v>
      </c>
      <c r="C441" t="s">
        <v>2037</v>
      </c>
      <c r="D441" t="s">
        <v>2426</v>
      </c>
      <c r="E441" s="11">
        <v>9900130738</v>
      </c>
      <c r="F441" s="11" t="s">
        <v>2387</v>
      </c>
      <c r="G441" s="406">
        <v>44278</v>
      </c>
      <c r="H441" t="s">
        <v>1334</v>
      </c>
      <c r="I441" t="s">
        <v>96</v>
      </c>
      <c r="J441" t="s">
        <v>1336</v>
      </c>
      <c r="K441" s="2">
        <v>862.5</v>
      </c>
    </row>
    <row r="442" spans="1:11">
      <c r="A442" s="11">
        <v>439</v>
      </c>
      <c r="B442" t="s">
        <v>20</v>
      </c>
      <c r="C442" t="s">
        <v>2037</v>
      </c>
      <c r="D442" t="s">
        <v>2426</v>
      </c>
      <c r="E442" s="11">
        <v>9900130739</v>
      </c>
      <c r="F442" s="11" t="s">
        <v>2387</v>
      </c>
      <c r="G442" s="406">
        <v>44278</v>
      </c>
      <c r="H442" t="s">
        <v>1345</v>
      </c>
      <c r="I442" t="s">
        <v>119</v>
      </c>
      <c r="J442" t="s">
        <v>1347</v>
      </c>
      <c r="K442" s="2">
        <v>12871.43</v>
      </c>
    </row>
    <row r="443" spans="1:11">
      <c r="A443" s="11">
        <v>440</v>
      </c>
      <c r="B443" t="s">
        <v>20</v>
      </c>
      <c r="C443" t="s">
        <v>2037</v>
      </c>
      <c r="D443" t="s">
        <v>2426</v>
      </c>
      <c r="E443" s="11">
        <v>9900130740</v>
      </c>
      <c r="F443" s="11" t="s">
        <v>2387</v>
      </c>
      <c r="G443" s="406">
        <v>44278</v>
      </c>
      <c r="H443" t="s">
        <v>1283</v>
      </c>
      <c r="I443" t="s">
        <v>675</v>
      </c>
      <c r="J443" t="s">
        <v>1285</v>
      </c>
      <c r="K443" s="2">
        <v>10312.5</v>
      </c>
    </row>
    <row r="444" spans="1:11">
      <c r="A444" s="11">
        <v>441</v>
      </c>
      <c r="B444" t="s">
        <v>20</v>
      </c>
      <c r="C444" t="s">
        <v>2037</v>
      </c>
      <c r="D444" t="s">
        <v>1654</v>
      </c>
      <c r="E444" s="11" t="s">
        <v>2264</v>
      </c>
      <c r="F444" s="11" t="s">
        <v>2387</v>
      </c>
      <c r="G444" s="406">
        <v>44279</v>
      </c>
      <c r="H444" t="s">
        <v>1365</v>
      </c>
      <c r="I444" t="s">
        <v>73</v>
      </c>
      <c r="J444" t="s">
        <v>1366</v>
      </c>
      <c r="K444" s="2">
        <v>351153.32</v>
      </c>
    </row>
    <row r="445" spans="1:11">
      <c r="A445" s="11">
        <v>442</v>
      </c>
      <c r="B445" t="s">
        <v>20</v>
      </c>
      <c r="C445" t="s">
        <v>2037</v>
      </c>
      <c r="D445" t="s">
        <v>1654</v>
      </c>
      <c r="E445" s="11" t="s">
        <v>2264</v>
      </c>
      <c r="F445" s="11" t="s">
        <v>2387</v>
      </c>
      <c r="G445" s="406">
        <v>44279</v>
      </c>
      <c r="H445" t="s">
        <v>1372</v>
      </c>
      <c r="I445" t="s">
        <v>1118</v>
      </c>
      <c r="J445" t="s">
        <v>1366</v>
      </c>
      <c r="K445" s="2">
        <v>100622.32</v>
      </c>
    </row>
    <row r="446" spans="1:11">
      <c r="A446" s="11">
        <v>443</v>
      </c>
      <c r="B446" t="s">
        <v>20</v>
      </c>
      <c r="C446" t="s">
        <v>2037</v>
      </c>
      <c r="D446" t="s">
        <v>1654</v>
      </c>
      <c r="E446" s="11" t="s">
        <v>2264</v>
      </c>
      <c r="F446" s="11" t="s">
        <v>2387</v>
      </c>
      <c r="G446" s="406">
        <v>44279</v>
      </c>
      <c r="H446" t="s">
        <v>1367</v>
      </c>
      <c r="I446" t="s">
        <v>1368</v>
      </c>
      <c r="J446" t="s">
        <v>1366</v>
      </c>
      <c r="K446" s="2">
        <v>102762.55</v>
      </c>
    </row>
    <row r="447" spans="1:11">
      <c r="A447" s="11">
        <v>444</v>
      </c>
      <c r="B447" t="s">
        <v>20</v>
      </c>
      <c r="C447" t="s">
        <v>2037</v>
      </c>
      <c r="D447" t="s">
        <v>1654</v>
      </c>
      <c r="E447" s="11" t="s">
        <v>2264</v>
      </c>
      <c r="F447" s="11" t="s">
        <v>2387</v>
      </c>
      <c r="G447" s="406">
        <v>44279</v>
      </c>
      <c r="H447" t="s">
        <v>1369</v>
      </c>
      <c r="I447" t="s">
        <v>80</v>
      </c>
      <c r="J447" t="s">
        <v>1366</v>
      </c>
      <c r="K447" s="2">
        <v>82889.570000000007</v>
      </c>
    </row>
    <row r="448" spans="1:11">
      <c r="A448" s="11">
        <v>445</v>
      </c>
      <c r="B448" t="s">
        <v>20</v>
      </c>
      <c r="C448" t="s">
        <v>2037</v>
      </c>
      <c r="D448" t="s">
        <v>1654</v>
      </c>
      <c r="E448" s="11" t="s">
        <v>2264</v>
      </c>
      <c r="F448" s="11" t="s">
        <v>2387</v>
      </c>
      <c r="G448" s="406">
        <v>44279</v>
      </c>
      <c r="H448" t="s">
        <v>1370</v>
      </c>
      <c r="I448" t="s">
        <v>87</v>
      </c>
      <c r="J448" t="s">
        <v>1366</v>
      </c>
      <c r="K448" s="2">
        <v>146482.78</v>
      </c>
    </row>
    <row r="449" spans="1:11">
      <c r="A449" s="11">
        <v>446</v>
      </c>
      <c r="B449" t="s">
        <v>20</v>
      </c>
      <c r="C449" t="s">
        <v>2037</v>
      </c>
      <c r="D449" t="s">
        <v>1654</v>
      </c>
      <c r="E449" s="11" t="s">
        <v>2264</v>
      </c>
      <c r="F449" s="11" t="s">
        <v>2387</v>
      </c>
      <c r="G449" s="406">
        <v>44279</v>
      </c>
      <c r="H449" t="s">
        <v>1371</v>
      </c>
      <c r="I449" t="s">
        <v>90</v>
      </c>
      <c r="J449" t="s">
        <v>1366</v>
      </c>
      <c r="K449" s="2">
        <v>93042.85</v>
      </c>
    </row>
    <row r="450" spans="1:11">
      <c r="A450" s="11">
        <v>447</v>
      </c>
      <c r="B450" t="s">
        <v>20</v>
      </c>
      <c r="C450" t="s">
        <v>2037</v>
      </c>
      <c r="D450" t="s">
        <v>1654</v>
      </c>
      <c r="E450" s="11" t="s">
        <v>2264</v>
      </c>
      <c r="F450" s="11" t="s">
        <v>2387</v>
      </c>
      <c r="G450" s="406">
        <v>44279</v>
      </c>
      <c r="H450" t="s">
        <v>1381</v>
      </c>
      <c r="I450" t="s">
        <v>601</v>
      </c>
      <c r="J450" t="s">
        <v>1374</v>
      </c>
      <c r="K450" s="2">
        <v>14057</v>
      </c>
    </row>
    <row r="451" spans="1:11">
      <c r="A451" s="11">
        <v>448</v>
      </c>
      <c r="B451" t="s">
        <v>20</v>
      </c>
      <c r="C451" t="s">
        <v>2037</v>
      </c>
      <c r="D451" t="s">
        <v>1654</v>
      </c>
      <c r="E451" s="11" t="s">
        <v>2264</v>
      </c>
      <c r="F451" s="11" t="s">
        <v>2387</v>
      </c>
      <c r="G451" s="406">
        <v>44279</v>
      </c>
      <c r="H451" t="s">
        <v>1382</v>
      </c>
      <c r="I451" t="s">
        <v>1118</v>
      </c>
      <c r="J451" t="s">
        <v>1374</v>
      </c>
      <c r="K451" s="2">
        <v>26940.43</v>
      </c>
    </row>
    <row r="452" spans="1:11">
      <c r="A452" s="11">
        <v>449</v>
      </c>
      <c r="B452" t="s">
        <v>20</v>
      </c>
      <c r="C452" t="s">
        <v>2037</v>
      </c>
      <c r="D452" t="s">
        <v>1654</v>
      </c>
      <c r="E452" s="11" t="s">
        <v>2264</v>
      </c>
      <c r="F452" s="11" t="s">
        <v>2387</v>
      </c>
      <c r="G452" s="406">
        <v>44279</v>
      </c>
      <c r="H452" t="s">
        <v>1383</v>
      </c>
      <c r="I452" t="s">
        <v>355</v>
      </c>
      <c r="J452" t="s">
        <v>1374</v>
      </c>
      <c r="K452" s="2">
        <v>14929.18</v>
      </c>
    </row>
    <row r="453" spans="1:11">
      <c r="A453" s="11">
        <v>450</v>
      </c>
      <c r="B453" t="s">
        <v>20</v>
      </c>
      <c r="C453" t="s">
        <v>2037</v>
      </c>
      <c r="D453" t="s">
        <v>1654</v>
      </c>
      <c r="E453" s="11" t="s">
        <v>2264</v>
      </c>
      <c r="F453" s="11" t="s">
        <v>2387</v>
      </c>
      <c r="G453" s="406">
        <v>44279</v>
      </c>
      <c r="H453" t="s">
        <v>1384</v>
      </c>
      <c r="I453" t="s">
        <v>358</v>
      </c>
      <c r="J453" t="s">
        <v>1374</v>
      </c>
      <c r="K453" s="2">
        <v>8884.19</v>
      </c>
    </row>
    <row r="454" spans="1:11">
      <c r="A454" s="11">
        <v>451</v>
      </c>
      <c r="B454" t="s">
        <v>20</v>
      </c>
      <c r="C454" t="s">
        <v>2037</v>
      </c>
      <c r="D454" t="s">
        <v>1654</v>
      </c>
      <c r="E454" s="11" t="s">
        <v>2264</v>
      </c>
      <c r="F454" s="11" t="s">
        <v>2387</v>
      </c>
      <c r="G454" s="406">
        <v>44279</v>
      </c>
      <c r="H454" t="s">
        <v>1373</v>
      </c>
      <c r="I454" t="s">
        <v>87</v>
      </c>
      <c r="J454" t="s">
        <v>1374</v>
      </c>
      <c r="K454" s="2">
        <v>29322.87</v>
      </c>
    </row>
    <row r="455" spans="1:11">
      <c r="A455" s="11">
        <v>452</v>
      </c>
      <c r="B455" t="s">
        <v>20</v>
      </c>
      <c r="C455" t="s">
        <v>2037</v>
      </c>
      <c r="D455" t="s">
        <v>1654</v>
      </c>
      <c r="E455" s="11" t="s">
        <v>2264</v>
      </c>
      <c r="F455" s="11" t="s">
        <v>2387</v>
      </c>
      <c r="G455" s="406">
        <v>44279</v>
      </c>
      <c r="H455" t="s">
        <v>1385</v>
      </c>
      <c r="I455" t="s">
        <v>364</v>
      </c>
      <c r="J455" t="s">
        <v>1374</v>
      </c>
      <c r="K455" s="2">
        <v>14239.19</v>
      </c>
    </row>
    <row r="456" spans="1:11">
      <c r="A456" s="11">
        <v>453</v>
      </c>
      <c r="B456" t="s">
        <v>20</v>
      </c>
      <c r="C456" t="s">
        <v>2037</v>
      </c>
      <c r="D456" t="s">
        <v>1654</v>
      </c>
      <c r="E456" s="11" t="s">
        <v>2264</v>
      </c>
      <c r="F456" s="11" t="s">
        <v>2387</v>
      </c>
      <c r="G456" s="406">
        <v>44279</v>
      </c>
      <c r="H456" t="s">
        <v>1361</v>
      </c>
      <c r="I456" t="s">
        <v>1363</v>
      </c>
      <c r="J456" t="s">
        <v>1364</v>
      </c>
      <c r="K456" s="2">
        <v>48000</v>
      </c>
    </row>
    <row r="457" spans="1:11">
      <c r="A457" s="11">
        <v>454</v>
      </c>
      <c r="B457" t="s">
        <v>20</v>
      </c>
      <c r="C457" t="s">
        <v>2037</v>
      </c>
      <c r="D457" t="s">
        <v>1654</v>
      </c>
      <c r="E457" s="11" t="s">
        <v>2264</v>
      </c>
      <c r="F457" s="11" t="s">
        <v>2387</v>
      </c>
      <c r="G457" s="406">
        <v>44279</v>
      </c>
      <c r="H457" t="s">
        <v>1392</v>
      </c>
      <c r="I457" t="s">
        <v>619</v>
      </c>
      <c r="J457" t="s">
        <v>1387</v>
      </c>
      <c r="K457" s="2">
        <v>9059.9599999999991</v>
      </c>
    </row>
    <row r="458" spans="1:11">
      <c r="A458" s="11">
        <v>455</v>
      </c>
      <c r="B458" t="s">
        <v>20</v>
      </c>
      <c r="C458" t="s">
        <v>2037</v>
      </c>
      <c r="D458" t="s">
        <v>1654</v>
      </c>
      <c r="E458" s="11" t="s">
        <v>2264</v>
      </c>
      <c r="F458" s="11" t="s">
        <v>2387</v>
      </c>
      <c r="G458" s="406">
        <v>44279</v>
      </c>
      <c r="H458" t="s">
        <v>1391</v>
      </c>
      <c r="I458" t="s">
        <v>626</v>
      </c>
      <c r="J458" t="s">
        <v>1387</v>
      </c>
      <c r="K458" s="2">
        <v>11559.96</v>
      </c>
    </row>
    <row r="459" spans="1:11">
      <c r="A459" s="11">
        <v>456</v>
      </c>
      <c r="B459" t="s">
        <v>20</v>
      </c>
      <c r="C459" t="s">
        <v>2037</v>
      </c>
      <c r="D459" t="s">
        <v>1654</v>
      </c>
      <c r="E459" s="11" t="s">
        <v>2264</v>
      </c>
      <c r="F459" s="11" t="s">
        <v>2387</v>
      </c>
      <c r="G459" s="406">
        <v>44279</v>
      </c>
      <c r="H459" t="s">
        <v>1390</v>
      </c>
      <c r="I459" t="s">
        <v>623</v>
      </c>
      <c r="J459" t="s">
        <v>1387</v>
      </c>
      <c r="K459" s="2">
        <v>11559.96</v>
      </c>
    </row>
    <row r="460" spans="1:11">
      <c r="A460" s="11">
        <v>457</v>
      </c>
      <c r="B460" t="s">
        <v>20</v>
      </c>
      <c r="C460" t="s">
        <v>2037</v>
      </c>
      <c r="D460" t="s">
        <v>1654</v>
      </c>
      <c r="E460" s="11" t="s">
        <v>2264</v>
      </c>
      <c r="F460" s="11" t="s">
        <v>2387</v>
      </c>
      <c r="G460" s="406">
        <v>44279</v>
      </c>
      <c r="H460" t="s">
        <v>1389</v>
      </c>
      <c r="I460" t="s">
        <v>632</v>
      </c>
      <c r="J460" t="s">
        <v>1387</v>
      </c>
      <c r="K460" s="2">
        <v>11559.96</v>
      </c>
    </row>
    <row r="461" spans="1:11">
      <c r="A461" s="11">
        <v>458</v>
      </c>
      <c r="B461" t="s">
        <v>20</v>
      </c>
      <c r="C461" t="s">
        <v>2037</v>
      </c>
      <c r="D461" t="s">
        <v>1654</v>
      </c>
      <c r="E461" s="11" t="s">
        <v>2264</v>
      </c>
      <c r="F461" s="11" t="s">
        <v>2387</v>
      </c>
      <c r="G461" s="406">
        <v>44279</v>
      </c>
      <c r="H461" t="s">
        <v>1388</v>
      </c>
      <c r="I461" t="s">
        <v>1060</v>
      </c>
      <c r="J461" t="s">
        <v>1387</v>
      </c>
      <c r="K461" s="2">
        <v>11559.96</v>
      </c>
    </row>
    <row r="462" spans="1:11">
      <c r="A462" s="11">
        <v>459</v>
      </c>
      <c r="B462" t="s">
        <v>20</v>
      </c>
      <c r="C462" t="s">
        <v>2037</v>
      </c>
      <c r="D462" t="s">
        <v>1654</v>
      </c>
      <c r="E462" s="11" t="s">
        <v>2264</v>
      </c>
      <c r="F462" s="11" t="s">
        <v>2387</v>
      </c>
      <c r="G462" s="406">
        <v>44279</v>
      </c>
      <c r="H462" t="s">
        <v>1386</v>
      </c>
      <c r="I462" t="s">
        <v>629</v>
      </c>
      <c r="J462" t="s">
        <v>1387</v>
      </c>
      <c r="K462" s="2">
        <v>11559.96</v>
      </c>
    </row>
    <row r="463" spans="1:11">
      <c r="A463" s="11">
        <v>460</v>
      </c>
      <c r="B463" t="s">
        <v>20</v>
      </c>
      <c r="C463" t="s">
        <v>2037</v>
      </c>
      <c r="D463" t="s">
        <v>1654</v>
      </c>
      <c r="E463" s="11" t="s">
        <v>2264</v>
      </c>
      <c r="F463" s="11" t="s">
        <v>2387</v>
      </c>
      <c r="G463" s="406">
        <v>44279</v>
      </c>
      <c r="H463" t="s">
        <v>1378</v>
      </c>
      <c r="I463" t="s">
        <v>399</v>
      </c>
      <c r="J463" t="s">
        <v>1380</v>
      </c>
      <c r="K463" s="2">
        <v>45808.9</v>
      </c>
    </row>
    <row r="464" spans="1:11">
      <c r="A464" s="11">
        <v>461</v>
      </c>
      <c r="B464" t="s">
        <v>20</v>
      </c>
      <c r="C464" t="s">
        <v>2037</v>
      </c>
      <c r="D464" t="s">
        <v>1654</v>
      </c>
      <c r="E464" s="11" t="s">
        <v>2264</v>
      </c>
      <c r="F464" s="11" t="s">
        <v>2387</v>
      </c>
      <c r="G464" s="406">
        <v>44279</v>
      </c>
      <c r="H464" t="s">
        <v>1375</v>
      </c>
      <c r="I464" t="s">
        <v>399</v>
      </c>
      <c r="J464" t="s">
        <v>1377</v>
      </c>
      <c r="K464" s="2">
        <v>41497.269999999997</v>
      </c>
    </row>
    <row r="465" spans="1:11">
      <c r="A465" s="11">
        <v>462</v>
      </c>
      <c r="B465" t="s">
        <v>20</v>
      </c>
      <c r="C465" t="s">
        <v>2037</v>
      </c>
      <c r="D465" t="s">
        <v>1654</v>
      </c>
      <c r="E465" s="11" t="s">
        <v>2264</v>
      </c>
      <c r="F465" s="11" t="s">
        <v>2387</v>
      </c>
      <c r="G465" s="406">
        <v>44279</v>
      </c>
      <c r="H465" t="s">
        <v>1299</v>
      </c>
      <c r="I465" t="s">
        <v>1300</v>
      </c>
      <c r="J465" t="s">
        <v>1301</v>
      </c>
      <c r="K465" s="2">
        <v>1138282.71</v>
      </c>
    </row>
    <row r="466" spans="1:11">
      <c r="A466" s="11">
        <v>463</v>
      </c>
      <c r="B466" t="s">
        <v>20</v>
      </c>
      <c r="C466" t="s">
        <v>2037</v>
      </c>
      <c r="D466" t="s">
        <v>1654</v>
      </c>
      <c r="E466" s="11" t="s">
        <v>2264</v>
      </c>
      <c r="F466" s="11" t="s">
        <v>2387</v>
      </c>
      <c r="G466" s="406">
        <v>44279</v>
      </c>
      <c r="H466" t="s">
        <v>1348</v>
      </c>
      <c r="I466" t="s">
        <v>1350</v>
      </c>
      <c r="J466" t="s">
        <v>1351</v>
      </c>
      <c r="K466" s="2">
        <v>1500</v>
      </c>
    </row>
    <row r="467" spans="1:11">
      <c r="A467" s="11">
        <v>464</v>
      </c>
      <c r="B467" t="s">
        <v>20</v>
      </c>
      <c r="C467" t="s">
        <v>2037</v>
      </c>
      <c r="D467" t="s">
        <v>1654</v>
      </c>
      <c r="E467" s="11" t="s">
        <v>2264</v>
      </c>
      <c r="F467" s="11" t="s">
        <v>2387</v>
      </c>
      <c r="G467" s="406">
        <v>44279</v>
      </c>
      <c r="H467" t="s">
        <v>1352</v>
      </c>
      <c r="I467" t="s">
        <v>549</v>
      </c>
      <c r="J467" t="s">
        <v>1354</v>
      </c>
      <c r="K467" s="2">
        <v>350</v>
      </c>
    </row>
    <row r="468" spans="1:11">
      <c r="A468" s="11">
        <v>465</v>
      </c>
      <c r="B468" t="s">
        <v>20</v>
      </c>
      <c r="C468" t="s">
        <v>2037</v>
      </c>
      <c r="D468" t="s">
        <v>2427</v>
      </c>
      <c r="E468" s="11">
        <v>1150537</v>
      </c>
      <c r="F468" s="11" t="s">
        <v>2387</v>
      </c>
      <c r="G468" s="406">
        <v>44279</v>
      </c>
      <c r="H468" t="s">
        <v>1340</v>
      </c>
      <c r="I468" t="s">
        <v>1341</v>
      </c>
      <c r="J468" t="s">
        <v>1339</v>
      </c>
      <c r="K468" s="2">
        <v>950</v>
      </c>
    </row>
    <row r="469" spans="1:11">
      <c r="A469" s="11">
        <v>466</v>
      </c>
      <c r="B469" t="s">
        <v>20</v>
      </c>
      <c r="C469" t="s">
        <v>2037</v>
      </c>
      <c r="D469" t="s">
        <v>2427</v>
      </c>
      <c r="E469" s="11">
        <v>1150538</v>
      </c>
      <c r="F469" s="11" t="s">
        <v>2387</v>
      </c>
      <c r="G469" s="406">
        <v>44279</v>
      </c>
      <c r="H469" t="s">
        <v>1342</v>
      </c>
      <c r="I469" t="s">
        <v>187</v>
      </c>
      <c r="J469" t="s">
        <v>1339</v>
      </c>
      <c r="K469" s="2">
        <v>9500</v>
      </c>
    </row>
    <row r="470" spans="1:11">
      <c r="A470" s="11">
        <v>467</v>
      </c>
      <c r="B470" t="s">
        <v>20</v>
      </c>
      <c r="C470" t="s">
        <v>2037</v>
      </c>
      <c r="D470" t="s">
        <v>2427</v>
      </c>
      <c r="E470" s="11">
        <v>1150539</v>
      </c>
      <c r="F470" s="11" t="s">
        <v>2387</v>
      </c>
      <c r="G470" s="406">
        <v>44279</v>
      </c>
      <c r="H470" t="s">
        <v>1343</v>
      </c>
      <c r="I470" t="s">
        <v>1344</v>
      </c>
      <c r="J470" t="s">
        <v>1339</v>
      </c>
      <c r="K470" s="2">
        <v>950</v>
      </c>
    </row>
    <row r="471" spans="1:11">
      <c r="A471" s="11">
        <v>468</v>
      </c>
      <c r="B471" t="s">
        <v>20</v>
      </c>
      <c r="C471" t="s">
        <v>2037</v>
      </c>
      <c r="D471" t="s">
        <v>2427</v>
      </c>
      <c r="E471" s="11">
        <v>1150540</v>
      </c>
      <c r="F471" s="11" t="s">
        <v>2387</v>
      </c>
      <c r="G471" s="406">
        <v>44279</v>
      </c>
      <c r="H471" t="s">
        <v>1337</v>
      </c>
      <c r="I471" t="s">
        <v>1338</v>
      </c>
      <c r="J471" t="s">
        <v>1339</v>
      </c>
      <c r="K471" s="2">
        <v>950</v>
      </c>
    </row>
    <row r="472" spans="1:11">
      <c r="A472" s="11">
        <v>469</v>
      </c>
      <c r="B472" t="s">
        <v>20</v>
      </c>
      <c r="C472" t="s">
        <v>2037</v>
      </c>
      <c r="D472" t="s">
        <v>2427</v>
      </c>
      <c r="E472" s="11">
        <v>1150541</v>
      </c>
      <c r="F472" s="11" t="s">
        <v>2387</v>
      </c>
      <c r="G472" s="406">
        <v>44279</v>
      </c>
      <c r="H472" t="s">
        <v>1260</v>
      </c>
      <c r="I472" t="s">
        <v>1261</v>
      </c>
      <c r="J472" t="s">
        <v>1262</v>
      </c>
      <c r="K472" s="2">
        <v>4495.3100000000004</v>
      </c>
    </row>
    <row r="473" spans="1:11">
      <c r="A473" s="11">
        <v>470</v>
      </c>
      <c r="B473" t="s">
        <v>20</v>
      </c>
      <c r="C473" t="s">
        <v>2037</v>
      </c>
      <c r="D473" t="s">
        <v>2427</v>
      </c>
      <c r="E473" s="11">
        <v>1150542</v>
      </c>
      <c r="F473" s="11" t="s">
        <v>2387</v>
      </c>
      <c r="G473" s="406">
        <v>44279</v>
      </c>
      <c r="H473" t="s">
        <v>1355</v>
      </c>
      <c r="I473" t="s">
        <v>126</v>
      </c>
      <c r="J473" t="s">
        <v>1357</v>
      </c>
      <c r="K473" s="2">
        <v>29812.5</v>
      </c>
    </row>
    <row r="474" spans="1:11">
      <c r="A474" s="11">
        <v>471</v>
      </c>
      <c r="B474" t="s">
        <v>20</v>
      </c>
      <c r="C474" t="s">
        <v>2037</v>
      </c>
      <c r="D474" t="s">
        <v>2426</v>
      </c>
      <c r="E474" s="11">
        <v>9900130742</v>
      </c>
      <c r="F474" s="11" t="s">
        <v>2387</v>
      </c>
      <c r="G474" s="406">
        <v>44279</v>
      </c>
      <c r="H474" t="s">
        <v>1358</v>
      </c>
      <c r="I474" t="s">
        <v>96</v>
      </c>
      <c r="J474" t="s">
        <v>1360</v>
      </c>
      <c r="K474" s="2">
        <v>450</v>
      </c>
    </row>
    <row r="475" spans="1:11">
      <c r="A475" s="11">
        <v>472</v>
      </c>
      <c r="B475" t="s">
        <v>20</v>
      </c>
      <c r="C475" t="s">
        <v>2037</v>
      </c>
      <c r="D475" t="s">
        <v>2426</v>
      </c>
      <c r="E475" s="11">
        <v>9900130743</v>
      </c>
      <c r="F475" s="11" t="s">
        <v>2387</v>
      </c>
      <c r="G475" s="406">
        <v>44280</v>
      </c>
      <c r="H475" t="s">
        <v>1393</v>
      </c>
      <c r="I475" t="s">
        <v>430</v>
      </c>
      <c r="J475" t="s">
        <v>1395</v>
      </c>
      <c r="K475" s="2">
        <v>792144.86</v>
      </c>
    </row>
    <row r="476" spans="1:11">
      <c r="A476" s="11">
        <v>473</v>
      </c>
      <c r="B476" t="s">
        <v>20</v>
      </c>
      <c r="C476" t="s">
        <v>2037</v>
      </c>
      <c r="D476" t="s">
        <v>2426</v>
      </c>
      <c r="E476" s="11">
        <v>9900130744</v>
      </c>
      <c r="F476" s="11" t="s">
        <v>2387</v>
      </c>
      <c r="G476" s="406">
        <v>44280</v>
      </c>
      <c r="H476" t="s">
        <v>1396</v>
      </c>
      <c r="I476" t="s">
        <v>195</v>
      </c>
      <c r="J476" t="s">
        <v>1395</v>
      </c>
      <c r="K476" s="2">
        <v>361782.7</v>
      </c>
    </row>
    <row r="477" spans="1:11">
      <c r="A477" s="11">
        <v>474</v>
      </c>
      <c r="B477" t="s">
        <v>20</v>
      </c>
      <c r="C477" t="s">
        <v>2037</v>
      </c>
      <c r="D477" t="s">
        <v>2426</v>
      </c>
      <c r="E477" s="11">
        <v>9900130745</v>
      </c>
      <c r="F477" s="11" t="s">
        <v>2387</v>
      </c>
      <c r="G477" s="406">
        <v>44280</v>
      </c>
      <c r="H477" t="s">
        <v>1398</v>
      </c>
      <c r="I477" t="s">
        <v>439</v>
      </c>
      <c r="J477" t="s">
        <v>1395</v>
      </c>
      <c r="K477" s="2">
        <v>505666.32</v>
      </c>
    </row>
    <row r="478" spans="1:11">
      <c r="A478" s="11">
        <v>475</v>
      </c>
      <c r="B478" t="s">
        <v>20</v>
      </c>
      <c r="C478" t="s">
        <v>2037</v>
      </c>
      <c r="D478" t="s">
        <v>2426</v>
      </c>
      <c r="E478" s="11">
        <v>9900130746</v>
      </c>
      <c r="F478" s="11" t="s">
        <v>2387</v>
      </c>
      <c r="G478" s="406">
        <v>44280</v>
      </c>
      <c r="H478" t="s">
        <v>1400</v>
      </c>
      <c r="I478" t="s">
        <v>442</v>
      </c>
      <c r="J478" t="s">
        <v>1395</v>
      </c>
      <c r="K478" s="2">
        <v>532388.56000000006</v>
      </c>
    </row>
    <row r="479" spans="1:11">
      <c r="A479" s="11">
        <v>476</v>
      </c>
      <c r="B479" t="s">
        <v>20</v>
      </c>
      <c r="C479" t="s">
        <v>2037</v>
      </c>
      <c r="D479" t="s">
        <v>2426</v>
      </c>
      <c r="E479" s="11">
        <v>9900130747</v>
      </c>
      <c r="F479" s="11" t="s">
        <v>2387</v>
      </c>
      <c r="G479" s="406">
        <v>44280</v>
      </c>
      <c r="H479" t="s">
        <v>1402</v>
      </c>
      <c r="I479" t="s">
        <v>725</v>
      </c>
      <c r="J479" t="s">
        <v>1395</v>
      </c>
      <c r="K479" s="2">
        <v>345963.3</v>
      </c>
    </row>
    <row r="480" spans="1:11">
      <c r="A480" s="11">
        <v>477</v>
      </c>
      <c r="B480" t="s">
        <v>20</v>
      </c>
      <c r="C480" t="s">
        <v>2037</v>
      </c>
      <c r="D480" t="s">
        <v>2427</v>
      </c>
      <c r="E480" s="11">
        <v>1150543</v>
      </c>
      <c r="F480" s="11" t="s">
        <v>2387</v>
      </c>
      <c r="G480" s="406">
        <v>44280</v>
      </c>
      <c r="H480" t="s">
        <v>1227</v>
      </c>
      <c r="I480" t="s">
        <v>1228</v>
      </c>
      <c r="J480" t="s">
        <v>1229</v>
      </c>
      <c r="K480" s="2">
        <v>40600</v>
      </c>
    </row>
    <row r="481" spans="1:11">
      <c r="A481" s="11">
        <v>478</v>
      </c>
      <c r="B481" t="s">
        <v>20</v>
      </c>
      <c r="C481" t="s">
        <v>2037</v>
      </c>
      <c r="D481" t="s">
        <v>2427</v>
      </c>
      <c r="E481" s="11">
        <v>1150544</v>
      </c>
      <c r="F481" s="11" t="s">
        <v>2387</v>
      </c>
      <c r="G481" s="406">
        <v>44280</v>
      </c>
      <c r="H481" t="s">
        <v>1408</v>
      </c>
      <c r="I481" t="s">
        <v>111</v>
      </c>
      <c r="J481" t="s">
        <v>1409</v>
      </c>
      <c r="K481" s="2">
        <v>1598.88</v>
      </c>
    </row>
    <row r="482" spans="1:11">
      <c r="A482" s="11">
        <v>479</v>
      </c>
      <c r="B482" t="s">
        <v>20</v>
      </c>
      <c r="C482" t="s">
        <v>2037</v>
      </c>
      <c r="D482" t="s">
        <v>2427</v>
      </c>
      <c r="E482" s="11">
        <v>1150545</v>
      </c>
      <c r="F482" s="11" t="s">
        <v>2387</v>
      </c>
      <c r="G482" s="406">
        <v>44280</v>
      </c>
      <c r="H482" t="s">
        <v>1410</v>
      </c>
      <c r="I482" t="s">
        <v>111</v>
      </c>
      <c r="J482" t="s">
        <v>1411</v>
      </c>
      <c r="K482" s="2">
        <v>1802.65</v>
      </c>
    </row>
    <row r="483" spans="1:11">
      <c r="A483" s="11">
        <v>480</v>
      </c>
      <c r="B483" t="s">
        <v>20</v>
      </c>
      <c r="C483" t="s">
        <v>2037</v>
      </c>
      <c r="D483" t="s">
        <v>2427</v>
      </c>
      <c r="E483" s="11">
        <v>1150546</v>
      </c>
      <c r="F483" s="11" t="s">
        <v>2387</v>
      </c>
      <c r="G483" s="406">
        <v>44280</v>
      </c>
      <c r="H483" t="s">
        <v>1233</v>
      </c>
      <c r="I483" t="s">
        <v>568</v>
      </c>
      <c r="J483" t="s">
        <v>1234</v>
      </c>
      <c r="K483" s="2">
        <v>1392.25</v>
      </c>
    </row>
    <row r="484" spans="1:11">
      <c r="A484" s="11">
        <v>481</v>
      </c>
      <c r="B484" t="s">
        <v>20</v>
      </c>
      <c r="C484" t="s">
        <v>2037</v>
      </c>
      <c r="D484" t="s">
        <v>2427</v>
      </c>
      <c r="E484" s="11">
        <v>1150547</v>
      </c>
      <c r="F484" s="11" t="s">
        <v>2387</v>
      </c>
      <c r="G484" s="406">
        <v>44280</v>
      </c>
      <c r="H484" t="s">
        <v>1286</v>
      </c>
      <c r="I484" t="s">
        <v>155</v>
      </c>
      <c r="J484" t="s">
        <v>1287</v>
      </c>
      <c r="K484" s="2">
        <v>480.78</v>
      </c>
    </row>
    <row r="485" spans="1:11">
      <c r="A485" s="11">
        <v>482</v>
      </c>
      <c r="B485" t="s">
        <v>20</v>
      </c>
      <c r="C485" t="s">
        <v>2037</v>
      </c>
      <c r="D485" t="s">
        <v>2427</v>
      </c>
      <c r="E485" s="11">
        <v>1150548</v>
      </c>
      <c r="F485" s="11" t="s">
        <v>2387</v>
      </c>
      <c r="G485" s="406">
        <v>44280</v>
      </c>
      <c r="H485" t="s">
        <v>1290</v>
      </c>
      <c r="I485" t="s">
        <v>162</v>
      </c>
      <c r="J485" t="s">
        <v>1291</v>
      </c>
      <c r="K485" s="2">
        <v>25781.25</v>
      </c>
    </row>
    <row r="486" spans="1:11">
      <c r="A486" s="11">
        <v>483</v>
      </c>
      <c r="B486" t="s">
        <v>20</v>
      </c>
      <c r="C486" t="s">
        <v>2037</v>
      </c>
      <c r="D486" t="s">
        <v>2427</v>
      </c>
      <c r="E486" s="11">
        <v>1150549</v>
      </c>
      <c r="F486" s="11" t="s">
        <v>2387</v>
      </c>
      <c r="G486" s="406">
        <v>44281</v>
      </c>
      <c r="H486" t="s">
        <v>1443</v>
      </c>
      <c r="I486" t="s">
        <v>111</v>
      </c>
      <c r="J486" t="s">
        <v>1445</v>
      </c>
      <c r="K486" s="2">
        <v>1125</v>
      </c>
    </row>
    <row r="487" spans="1:11">
      <c r="A487" s="11">
        <v>484</v>
      </c>
      <c r="B487" t="s">
        <v>20</v>
      </c>
      <c r="C487" t="s">
        <v>2037</v>
      </c>
      <c r="D487" t="s">
        <v>2427</v>
      </c>
      <c r="E487" s="11">
        <v>1150550</v>
      </c>
      <c r="F487" s="11" t="s">
        <v>2387</v>
      </c>
      <c r="G487" s="406">
        <v>44281</v>
      </c>
      <c r="H487" t="s">
        <v>1423</v>
      </c>
      <c r="I487" t="s">
        <v>996</v>
      </c>
      <c r="J487" t="s">
        <v>1424</v>
      </c>
      <c r="K487" s="2">
        <v>16562.5</v>
      </c>
    </row>
    <row r="488" spans="1:11">
      <c r="A488" s="11">
        <v>485</v>
      </c>
      <c r="B488" t="s">
        <v>20</v>
      </c>
      <c r="C488" t="s">
        <v>2037</v>
      </c>
      <c r="D488" t="s">
        <v>2427</v>
      </c>
      <c r="E488" s="11">
        <v>1150551</v>
      </c>
      <c r="F488" s="11" t="s">
        <v>2387</v>
      </c>
      <c r="G488" s="406">
        <v>44281</v>
      </c>
      <c r="H488" t="s">
        <v>1421</v>
      </c>
      <c r="I488" t="s">
        <v>155</v>
      </c>
      <c r="J488" t="s">
        <v>1422</v>
      </c>
      <c r="K488" s="2">
        <v>1081.76</v>
      </c>
    </row>
    <row r="489" spans="1:11">
      <c r="A489" s="11">
        <v>486</v>
      </c>
      <c r="B489" t="s">
        <v>20</v>
      </c>
      <c r="C489" t="s">
        <v>2037</v>
      </c>
      <c r="D489" t="s">
        <v>2427</v>
      </c>
      <c r="E489" s="11">
        <v>1150552</v>
      </c>
      <c r="F489" s="11" t="s">
        <v>2387</v>
      </c>
      <c r="G489" s="406">
        <v>44281</v>
      </c>
      <c r="H489" t="s">
        <v>1296</v>
      </c>
      <c r="I489" t="s">
        <v>1297</v>
      </c>
      <c r="J489" t="s">
        <v>1298</v>
      </c>
      <c r="K489" s="2">
        <v>8755.2000000000007</v>
      </c>
    </row>
    <row r="490" spans="1:11">
      <c r="A490" s="11">
        <v>487</v>
      </c>
      <c r="B490" t="s">
        <v>20</v>
      </c>
      <c r="C490" t="s">
        <v>2037</v>
      </c>
      <c r="D490" t="s">
        <v>2427</v>
      </c>
      <c r="E490" s="11">
        <v>1150553</v>
      </c>
      <c r="F490" s="11" t="s">
        <v>2387</v>
      </c>
      <c r="G490" s="406">
        <v>44281</v>
      </c>
      <c r="H490" t="s">
        <v>1446</v>
      </c>
      <c r="I490" t="s">
        <v>1448</v>
      </c>
      <c r="J490" t="s">
        <v>1449</v>
      </c>
      <c r="K490" s="2">
        <v>18750</v>
      </c>
    </row>
    <row r="491" spans="1:11">
      <c r="A491" s="11">
        <v>488</v>
      </c>
      <c r="B491" t="s">
        <v>20</v>
      </c>
      <c r="C491" t="s">
        <v>2037</v>
      </c>
      <c r="D491" t="s">
        <v>2427</v>
      </c>
      <c r="E491" s="11">
        <v>1150554</v>
      </c>
      <c r="F491" s="11" t="s">
        <v>2388</v>
      </c>
      <c r="G491" s="406">
        <v>44281</v>
      </c>
      <c r="K491" s="2">
        <v>0</v>
      </c>
    </row>
    <row r="492" spans="1:11">
      <c r="A492" s="11">
        <v>489</v>
      </c>
      <c r="B492" t="s">
        <v>20</v>
      </c>
      <c r="C492" t="s">
        <v>2037</v>
      </c>
      <c r="D492" t="s">
        <v>2427</v>
      </c>
      <c r="E492" s="11">
        <v>1150555</v>
      </c>
      <c r="F492" s="11" t="s">
        <v>2387</v>
      </c>
      <c r="G492" s="406">
        <v>44281</v>
      </c>
      <c r="H492" t="s">
        <v>1465</v>
      </c>
      <c r="I492" t="s">
        <v>155</v>
      </c>
      <c r="J492" t="s">
        <v>1467</v>
      </c>
      <c r="K492" s="2">
        <v>2544</v>
      </c>
    </row>
    <row r="493" spans="1:11">
      <c r="A493" s="11">
        <v>490</v>
      </c>
      <c r="B493" t="s">
        <v>20</v>
      </c>
      <c r="C493" t="s">
        <v>2037</v>
      </c>
      <c r="D493" t="s">
        <v>2427</v>
      </c>
      <c r="E493" s="11">
        <v>1150556</v>
      </c>
      <c r="F493" s="11" t="s">
        <v>2387</v>
      </c>
      <c r="G493" s="406">
        <v>44281</v>
      </c>
      <c r="H493" t="s">
        <v>1474</v>
      </c>
      <c r="I493" t="s">
        <v>1476</v>
      </c>
      <c r="J493" t="s">
        <v>1477</v>
      </c>
      <c r="K493" s="2">
        <v>31521</v>
      </c>
    </row>
    <row r="494" spans="1:11">
      <c r="A494" s="11">
        <v>491</v>
      </c>
      <c r="B494" t="s">
        <v>20</v>
      </c>
      <c r="C494" t="s">
        <v>2037</v>
      </c>
      <c r="D494" t="s">
        <v>2427</v>
      </c>
      <c r="E494" s="11">
        <v>1150557</v>
      </c>
      <c r="F494" s="11" t="s">
        <v>2387</v>
      </c>
      <c r="G494" s="406">
        <v>44281</v>
      </c>
      <c r="H494" t="s">
        <v>1468</v>
      </c>
      <c r="I494" t="s">
        <v>1008</v>
      </c>
      <c r="J494" t="s">
        <v>1470</v>
      </c>
      <c r="K494" s="2">
        <v>2366.0700000000002</v>
      </c>
    </row>
    <row r="495" spans="1:11">
      <c r="A495" s="11">
        <v>492</v>
      </c>
      <c r="B495" t="s">
        <v>20</v>
      </c>
      <c r="C495" t="s">
        <v>2037</v>
      </c>
      <c r="D495" t="s">
        <v>2427</v>
      </c>
      <c r="E495" s="11">
        <v>1150558</v>
      </c>
      <c r="F495" s="11" t="s">
        <v>2387</v>
      </c>
      <c r="G495" s="406">
        <v>44281</v>
      </c>
      <c r="H495" t="s">
        <v>1457</v>
      </c>
      <c r="I495" t="s">
        <v>108</v>
      </c>
      <c r="J495" t="s">
        <v>1459</v>
      </c>
      <c r="K495" s="2">
        <v>5175</v>
      </c>
    </row>
    <row r="496" spans="1:11">
      <c r="A496" s="11">
        <v>493</v>
      </c>
      <c r="B496" t="s">
        <v>20</v>
      </c>
      <c r="C496" t="s">
        <v>2037</v>
      </c>
      <c r="D496" t="s">
        <v>2427</v>
      </c>
      <c r="E496" s="11">
        <v>1150559</v>
      </c>
      <c r="F496" s="11" t="s">
        <v>2387</v>
      </c>
      <c r="G496" s="406">
        <v>44281</v>
      </c>
      <c r="H496" t="s">
        <v>1288</v>
      </c>
      <c r="I496" t="s">
        <v>1261</v>
      </c>
      <c r="J496" t="s">
        <v>1289</v>
      </c>
      <c r="K496" s="2">
        <v>4495.3100000000004</v>
      </c>
    </row>
    <row r="497" spans="1:11">
      <c r="A497" s="11">
        <v>494</v>
      </c>
      <c r="B497" t="s">
        <v>20</v>
      </c>
      <c r="C497" t="s">
        <v>2037</v>
      </c>
      <c r="D497" t="s">
        <v>2427</v>
      </c>
      <c r="E497" s="11">
        <v>1150560</v>
      </c>
      <c r="F497" s="11" t="s">
        <v>2387</v>
      </c>
      <c r="G497" s="406">
        <v>44281</v>
      </c>
      <c r="H497" t="s">
        <v>1215</v>
      </c>
      <c r="I497" t="s">
        <v>1216</v>
      </c>
      <c r="J497" t="s">
        <v>1217</v>
      </c>
      <c r="K497" s="2">
        <v>63576.73</v>
      </c>
    </row>
    <row r="498" spans="1:11">
      <c r="A498" s="11">
        <v>495</v>
      </c>
      <c r="B498" t="s">
        <v>20</v>
      </c>
      <c r="C498" t="s">
        <v>2037</v>
      </c>
      <c r="D498" t="s">
        <v>2426</v>
      </c>
      <c r="E498" s="11">
        <v>9900130748</v>
      </c>
      <c r="F498" s="11" t="s">
        <v>2387</v>
      </c>
      <c r="G498" s="406">
        <v>44281</v>
      </c>
      <c r="H498" t="s">
        <v>1432</v>
      </c>
      <c r="I498" t="s">
        <v>430</v>
      </c>
      <c r="J498" t="s">
        <v>1434</v>
      </c>
      <c r="K498" s="2">
        <v>455476.19</v>
      </c>
    </row>
    <row r="499" spans="1:11">
      <c r="A499" s="11">
        <v>496</v>
      </c>
      <c r="B499" t="s">
        <v>20</v>
      </c>
      <c r="C499" t="s">
        <v>2037</v>
      </c>
      <c r="D499" t="s">
        <v>2426</v>
      </c>
      <c r="E499" s="11">
        <v>9900130749</v>
      </c>
      <c r="F499" s="11" t="s">
        <v>2387</v>
      </c>
      <c r="G499" s="406">
        <v>44281</v>
      </c>
      <c r="H499" t="s">
        <v>1435</v>
      </c>
      <c r="I499" t="s">
        <v>195</v>
      </c>
      <c r="J499" t="s">
        <v>1437</v>
      </c>
      <c r="K499" s="2">
        <v>284121.43</v>
      </c>
    </row>
    <row r="500" spans="1:11">
      <c r="A500" s="11">
        <v>497</v>
      </c>
      <c r="B500" t="s">
        <v>20</v>
      </c>
      <c r="C500" t="s">
        <v>2037</v>
      </c>
      <c r="D500" t="s">
        <v>2426</v>
      </c>
      <c r="E500" s="11">
        <v>9900130750</v>
      </c>
      <c r="F500" s="11" t="s">
        <v>2387</v>
      </c>
      <c r="G500" s="406">
        <v>44281</v>
      </c>
      <c r="H500" t="s">
        <v>1438</v>
      </c>
      <c r="I500" t="s">
        <v>439</v>
      </c>
      <c r="J500" t="s">
        <v>1437</v>
      </c>
      <c r="K500" s="2">
        <v>241007.14</v>
      </c>
    </row>
    <row r="501" spans="1:11">
      <c r="A501" s="11">
        <v>498</v>
      </c>
      <c r="B501" t="s">
        <v>20</v>
      </c>
      <c r="C501" t="s">
        <v>2037</v>
      </c>
      <c r="D501" t="s">
        <v>2426</v>
      </c>
      <c r="E501" s="11">
        <v>9900130751</v>
      </c>
      <c r="F501" s="11" t="s">
        <v>2387</v>
      </c>
      <c r="G501" s="406">
        <v>44281</v>
      </c>
      <c r="H501" t="s">
        <v>1440</v>
      </c>
      <c r="I501" t="s">
        <v>1442</v>
      </c>
      <c r="J501" t="s">
        <v>1437</v>
      </c>
      <c r="K501" s="2">
        <v>321342.84999999998</v>
      </c>
    </row>
    <row r="502" spans="1:11">
      <c r="A502" s="11">
        <v>499</v>
      </c>
      <c r="B502" t="s">
        <v>20</v>
      </c>
      <c r="C502" t="s">
        <v>2037</v>
      </c>
      <c r="D502" t="s">
        <v>2426</v>
      </c>
      <c r="E502" s="11">
        <v>9900130752</v>
      </c>
      <c r="F502" s="11" t="s">
        <v>2387</v>
      </c>
      <c r="G502" s="406">
        <v>44281</v>
      </c>
      <c r="H502" t="s">
        <v>1480</v>
      </c>
      <c r="I502" t="s">
        <v>430</v>
      </c>
      <c r="J502" t="s">
        <v>1482</v>
      </c>
      <c r="K502" s="2">
        <v>550000</v>
      </c>
    </row>
    <row r="503" spans="1:11">
      <c r="A503" s="11">
        <v>500</v>
      </c>
      <c r="B503" t="s">
        <v>20</v>
      </c>
      <c r="C503" t="s">
        <v>2037</v>
      </c>
      <c r="D503" t="s">
        <v>2426</v>
      </c>
      <c r="E503" s="11">
        <v>9900130753</v>
      </c>
      <c r="F503" s="11" t="s">
        <v>2387</v>
      </c>
      <c r="G503" s="406">
        <v>44281</v>
      </c>
      <c r="H503" t="s">
        <v>1483</v>
      </c>
      <c r="I503" t="s">
        <v>195</v>
      </c>
      <c r="J503" t="s">
        <v>1482</v>
      </c>
      <c r="K503" s="2">
        <v>550000</v>
      </c>
    </row>
    <row r="504" spans="1:11">
      <c r="A504" s="11">
        <v>501</v>
      </c>
      <c r="B504" t="s">
        <v>20</v>
      </c>
      <c r="C504" t="s">
        <v>2037</v>
      </c>
      <c r="D504" t="s">
        <v>2426</v>
      </c>
      <c r="E504" s="11">
        <v>9900130754</v>
      </c>
      <c r="F504" s="11" t="s">
        <v>2388</v>
      </c>
      <c r="G504" s="406">
        <v>44281</v>
      </c>
      <c r="K504" s="2">
        <v>0</v>
      </c>
    </row>
    <row r="505" spans="1:11">
      <c r="A505" s="11">
        <v>502</v>
      </c>
      <c r="B505" t="s">
        <v>20</v>
      </c>
      <c r="C505" t="s">
        <v>2037</v>
      </c>
      <c r="D505" t="s">
        <v>2426</v>
      </c>
      <c r="E505" s="11">
        <v>9900130755</v>
      </c>
      <c r="F505" s="11" t="s">
        <v>2387</v>
      </c>
      <c r="G505" s="406">
        <v>44281</v>
      </c>
      <c r="H505" t="s">
        <v>1485</v>
      </c>
      <c r="I505" t="s">
        <v>439</v>
      </c>
      <c r="J505" t="s">
        <v>1482</v>
      </c>
      <c r="K505" s="2">
        <v>600000</v>
      </c>
    </row>
    <row r="506" spans="1:11">
      <c r="A506" s="11">
        <v>503</v>
      </c>
      <c r="B506" t="s">
        <v>20</v>
      </c>
      <c r="C506" t="s">
        <v>2037</v>
      </c>
      <c r="D506" t="s">
        <v>2426</v>
      </c>
      <c r="E506" s="11">
        <v>9900130756</v>
      </c>
      <c r="F506" s="11" t="s">
        <v>2387</v>
      </c>
      <c r="G506" s="406">
        <v>44281</v>
      </c>
      <c r="H506" t="s">
        <v>1487</v>
      </c>
      <c r="I506" t="s">
        <v>442</v>
      </c>
      <c r="J506" t="s">
        <v>1482</v>
      </c>
      <c r="K506" s="2">
        <v>550000</v>
      </c>
    </row>
    <row r="507" spans="1:11">
      <c r="A507" s="11">
        <v>504</v>
      </c>
      <c r="B507" t="s">
        <v>20</v>
      </c>
      <c r="C507" t="s">
        <v>2037</v>
      </c>
      <c r="D507" t="s">
        <v>2426</v>
      </c>
      <c r="E507" s="11">
        <v>9900130757</v>
      </c>
      <c r="F507" s="11" t="s">
        <v>2387</v>
      </c>
      <c r="G507" s="406">
        <v>44281</v>
      </c>
      <c r="H507" t="s">
        <v>1489</v>
      </c>
      <c r="I507" t="s">
        <v>725</v>
      </c>
      <c r="J507" t="s">
        <v>1482</v>
      </c>
      <c r="K507" s="2">
        <v>550000</v>
      </c>
    </row>
    <row r="508" spans="1:11">
      <c r="A508" s="11">
        <v>505</v>
      </c>
      <c r="B508" t="s">
        <v>20</v>
      </c>
      <c r="C508" t="s">
        <v>2037</v>
      </c>
      <c r="D508" t="s">
        <v>2426</v>
      </c>
      <c r="E508" s="11">
        <v>9900130758</v>
      </c>
      <c r="F508" s="11" t="s">
        <v>2387</v>
      </c>
      <c r="G508" s="406">
        <v>44281</v>
      </c>
      <c r="H508" t="s">
        <v>1221</v>
      </c>
      <c r="I508" t="s">
        <v>1222</v>
      </c>
      <c r="J508" t="s">
        <v>1223</v>
      </c>
      <c r="K508" s="2">
        <v>3171.56</v>
      </c>
    </row>
    <row r="509" spans="1:11">
      <c r="A509" s="11">
        <v>506</v>
      </c>
      <c r="B509" t="s">
        <v>20</v>
      </c>
      <c r="C509" t="s">
        <v>2037</v>
      </c>
      <c r="D509" t="s">
        <v>2426</v>
      </c>
      <c r="E509" s="11">
        <v>9900130759</v>
      </c>
      <c r="F509" s="11" t="s">
        <v>2387</v>
      </c>
      <c r="G509" s="406">
        <v>44281</v>
      </c>
      <c r="H509" t="s">
        <v>1471</v>
      </c>
      <c r="I509" t="s">
        <v>96</v>
      </c>
      <c r="J509" t="s">
        <v>1473</v>
      </c>
      <c r="K509" s="2">
        <v>600.14</v>
      </c>
    </row>
    <row r="510" spans="1:11">
      <c r="A510" s="11">
        <v>507</v>
      </c>
      <c r="B510" t="s">
        <v>20</v>
      </c>
      <c r="C510" t="s">
        <v>2037</v>
      </c>
      <c r="D510" t="s">
        <v>2426</v>
      </c>
      <c r="E510" s="11">
        <v>9900130760</v>
      </c>
      <c r="F510" s="11" t="s">
        <v>2387</v>
      </c>
      <c r="G510" s="406">
        <v>44281</v>
      </c>
      <c r="H510" t="s">
        <v>1450</v>
      </c>
      <c r="I510" t="s">
        <v>1452</v>
      </c>
      <c r="J510" t="s">
        <v>1453</v>
      </c>
      <c r="K510" s="2">
        <v>71928.570000000007</v>
      </c>
    </row>
    <row r="511" spans="1:11">
      <c r="A511" s="11">
        <v>508</v>
      </c>
      <c r="B511" t="s">
        <v>20</v>
      </c>
      <c r="C511" t="s">
        <v>2037</v>
      </c>
      <c r="D511" t="s">
        <v>2426</v>
      </c>
      <c r="E511" s="11">
        <v>9900130761</v>
      </c>
      <c r="F511" s="11" t="s">
        <v>2387</v>
      </c>
      <c r="G511" s="406">
        <v>44284</v>
      </c>
      <c r="H511" t="s">
        <v>1491</v>
      </c>
      <c r="I511" t="s">
        <v>1492</v>
      </c>
      <c r="J511" t="s">
        <v>1493</v>
      </c>
      <c r="K511" s="2">
        <v>150000</v>
      </c>
    </row>
    <row r="512" spans="1:11">
      <c r="A512" s="11">
        <v>509</v>
      </c>
      <c r="B512" t="s">
        <v>20</v>
      </c>
      <c r="C512" t="s">
        <v>2037</v>
      </c>
      <c r="D512" t="s">
        <v>2426</v>
      </c>
      <c r="E512" s="11">
        <v>9900130762</v>
      </c>
      <c r="F512" s="11" t="s">
        <v>2387</v>
      </c>
      <c r="G512" s="406">
        <v>44284</v>
      </c>
      <c r="H512" t="s">
        <v>1494</v>
      </c>
      <c r="I512" t="s">
        <v>442</v>
      </c>
      <c r="J512" t="s">
        <v>1493</v>
      </c>
      <c r="K512" s="2">
        <v>426841.76</v>
      </c>
    </row>
    <row r="513" spans="1:11">
      <c r="A513" s="11">
        <v>510</v>
      </c>
      <c r="B513" t="s">
        <v>20</v>
      </c>
      <c r="C513" t="s">
        <v>2037</v>
      </c>
      <c r="D513" t="s">
        <v>2426</v>
      </c>
      <c r="E513" s="11">
        <v>9900130763</v>
      </c>
      <c r="F513" s="11" t="s">
        <v>2387</v>
      </c>
      <c r="G513" s="406">
        <v>44284</v>
      </c>
      <c r="H513" t="s">
        <v>1495</v>
      </c>
      <c r="I513" t="s">
        <v>445</v>
      </c>
      <c r="J513" t="s">
        <v>1493</v>
      </c>
      <c r="K513" s="2">
        <v>186833.71</v>
      </c>
    </row>
    <row r="514" spans="1:11">
      <c r="A514" s="11">
        <v>511</v>
      </c>
      <c r="B514" t="s">
        <v>20</v>
      </c>
      <c r="C514" t="s">
        <v>2037</v>
      </c>
      <c r="D514" t="s">
        <v>2426</v>
      </c>
      <c r="E514" s="11">
        <v>9900130764</v>
      </c>
      <c r="F514" s="11" t="s">
        <v>2387</v>
      </c>
      <c r="G514" s="406">
        <v>44284</v>
      </c>
      <c r="H514" t="s">
        <v>1499</v>
      </c>
      <c r="I514" t="s">
        <v>1111</v>
      </c>
      <c r="J514" t="s">
        <v>1501</v>
      </c>
      <c r="K514" s="2">
        <v>51050</v>
      </c>
    </row>
    <row r="515" spans="1:11">
      <c r="A515" s="11">
        <v>512</v>
      </c>
      <c r="B515" t="s">
        <v>20</v>
      </c>
      <c r="C515" t="s">
        <v>2037</v>
      </c>
      <c r="D515" t="s">
        <v>2426</v>
      </c>
      <c r="E515" s="11">
        <v>9900130765</v>
      </c>
      <c r="F515" s="11" t="s">
        <v>2387</v>
      </c>
      <c r="G515" s="406">
        <v>44284</v>
      </c>
      <c r="H515" t="s">
        <v>1502</v>
      </c>
      <c r="I515" t="s">
        <v>195</v>
      </c>
      <c r="J515" t="s">
        <v>1501</v>
      </c>
      <c r="K515" s="2">
        <v>100000</v>
      </c>
    </row>
    <row r="516" spans="1:11">
      <c r="A516" s="11">
        <v>513</v>
      </c>
      <c r="B516" t="s">
        <v>20</v>
      </c>
      <c r="C516" t="s">
        <v>2037</v>
      </c>
      <c r="D516" t="s">
        <v>2426</v>
      </c>
      <c r="E516" s="11">
        <v>9900130766</v>
      </c>
      <c r="F516" s="11" t="s">
        <v>2387</v>
      </c>
      <c r="G516" s="406">
        <v>44284</v>
      </c>
      <c r="H516" t="s">
        <v>1504</v>
      </c>
      <c r="I516" t="s">
        <v>439</v>
      </c>
      <c r="J516" t="s">
        <v>1501</v>
      </c>
      <c r="K516" s="2">
        <v>99030</v>
      </c>
    </row>
    <row r="517" spans="1:11">
      <c r="A517" s="11">
        <v>514</v>
      </c>
      <c r="B517" t="s">
        <v>20</v>
      </c>
      <c r="C517" t="s">
        <v>2037</v>
      </c>
      <c r="D517" t="s">
        <v>2426</v>
      </c>
      <c r="E517" s="11">
        <v>9900130767</v>
      </c>
      <c r="F517" s="11" t="s">
        <v>2387</v>
      </c>
      <c r="G517" s="406">
        <v>44284</v>
      </c>
      <c r="H517" t="s">
        <v>1506</v>
      </c>
      <c r="I517" t="s">
        <v>725</v>
      </c>
      <c r="J517" t="s">
        <v>1501</v>
      </c>
      <c r="K517" s="2">
        <v>10250</v>
      </c>
    </row>
    <row r="518" spans="1:11">
      <c r="A518" s="11">
        <v>515</v>
      </c>
      <c r="B518" t="s">
        <v>20</v>
      </c>
      <c r="C518" t="s">
        <v>2037</v>
      </c>
      <c r="D518" t="s">
        <v>2426</v>
      </c>
      <c r="E518" s="11">
        <v>9900130768</v>
      </c>
      <c r="F518" s="11" t="s">
        <v>2387</v>
      </c>
      <c r="G518" s="406">
        <v>44284</v>
      </c>
      <c r="H518" t="s">
        <v>1548</v>
      </c>
      <c r="I518" t="s">
        <v>96</v>
      </c>
      <c r="J518" t="s">
        <v>1550</v>
      </c>
      <c r="K518" s="2">
        <v>3562.5</v>
      </c>
    </row>
    <row r="519" spans="1:11">
      <c r="A519" s="11">
        <v>516</v>
      </c>
      <c r="B519" t="s">
        <v>20</v>
      </c>
      <c r="C519" t="s">
        <v>2037</v>
      </c>
      <c r="D519" t="s">
        <v>2427</v>
      </c>
      <c r="E519" s="11">
        <v>1150561</v>
      </c>
      <c r="F519" s="11" t="s">
        <v>2387</v>
      </c>
      <c r="G519" s="406">
        <v>44284</v>
      </c>
      <c r="H519" t="s">
        <v>1528</v>
      </c>
      <c r="I519" t="s">
        <v>111</v>
      </c>
      <c r="J519" t="s">
        <v>1530</v>
      </c>
      <c r="K519" s="2">
        <v>2343.75</v>
      </c>
    </row>
    <row r="520" spans="1:11">
      <c r="A520" s="11">
        <v>517</v>
      </c>
      <c r="B520" t="s">
        <v>20</v>
      </c>
      <c r="C520" t="s">
        <v>2037</v>
      </c>
      <c r="D520" t="s">
        <v>2427</v>
      </c>
      <c r="E520" s="11">
        <v>1150562</v>
      </c>
      <c r="F520" s="11" t="s">
        <v>2387</v>
      </c>
      <c r="G520" s="406">
        <v>44284</v>
      </c>
      <c r="H520" t="s">
        <v>1531</v>
      </c>
      <c r="I520" t="s">
        <v>517</v>
      </c>
      <c r="J520" t="s">
        <v>1533</v>
      </c>
      <c r="K520" s="2">
        <v>2511.36</v>
      </c>
    </row>
    <row r="521" spans="1:11">
      <c r="A521" s="11">
        <v>518</v>
      </c>
      <c r="B521" t="s">
        <v>20</v>
      </c>
      <c r="C521" t="s">
        <v>2037</v>
      </c>
      <c r="D521" t="s">
        <v>2427</v>
      </c>
      <c r="E521" s="11">
        <v>1150563</v>
      </c>
      <c r="F521" s="11" t="s">
        <v>2387</v>
      </c>
      <c r="G521" s="406">
        <v>44284</v>
      </c>
      <c r="H521" t="s">
        <v>1519</v>
      </c>
      <c r="I521" t="s">
        <v>1517</v>
      </c>
      <c r="J521" t="s">
        <v>1520</v>
      </c>
      <c r="K521" s="2">
        <v>86607.18</v>
      </c>
    </row>
    <row r="522" spans="1:11">
      <c r="A522" s="11">
        <v>519</v>
      </c>
      <c r="B522" t="s">
        <v>20</v>
      </c>
      <c r="C522" t="s">
        <v>2037</v>
      </c>
      <c r="D522" t="s">
        <v>2427</v>
      </c>
      <c r="E522" s="11">
        <v>1150564</v>
      </c>
      <c r="F522" s="11" t="s">
        <v>2388</v>
      </c>
      <c r="G522" s="406">
        <v>44284</v>
      </c>
      <c r="K522" s="2">
        <v>0</v>
      </c>
    </row>
    <row r="523" spans="1:11">
      <c r="A523" s="11">
        <v>520</v>
      </c>
      <c r="B523" t="s">
        <v>20</v>
      </c>
      <c r="C523" t="s">
        <v>2037</v>
      </c>
      <c r="D523" t="s">
        <v>2427</v>
      </c>
      <c r="E523" s="11">
        <v>1150565</v>
      </c>
      <c r="F523" s="11" t="s">
        <v>2387</v>
      </c>
      <c r="G523" s="406">
        <v>44284</v>
      </c>
      <c r="H523" t="s">
        <v>1511</v>
      </c>
      <c r="I523" t="s">
        <v>1513</v>
      </c>
      <c r="J523" t="s">
        <v>1514</v>
      </c>
      <c r="K523" s="2">
        <v>6483.04</v>
      </c>
    </row>
    <row r="524" spans="1:11">
      <c r="A524" s="11">
        <v>521</v>
      </c>
      <c r="B524" t="s">
        <v>20</v>
      </c>
      <c r="C524" t="s">
        <v>2037</v>
      </c>
      <c r="D524" t="s">
        <v>1654</v>
      </c>
      <c r="E524" s="11" t="s">
        <v>2334</v>
      </c>
      <c r="F524" s="11" t="s">
        <v>2387</v>
      </c>
      <c r="G524" s="406">
        <v>44284</v>
      </c>
      <c r="H524" t="s">
        <v>1415</v>
      </c>
      <c r="I524" t="s">
        <v>1416</v>
      </c>
      <c r="J524" t="s">
        <v>1417</v>
      </c>
      <c r="K524" s="2">
        <v>1962</v>
      </c>
    </row>
    <row r="525" spans="1:11">
      <c r="A525" s="11">
        <v>522</v>
      </c>
      <c r="B525" t="s">
        <v>20</v>
      </c>
      <c r="C525" t="s">
        <v>2037</v>
      </c>
      <c r="D525" t="s">
        <v>1654</v>
      </c>
      <c r="E525" s="11" t="s">
        <v>2334</v>
      </c>
      <c r="F525" s="11" t="s">
        <v>2387</v>
      </c>
      <c r="G525" s="406">
        <v>44284</v>
      </c>
      <c r="H525" t="s">
        <v>1460</v>
      </c>
      <c r="I525" t="s">
        <v>1462</v>
      </c>
      <c r="J525" t="s">
        <v>1463</v>
      </c>
      <c r="K525" s="2">
        <v>4200</v>
      </c>
    </row>
    <row r="526" spans="1:11">
      <c r="A526" s="11">
        <v>523</v>
      </c>
      <c r="B526" t="s">
        <v>20</v>
      </c>
      <c r="C526" t="s">
        <v>2037</v>
      </c>
      <c r="D526" t="s">
        <v>1654</v>
      </c>
      <c r="E526" s="11" t="s">
        <v>2334</v>
      </c>
      <c r="F526" s="11" t="s">
        <v>2387</v>
      </c>
      <c r="G526" s="406">
        <v>44284</v>
      </c>
      <c r="H526" t="s">
        <v>1418</v>
      </c>
      <c r="I526" t="s">
        <v>1419</v>
      </c>
      <c r="J526" t="s">
        <v>1420</v>
      </c>
      <c r="K526" s="2">
        <v>804437.39</v>
      </c>
    </row>
    <row r="527" spans="1:11">
      <c r="A527" s="11">
        <v>524</v>
      </c>
      <c r="B527" t="s">
        <v>20</v>
      </c>
      <c r="C527" t="s">
        <v>2037</v>
      </c>
      <c r="D527" t="s">
        <v>1654</v>
      </c>
      <c r="E527" s="11" t="s">
        <v>2334</v>
      </c>
      <c r="F527" s="11" t="s">
        <v>2387</v>
      </c>
      <c r="G527" s="406">
        <v>44284</v>
      </c>
      <c r="H527" t="s">
        <v>1454</v>
      </c>
      <c r="I527" t="s">
        <v>288</v>
      </c>
      <c r="J527" t="s">
        <v>1456</v>
      </c>
      <c r="K527" s="2">
        <v>2130</v>
      </c>
    </row>
    <row r="528" spans="1:11">
      <c r="A528" s="11">
        <v>525</v>
      </c>
      <c r="B528" t="s">
        <v>20</v>
      </c>
      <c r="C528" t="s">
        <v>2037</v>
      </c>
      <c r="D528" t="s">
        <v>1654</v>
      </c>
      <c r="E528" s="11" t="s">
        <v>2334</v>
      </c>
      <c r="F528" s="11" t="s">
        <v>2387</v>
      </c>
      <c r="G528" s="406">
        <v>44284</v>
      </c>
      <c r="H528" t="s">
        <v>1412</v>
      </c>
      <c r="I528" t="s">
        <v>83</v>
      </c>
      <c r="J528" t="s">
        <v>1414</v>
      </c>
      <c r="K528" s="2">
        <v>4355.8500000000004</v>
      </c>
    </row>
    <row r="529" spans="1:11">
      <c r="A529" s="11">
        <v>526</v>
      </c>
      <c r="B529" t="s">
        <v>20</v>
      </c>
      <c r="C529" t="s">
        <v>2037</v>
      </c>
      <c r="D529" t="s">
        <v>2427</v>
      </c>
      <c r="E529" s="11">
        <v>1150566</v>
      </c>
      <c r="F529" s="11" t="s">
        <v>2387</v>
      </c>
      <c r="G529" s="406">
        <v>44284</v>
      </c>
      <c r="H529" t="s">
        <v>1536</v>
      </c>
      <c r="I529" t="s">
        <v>229</v>
      </c>
      <c r="J529" t="s">
        <v>1538</v>
      </c>
      <c r="K529" s="2">
        <v>155278.13</v>
      </c>
    </row>
    <row r="530" spans="1:11">
      <c r="A530" s="11">
        <v>527</v>
      </c>
      <c r="B530" t="s">
        <v>20</v>
      </c>
      <c r="C530" t="s">
        <v>2037</v>
      </c>
      <c r="D530" t="s">
        <v>2427</v>
      </c>
      <c r="E530" s="11">
        <v>1150567</v>
      </c>
      <c r="F530" s="11" t="s">
        <v>2387</v>
      </c>
      <c r="G530" s="406">
        <v>44284</v>
      </c>
      <c r="H530" t="s">
        <v>1539</v>
      </c>
      <c r="I530" t="s">
        <v>307</v>
      </c>
      <c r="J530" t="s">
        <v>1541</v>
      </c>
      <c r="K530" s="2">
        <v>7712.46</v>
      </c>
    </row>
    <row r="531" spans="1:11">
      <c r="A531" s="11">
        <v>528</v>
      </c>
      <c r="B531" t="s">
        <v>20</v>
      </c>
      <c r="C531" t="s">
        <v>2037</v>
      </c>
      <c r="D531" t="s">
        <v>2427</v>
      </c>
      <c r="E531" s="11">
        <v>1150568</v>
      </c>
      <c r="F531" s="11" t="s">
        <v>2387</v>
      </c>
      <c r="G531" s="406">
        <v>44284</v>
      </c>
      <c r="H531" t="s">
        <v>1545</v>
      </c>
      <c r="I531" t="s">
        <v>1517</v>
      </c>
      <c r="J531" t="s">
        <v>1546</v>
      </c>
      <c r="K531" s="2">
        <v>73582.86</v>
      </c>
    </row>
    <row r="532" spans="1:11">
      <c r="A532" s="11">
        <v>529</v>
      </c>
      <c r="B532" t="s">
        <v>20</v>
      </c>
      <c r="C532" t="s">
        <v>2037</v>
      </c>
      <c r="D532" t="s">
        <v>2427</v>
      </c>
      <c r="E532" s="11">
        <v>1150569</v>
      </c>
      <c r="F532" s="11" t="s">
        <v>2387</v>
      </c>
      <c r="G532" s="406">
        <v>44284</v>
      </c>
      <c r="H532" t="s">
        <v>1542</v>
      </c>
      <c r="I532" t="s">
        <v>1517</v>
      </c>
      <c r="J532" t="s">
        <v>1544</v>
      </c>
      <c r="K532" s="2">
        <v>9559.2900000000009</v>
      </c>
    </row>
    <row r="533" spans="1:11">
      <c r="A533" s="11">
        <v>530</v>
      </c>
      <c r="B533" t="s">
        <v>20</v>
      </c>
      <c r="C533" t="s">
        <v>2037</v>
      </c>
      <c r="D533" t="s">
        <v>2427</v>
      </c>
      <c r="E533" s="11">
        <v>1150570</v>
      </c>
      <c r="F533" s="11" t="s">
        <v>2387</v>
      </c>
      <c r="G533" s="406">
        <v>44284</v>
      </c>
      <c r="H533" t="s">
        <v>1515</v>
      </c>
      <c r="I533" t="s">
        <v>1517</v>
      </c>
      <c r="J533" t="s">
        <v>1518</v>
      </c>
      <c r="K533" s="2">
        <v>101505.45</v>
      </c>
    </row>
    <row r="534" spans="1:11">
      <c r="A534" s="11">
        <v>531</v>
      </c>
      <c r="B534" t="s">
        <v>20</v>
      </c>
      <c r="C534" t="s">
        <v>2037</v>
      </c>
      <c r="D534" t="s">
        <v>2427</v>
      </c>
      <c r="E534" s="11">
        <v>1150571</v>
      </c>
      <c r="F534" s="11" t="s">
        <v>2387</v>
      </c>
      <c r="G534" s="406">
        <v>44284</v>
      </c>
      <c r="H534" t="s">
        <v>1496</v>
      </c>
      <c r="I534" t="s">
        <v>1497</v>
      </c>
      <c r="J534" t="s">
        <v>1498</v>
      </c>
      <c r="K534" s="2">
        <v>24442.61</v>
      </c>
    </row>
    <row r="535" spans="1:11">
      <c r="A535" s="11">
        <v>532</v>
      </c>
      <c r="B535" t="s">
        <v>20</v>
      </c>
      <c r="C535" t="s">
        <v>2037</v>
      </c>
      <c r="D535" t="s">
        <v>2427</v>
      </c>
      <c r="E535" s="11">
        <v>1150572</v>
      </c>
      <c r="F535" s="11" t="s">
        <v>2387</v>
      </c>
      <c r="G535" s="406">
        <v>44284</v>
      </c>
      <c r="H535" t="s">
        <v>1224</v>
      </c>
      <c r="I535" t="s">
        <v>1225</v>
      </c>
      <c r="J535" t="s">
        <v>1226</v>
      </c>
      <c r="K535" s="2">
        <v>230</v>
      </c>
    </row>
    <row r="536" spans="1:11">
      <c r="A536" s="11">
        <v>533</v>
      </c>
      <c r="B536" t="s">
        <v>20</v>
      </c>
      <c r="C536" t="s">
        <v>2037</v>
      </c>
      <c r="D536" t="s">
        <v>2427</v>
      </c>
      <c r="E536" s="11">
        <v>1150573</v>
      </c>
      <c r="F536" s="11" t="s">
        <v>2387</v>
      </c>
      <c r="G536" s="406">
        <v>44284</v>
      </c>
      <c r="H536" t="s">
        <v>1524</v>
      </c>
      <c r="I536" t="s">
        <v>1526</v>
      </c>
      <c r="J536" t="s">
        <v>1527</v>
      </c>
      <c r="K536" s="2">
        <v>8164.75</v>
      </c>
    </row>
    <row r="537" spans="1:11">
      <c r="A537" s="11">
        <v>534</v>
      </c>
      <c r="B537" t="s">
        <v>20</v>
      </c>
      <c r="C537" t="s">
        <v>2037</v>
      </c>
      <c r="D537" t="s">
        <v>2427</v>
      </c>
      <c r="E537" s="11">
        <v>1150574</v>
      </c>
      <c r="F537" s="11" t="s">
        <v>2387</v>
      </c>
      <c r="G537" s="406">
        <v>44284</v>
      </c>
      <c r="H537" t="s">
        <v>1572</v>
      </c>
      <c r="I537" t="s">
        <v>771</v>
      </c>
      <c r="J537" t="s">
        <v>1567</v>
      </c>
      <c r="K537" s="2">
        <v>9000</v>
      </c>
    </row>
    <row r="538" spans="1:11">
      <c r="A538" s="11">
        <v>535</v>
      </c>
      <c r="B538" t="s">
        <v>20</v>
      </c>
      <c r="C538" t="s">
        <v>2037</v>
      </c>
      <c r="D538" t="s">
        <v>2427</v>
      </c>
      <c r="E538" s="11">
        <v>1150575</v>
      </c>
      <c r="F538" s="11" t="s">
        <v>2387</v>
      </c>
      <c r="G538" s="406">
        <v>44284</v>
      </c>
      <c r="H538" t="s">
        <v>1570</v>
      </c>
      <c r="I538" t="s">
        <v>534</v>
      </c>
      <c r="J538" t="s">
        <v>1567</v>
      </c>
      <c r="K538" s="2">
        <v>38703.17</v>
      </c>
    </row>
    <row r="539" spans="1:11">
      <c r="A539" s="11">
        <v>536</v>
      </c>
      <c r="B539" t="s">
        <v>20</v>
      </c>
      <c r="C539" t="s">
        <v>2037</v>
      </c>
      <c r="D539" t="s">
        <v>2427</v>
      </c>
      <c r="E539" s="11">
        <v>1150576</v>
      </c>
      <c r="F539" s="11" t="s">
        <v>2387</v>
      </c>
      <c r="G539" s="406">
        <v>44284</v>
      </c>
      <c r="H539" t="s">
        <v>1508</v>
      </c>
      <c r="I539" t="s">
        <v>470</v>
      </c>
      <c r="J539" t="s">
        <v>1510</v>
      </c>
      <c r="K539" s="2">
        <v>12034</v>
      </c>
    </row>
    <row r="540" spans="1:11">
      <c r="A540" s="11">
        <v>537</v>
      </c>
      <c r="B540" t="s">
        <v>20</v>
      </c>
      <c r="C540" t="s">
        <v>2037</v>
      </c>
      <c r="D540" t="s">
        <v>2427</v>
      </c>
      <c r="E540" s="11">
        <v>1150577</v>
      </c>
      <c r="F540" s="11" t="s">
        <v>2387</v>
      </c>
      <c r="G540" s="406">
        <v>44284</v>
      </c>
      <c r="H540" t="s">
        <v>1568</v>
      </c>
      <c r="I540" t="s">
        <v>534</v>
      </c>
      <c r="J540" t="s">
        <v>1567</v>
      </c>
      <c r="K540" s="2">
        <v>14120</v>
      </c>
    </row>
    <row r="541" spans="1:11">
      <c r="A541" s="11">
        <v>538</v>
      </c>
      <c r="B541" t="s">
        <v>20</v>
      </c>
      <c r="C541" t="s">
        <v>2037</v>
      </c>
      <c r="D541" t="s">
        <v>2427</v>
      </c>
      <c r="E541" s="11">
        <v>1150578</v>
      </c>
      <c r="F541" s="11" t="s">
        <v>2387</v>
      </c>
      <c r="G541" s="406">
        <v>44284</v>
      </c>
      <c r="H541" t="s">
        <v>1565</v>
      </c>
      <c r="I541" t="s">
        <v>534</v>
      </c>
      <c r="J541" t="s">
        <v>1567</v>
      </c>
      <c r="K541" s="2">
        <v>22316</v>
      </c>
    </row>
    <row r="542" spans="1:11">
      <c r="A542" s="11">
        <v>539</v>
      </c>
      <c r="B542" t="s">
        <v>20</v>
      </c>
      <c r="C542" t="s">
        <v>2037</v>
      </c>
      <c r="D542" t="s">
        <v>2427</v>
      </c>
      <c r="E542" s="11">
        <v>1150579</v>
      </c>
      <c r="F542" s="11" t="s">
        <v>2387</v>
      </c>
      <c r="G542" s="406">
        <v>44284</v>
      </c>
      <c r="H542" t="s">
        <v>1547</v>
      </c>
      <c r="I542" t="s">
        <v>399</v>
      </c>
      <c r="J542" t="s">
        <v>745</v>
      </c>
      <c r="K542" s="2">
        <v>118.93</v>
      </c>
    </row>
    <row r="543" spans="1:11">
      <c r="A543" s="11">
        <v>540</v>
      </c>
      <c r="B543" t="s">
        <v>20</v>
      </c>
      <c r="C543" t="s">
        <v>2037</v>
      </c>
      <c r="D543" t="s">
        <v>2427</v>
      </c>
      <c r="E543" s="11">
        <v>1150580</v>
      </c>
      <c r="F543" s="11" t="s">
        <v>2387</v>
      </c>
      <c r="G543" s="406">
        <v>44284</v>
      </c>
      <c r="H543" t="s">
        <v>1521</v>
      </c>
      <c r="I543" t="s">
        <v>399</v>
      </c>
      <c r="J543" t="s">
        <v>1523</v>
      </c>
      <c r="K543" s="2">
        <v>11455.25</v>
      </c>
    </row>
    <row r="544" spans="1:11">
      <c r="A544" s="11">
        <v>541</v>
      </c>
      <c r="B544" t="s">
        <v>20</v>
      </c>
      <c r="C544" t="s">
        <v>2037</v>
      </c>
      <c r="D544" t="s">
        <v>2427</v>
      </c>
      <c r="E544" s="11">
        <v>1150581</v>
      </c>
      <c r="F544" s="11" t="s">
        <v>2387</v>
      </c>
      <c r="G544" s="406">
        <v>44284</v>
      </c>
      <c r="H544" t="s">
        <v>1551</v>
      </c>
      <c r="I544" t="s">
        <v>1552</v>
      </c>
      <c r="J544" t="s">
        <v>1553</v>
      </c>
      <c r="K544" s="2">
        <v>838388.86</v>
      </c>
    </row>
    <row r="545" spans="1:11">
      <c r="A545" s="11">
        <v>542</v>
      </c>
      <c r="B545" t="s">
        <v>20</v>
      </c>
      <c r="C545" t="s">
        <v>2037</v>
      </c>
      <c r="D545" t="s">
        <v>2427</v>
      </c>
      <c r="E545" s="11">
        <v>1150582</v>
      </c>
      <c r="F545" s="11" t="s">
        <v>2387</v>
      </c>
      <c r="G545" s="406">
        <v>44284</v>
      </c>
      <c r="H545" t="s">
        <v>1246</v>
      </c>
      <c r="I545" t="s">
        <v>1247</v>
      </c>
      <c r="J545" t="s">
        <v>1248</v>
      </c>
      <c r="K545" s="2">
        <v>40694.54</v>
      </c>
    </row>
    <row r="546" spans="1:11">
      <c r="A546" s="11">
        <v>543</v>
      </c>
      <c r="B546" t="s">
        <v>20</v>
      </c>
      <c r="C546" t="s">
        <v>2037</v>
      </c>
      <c r="D546" t="s">
        <v>2427</v>
      </c>
      <c r="E546" s="11">
        <v>1150583</v>
      </c>
      <c r="F546" s="11" t="s">
        <v>2387</v>
      </c>
      <c r="G546" s="406">
        <v>44284</v>
      </c>
      <c r="H546" t="s">
        <v>1557</v>
      </c>
      <c r="I546" t="s">
        <v>1558</v>
      </c>
      <c r="J546" t="s">
        <v>1559</v>
      </c>
      <c r="K546" s="2">
        <v>530000</v>
      </c>
    </row>
    <row r="547" spans="1:11">
      <c r="A547" s="11">
        <v>544</v>
      </c>
      <c r="B547" t="s">
        <v>20</v>
      </c>
      <c r="C547" t="s">
        <v>2037</v>
      </c>
      <c r="D547" t="s">
        <v>2427</v>
      </c>
      <c r="E547" s="11">
        <v>1150584</v>
      </c>
      <c r="F547" s="11" t="s">
        <v>2387</v>
      </c>
      <c r="G547" s="406">
        <v>44284</v>
      </c>
      <c r="H547" t="s">
        <v>1554</v>
      </c>
      <c r="I547" t="s">
        <v>1555</v>
      </c>
      <c r="J547" t="s">
        <v>1556</v>
      </c>
      <c r="K547" s="2">
        <v>399360</v>
      </c>
    </row>
    <row r="548" spans="1:11">
      <c r="A548" s="11">
        <v>545</v>
      </c>
      <c r="B548" t="s">
        <v>20</v>
      </c>
      <c r="C548" t="s">
        <v>2037</v>
      </c>
      <c r="D548" t="s">
        <v>2427</v>
      </c>
      <c r="E548" s="11">
        <v>1150585</v>
      </c>
      <c r="F548" s="11" t="s">
        <v>2387</v>
      </c>
      <c r="G548" s="406">
        <v>44284</v>
      </c>
      <c r="H548" t="s">
        <v>1588</v>
      </c>
      <c r="I548" t="s">
        <v>372</v>
      </c>
      <c r="J548" t="s">
        <v>1589</v>
      </c>
      <c r="K548" s="2">
        <v>500</v>
      </c>
    </row>
    <row r="549" spans="1:11">
      <c r="A549" s="11">
        <v>546</v>
      </c>
      <c r="B549" t="s">
        <v>20</v>
      </c>
      <c r="C549" t="s">
        <v>2037</v>
      </c>
      <c r="D549" t="s">
        <v>2427</v>
      </c>
      <c r="E549" s="11">
        <v>1150586</v>
      </c>
      <c r="F549" s="11" t="s">
        <v>2387</v>
      </c>
      <c r="G549" s="406">
        <v>44284</v>
      </c>
      <c r="H549" t="s">
        <v>1478</v>
      </c>
      <c r="I549" t="s">
        <v>131</v>
      </c>
      <c r="J549" t="s">
        <v>1479</v>
      </c>
      <c r="K549" s="2">
        <v>16742.400000000001</v>
      </c>
    </row>
    <row r="550" spans="1:11">
      <c r="A550" s="11">
        <v>547</v>
      </c>
      <c r="B550" t="s">
        <v>20</v>
      </c>
      <c r="C550" t="s">
        <v>2037</v>
      </c>
      <c r="D550" t="s">
        <v>2426</v>
      </c>
      <c r="E550" s="11">
        <v>9900130769</v>
      </c>
      <c r="F550" s="11" t="s">
        <v>2387</v>
      </c>
      <c r="G550" s="406">
        <v>44285</v>
      </c>
      <c r="H550" t="s">
        <v>1425</v>
      </c>
      <c r="I550" t="s">
        <v>1111</v>
      </c>
      <c r="J550" t="s">
        <v>1427</v>
      </c>
      <c r="K550" s="2">
        <v>345500</v>
      </c>
    </row>
    <row r="551" spans="1:11">
      <c r="A551" s="11">
        <v>548</v>
      </c>
      <c r="B551" t="s">
        <v>20</v>
      </c>
      <c r="C551" t="s">
        <v>2037</v>
      </c>
      <c r="D551" t="s">
        <v>2426</v>
      </c>
      <c r="E551" s="11">
        <v>9900130770</v>
      </c>
      <c r="F551" s="11" t="s">
        <v>2387</v>
      </c>
      <c r="G551" s="406">
        <v>44285</v>
      </c>
      <c r="H551" t="s">
        <v>1428</v>
      </c>
      <c r="I551" t="s">
        <v>439</v>
      </c>
      <c r="J551" t="s">
        <v>1427</v>
      </c>
      <c r="K551" s="2">
        <v>466200</v>
      </c>
    </row>
    <row r="552" spans="1:11">
      <c r="A552" s="11">
        <v>549</v>
      </c>
      <c r="B552" t="s">
        <v>20</v>
      </c>
      <c r="C552" t="s">
        <v>2037</v>
      </c>
      <c r="D552" t="s">
        <v>2426</v>
      </c>
      <c r="E552" s="11">
        <v>9900130771</v>
      </c>
      <c r="F552" s="11" t="s">
        <v>2387</v>
      </c>
      <c r="G552" s="406">
        <v>44285</v>
      </c>
      <c r="H552" t="s">
        <v>1430</v>
      </c>
      <c r="I552" t="s">
        <v>725</v>
      </c>
      <c r="J552" t="s">
        <v>1427</v>
      </c>
      <c r="K552" s="2">
        <v>205000</v>
      </c>
    </row>
    <row r="553" spans="1:11">
      <c r="A553" s="11">
        <v>550</v>
      </c>
      <c r="B553" t="s">
        <v>20</v>
      </c>
      <c r="C553" t="s">
        <v>2037</v>
      </c>
      <c r="D553" t="s">
        <v>2426</v>
      </c>
      <c r="E553" s="11">
        <v>9900130772</v>
      </c>
      <c r="F553" s="11" t="s">
        <v>2387</v>
      </c>
      <c r="G553" s="406">
        <v>44285</v>
      </c>
      <c r="H553" t="s">
        <v>1563</v>
      </c>
      <c r="I553" t="s">
        <v>439</v>
      </c>
      <c r="J553" t="s">
        <v>1562</v>
      </c>
      <c r="K553" s="2">
        <v>184464</v>
      </c>
    </row>
    <row r="554" spans="1:11">
      <c r="A554" s="11">
        <v>551</v>
      </c>
      <c r="B554" t="s">
        <v>20</v>
      </c>
      <c r="C554" t="s">
        <v>2037</v>
      </c>
      <c r="D554" t="s">
        <v>2426</v>
      </c>
      <c r="E554" s="11">
        <v>9900130773</v>
      </c>
      <c r="F554" s="11" t="s">
        <v>2387</v>
      </c>
      <c r="G554" s="406">
        <v>44285</v>
      </c>
      <c r="H554" t="s">
        <v>1560</v>
      </c>
      <c r="I554" t="s">
        <v>725</v>
      </c>
      <c r="J554" t="s">
        <v>1562</v>
      </c>
      <c r="K554" s="2">
        <v>256101</v>
      </c>
    </row>
    <row r="555" spans="1:11">
      <c r="A555" s="11">
        <v>552</v>
      </c>
      <c r="B555" t="s">
        <v>20</v>
      </c>
      <c r="C555" t="s">
        <v>2037</v>
      </c>
      <c r="D555" t="s">
        <v>2426</v>
      </c>
      <c r="E555" s="11">
        <v>9900130774</v>
      </c>
      <c r="F555" s="11" t="s">
        <v>2387</v>
      </c>
      <c r="G555" s="406">
        <v>44285</v>
      </c>
      <c r="H555" t="s">
        <v>1404</v>
      </c>
      <c r="I555" t="s">
        <v>1406</v>
      </c>
      <c r="J555" t="s">
        <v>1407</v>
      </c>
      <c r="K555" s="2">
        <v>900000</v>
      </c>
    </row>
    <row r="556" spans="1:11">
      <c r="A556" s="11">
        <v>553</v>
      </c>
      <c r="B556" t="s">
        <v>20</v>
      </c>
      <c r="C556" t="s">
        <v>2037</v>
      </c>
      <c r="D556" t="s">
        <v>2426</v>
      </c>
      <c r="E556" s="11">
        <v>9900130775</v>
      </c>
      <c r="F556" s="11" t="s">
        <v>2387</v>
      </c>
      <c r="G556" s="406">
        <v>44285</v>
      </c>
      <c r="H556" t="s">
        <v>1600</v>
      </c>
      <c r="I556" t="s">
        <v>442</v>
      </c>
      <c r="J556" t="s">
        <v>1602</v>
      </c>
      <c r="K556" s="2">
        <v>640000</v>
      </c>
    </row>
    <row r="557" spans="1:11">
      <c r="A557" s="11">
        <v>554</v>
      </c>
      <c r="B557" t="s">
        <v>20</v>
      </c>
      <c r="C557" t="s">
        <v>2037</v>
      </c>
      <c r="D557" t="s">
        <v>2426</v>
      </c>
      <c r="E557" s="11">
        <v>9900130776</v>
      </c>
      <c r="F557" s="11" t="s">
        <v>2387</v>
      </c>
      <c r="G557" s="406">
        <v>44285</v>
      </c>
      <c r="H557" t="s">
        <v>1579</v>
      </c>
      <c r="I557" t="s">
        <v>1581</v>
      </c>
      <c r="J557" t="s">
        <v>1582</v>
      </c>
      <c r="K557" s="2">
        <v>348243.76</v>
      </c>
    </row>
    <row r="558" spans="1:11">
      <c r="A558" s="11">
        <v>555</v>
      </c>
      <c r="B558" t="s">
        <v>20</v>
      </c>
      <c r="C558" t="s">
        <v>2037</v>
      </c>
      <c r="D558" t="s">
        <v>2426</v>
      </c>
      <c r="E558" s="11">
        <v>9900130777</v>
      </c>
      <c r="F558" s="11" t="s">
        <v>2387</v>
      </c>
      <c r="G558" s="406">
        <v>44285</v>
      </c>
      <c r="H558" t="s">
        <v>1583</v>
      </c>
      <c r="I558" t="s">
        <v>1578</v>
      </c>
      <c r="J558" t="s">
        <v>1582</v>
      </c>
      <c r="K558" s="2">
        <v>333817.76</v>
      </c>
    </row>
    <row r="559" spans="1:11">
      <c r="A559" s="11">
        <v>556</v>
      </c>
      <c r="B559" t="s">
        <v>20</v>
      </c>
      <c r="C559" t="s">
        <v>2037</v>
      </c>
      <c r="D559" t="s">
        <v>2426</v>
      </c>
      <c r="E559" s="11">
        <v>9900130778</v>
      </c>
      <c r="F559" s="11" t="s">
        <v>2387</v>
      </c>
      <c r="G559" s="406">
        <v>44285</v>
      </c>
      <c r="H559" t="s">
        <v>1585</v>
      </c>
      <c r="I559" t="s">
        <v>1587</v>
      </c>
      <c r="J559" t="s">
        <v>1582</v>
      </c>
      <c r="K559" s="2">
        <v>348243.76</v>
      </c>
    </row>
    <row r="560" spans="1:11">
      <c r="A560" s="11">
        <v>557</v>
      </c>
      <c r="B560" t="s">
        <v>20</v>
      </c>
      <c r="C560" t="s">
        <v>2037</v>
      </c>
      <c r="D560" t="s">
        <v>2426</v>
      </c>
      <c r="E560" s="11">
        <v>9900130779</v>
      </c>
      <c r="F560" s="11" t="s">
        <v>2387</v>
      </c>
      <c r="G560" s="406">
        <v>44285</v>
      </c>
      <c r="H560" t="s">
        <v>1593</v>
      </c>
      <c r="I560" t="s">
        <v>430</v>
      </c>
      <c r="J560" t="s">
        <v>1595</v>
      </c>
      <c r="K560" s="2">
        <v>194400</v>
      </c>
    </row>
    <row r="561" spans="1:11">
      <c r="A561" s="11">
        <v>558</v>
      </c>
      <c r="B561" t="s">
        <v>20</v>
      </c>
      <c r="C561" t="s">
        <v>2037</v>
      </c>
      <c r="D561" t="s">
        <v>2426</v>
      </c>
      <c r="E561" s="11">
        <v>9900130780</v>
      </c>
      <c r="F561" s="11" t="s">
        <v>2387</v>
      </c>
      <c r="G561" s="406">
        <v>44285</v>
      </c>
      <c r="H561" t="s">
        <v>1596</v>
      </c>
      <c r="I561" t="s">
        <v>439</v>
      </c>
      <c r="J561" t="s">
        <v>1595</v>
      </c>
      <c r="K561" s="2">
        <v>194400</v>
      </c>
    </row>
    <row r="562" spans="1:11">
      <c r="A562" s="11">
        <v>559</v>
      </c>
      <c r="B562" t="s">
        <v>20</v>
      </c>
      <c r="C562" t="s">
        <v>2037</v>
      </c>
      <c r="D562" t="s">
        <v>2426</v>
      </c>
      <c r="E562" s="11">
        <v>9900130781</v>
      </c>
      <c r="F562" s="11" t="s">
        <v>2387</v>
      </c>
      <c r="G562" s="406">
        <v>44285</v>
      </c>
      <c r="H562" t="s">
        <v>1598</v>
      </c>
      <c r="I562" t="s">
        <v>725</v>
      </c>
      <c r="J562" t="s">
        <v>1595</v>
      </c>
      <c r="K562" s="2">
        <v>194400</v>
      </c>
    </row>
    <row r="563" spans="1:11">
      <c r="A563" s="11">
        <v>560</v>
      </c>
      <c r="B563" t="s">
        <v>20</v>
      </c>
      <c r="C563" t="s">
        <v>2037</v>
      </c>
      <c r="D563" t="s">
        <v>2426</v>
      </c>
      <c r="E563" s="11">
        <v>9900130782</v>
      </c>
      <c r="F563" s="11" t="s">
        <v>2387</v>
      </c>
      <c r="G563" s="406">
        <v>44285</v>
      </c>
      <c r="H563" t="s">
        <v>1603</v>
      </c>
      <c r="I563" t="s">
        <v>442</v>
      </c>
      <c r="J563" t="s">
        <v>1605</v>
      </c>
      <c r="K563" s="2">
        <v>287809.53000000003</v>
      </c>
    </row>
    <row r="564" spans="1:11">
      <c r="A564" s="11">
        <v>561</v>
      </c>
      <c r="B564" t="s">
        <v>20</v>
      </c>
      <c r="C564" t="s">
        <v>2037</v>
      </c>
      <c r="D564" t="s">
        <v>2426</v>
      </c>
      <c r="E564" s="11">
        <v>9900130783</v>
      </c>
      <c r="F564" s="11" t="s">
        <v>2387</v>
      </c>
      <c r="G564" s="406">
        <v>44285</v>
      </c>
      <c r="H564" t="s">
        <v>1573</v>
      </c>
      <c r="I564" t="s">
        <v>195</v>
      </c>
      <c r="J564" t="s">
        <v>1575</v>
      </c>
      <c r="K564" s="2">
        <v>1464950</v>
      </c>
    </row>
    <row r="565" spans="1:11">
      <c r="A565" s="11">
        <v>562</v>
      </c>
      <c r="B565" t="s">
        <v>20</v>
      </c>
      <c r="C565" t="s">
        <v>2037</v>
      </c>
      <c r="D565" t="s">
        <v>2426</v>
      </c>
      <c r="E565" s="11">
        <v>9900130784</v>
      </c>
      <c r="F565" s="11" t="s">
        <v>2387</v>
      </c>
      <c r="G565" s="406">
        <v>44285</v>
      </c>
      <c r="H565" t="s">
        <v>1590</v>
      </c>
      <c r="I565" t="s">
        <v>442</v>
      </c>
      <c r="J565" t="s">
        <v>1592</v>
      </c>
      <c r="K565" s="2">
        <v>760350</v>
      </c>
    </row>
    <row r="566" spans="1:11">
      <c r="A566" s="11">
        <v>563</v>
      </c>
      <c r="B566" t="s">
        <v>20</v>
      </c>
      <c r="C566" t="s">
        <v>2037</v>
      </c>
      <c r="D566" t="s">
        <v>2426</v>
      </c>
      <c r="E566" s="11">
        <v>9900130785</v>
      </c>
      <c r="F566" s="11" t="s">
        <v>2387</v>
      </c>
      <c r="G566" s="406">
        <v>44285</v>
      </c>
      <c r="H566" t="s">
        <v>1609</v>
      </c>
      <c r="I566" t="s">
        <v>1610</v>
      </c>
      <c r="J566" t="s">
        <v>1611</v>
      </c>
      <c r="K566" s="2">
        <v>100</v>
      </c>
    </row>
    <row r="567" spans="1:11">
      <c r="A567" s="11">
        <v>564</v>
      </c>
      <c r="B567" t="s">
        <v>20</v>
      </c>
      <c r="C567" t="s">
        <v>2037</v>
      </c>
      <c r="D567" t="s">
        <v>2427</v>
      </c>
      <c r="E567" s="11">
        <v>1150587</v>
      </c>
      <c r="F567" s="11" t="s">
        <v>2387</v>
      </c>
      <c r="G567" s="406">
        <v>44284</v>
      </c>
      <c r="H567" t="s">
        <v>1218</v>
      </c>
      <c r="I567" t="s">
        <v>1219</v>
      </c>
      <c r="J567" t="s">
        <v>1220</v>
      </c>
      <c r="K567" s="2">
        <v>2375</v>
      </c>
    </row>
    <row r="568" spans="1:11">
      <c r="A568" s="11">
        <v>565</v>
      </c>
      <c r="B568" t="s">
        <v>20</v>
      </c>
      <c r="C568" t="s">
        <v>2037</v>
      </c>
      <c r="D568" t="s">
        <v>2427</v>
      </c>
      <c r="E568" s="11">
        <v>1150588</v>
      </c>
      <c r="F568" s="11" t="s">
        <v>2387</v>
      </c>
      <c r="G568" s="406">
        <v>44284</v>
      </c>
      <c r="H568" t="s">
        <v>1612</v>
      </c>
      <c r="I568" t="s">
        <v>111</v>
      </c>
      <c r="J568" t="s">
        <v>1614</v>
      </c>
      <c r="K568" s="2">
        <v>3281.25</v>
      </c>
    </row>
    <row r="569" spans="1:11">
      <c r="A569" s="11">
        <v>566</v>
      </c>
      <c r="B569" t="s">
        <v>20</v>
      </c>
      <c r="C569" t="s">
        <v>2037</v>
      </c>
      <c r="D569" t="s">
        <v>2427</v>
      </c>
      <c r="E569" s="11">
        <v>1150589</v>
      </c>
      <c r="F569" s="11" t="s">
        <v>2387</v>
      </c>
      <c r="G569" s="406">
        <v>44284</v>
      </c>
      <c r="H569" t="s">
        <v>1615</v>
      </c>
      <c r="I569" t="s">
        <v>60</v>
      </c>
      <c r="J569" t="s">
        <v>1617</v>
      </c>
      <c r="K569" s="2">
        <v>12000</v>
      </c>
    </row>
    <row r="570" spans="1:11">
      <c r="A570" s="11">
        <v>567</v>
      </c>
      <c r="B570" t="s">
        <v>20</v>
      </c>
      <c r="C570" t="s">
        <v>2037</v>
      </c>
      <c r="D570" t="s">
        <v>2427</v>
      </c>
      <c r="E570" s="11">
        <v>1150590</v>
      </c>
      <c r="F570" s="11" t="s">
        <v>2387</v>
      </c>
      <c r="G570" s="406">
        <v>44284</v>
      </c>
      <c r="H570" t="s">
        <v>1606</v>
      </c>
      <c r="I570" t="s">
        <v>1607</v>
      </c>
      <c r="J570" t="s">
        <v>1608</v>
      </c>
      <c r="K570" s="2">
        <v>253642.85</v>
      </c>
    </row>
    <row r="571" spans="1:11">
      <c r="A571" s="11">
        <v>568</v>
      </c>
      <c r="B571" t="s">
        <v>20</v>
      </c>
      <c r="C571" t="s">
        <v>2037</v>
      </c>
      <c r="D571" t="s">
        <v>2427</v>
      </c>
      <c r="E571" s="11">
        <v>1150591</v>
      </c>
      <c r="F571" s="11" t="s">
        <v>2387</v>
      </c>
      <c r="G571" s="406">
        <v>44284</v>
      </c>
      <c r="H571" t="s">
        <v>1618</v>
      </c>
      <c r="I571" t="s">
        <v>1497</v>
      </c>
      <c r="J571" t="s">
        <v>1620</v>
      </c>
      <c r="K571" s="2">
        <v>4800</v>
      </c>
    </row>
    <row r="572" spans="1:11">
      <c r="A572" s="11">
        <v>569</v>
      </c>
      <c r="B572" t="s">
        <v>20</v>
      </c>
      <c r="C572" t="s">
        <v>2037</v>
      </c>
      <c r="D572" t="s">
        <v>2426</v>
      </c>
      <c r="E572" s="11">
        <v>9900130786</v>
      </c>
      <c r="F572" s="11" t="s">
        <v>2387</v>
      </c>
      <c r="G572" s="406">
        <v>44285</v>
      </c>
      <c r="H572" t="s">
        <v>1576</v>
      </c>
      <c r="I572" t="s">
        <v>1578</v>
      </c>
      <c r="J572" t="s">
        <v>1575</v>
      </c>
      <c r="K572" s="2">
        <v>1266031.21</v>
      </c>
    </row>
  </sheetData>
  <autoFilter ref="A3:P58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5"/>
  <cols>
    <col min="1" max="1" width="7" style="11" customWidth="1"/>
    <col min="2" max="2" width="17.7109375" bestFit="1" customWidth="1"/>
    <col min="3" max="3" width="9.140625" customWidth="1"/>
    <col min="4" max="4" width="16.28515625" style="11" customWidth="1"/>
    <col min="5" max="5" width="11" bestFit="1" customWidth="1"/>
    <col min="6" max="7" width="12.5703125" customWidth="1"/>
    <col min="8" max="8" width="8" customWidth="1"/>
    <col min="9" max="9" width="9" customWidth="1"/>
    <col min="10" max="10" width="17.28515625" customWidth="1"/>
    <col min="11" max="11" width="7.5703125" customWidth="1"/>
    <col min="12" max="12" width="10.7109375" customWidth="1"/>
    <col min="13" max="13" width="10.7109375" style="356" customWidth="1"/>
    <col min="14" max="14" width="24.85546875" style="356" customWidth="1"/>
    <col min="15" max="15" width="15.85546875" bestFit="1" customWidth="1"/>
    <col min="16" max="16" width="35.28515625" customWidth="1"/>
    <col min="17" max="17" width="19.140625" customWidth="1"/>
    <col min="18" max="18" width="17" customWidth="1"/>
    <col min="19" max="19" width="15.85546875" bestFit="1" customWidth="1"/>
    <col min="20" max="20" width="19.42578125" customWidth="1"/>
    <col min="21" max="21" width="6" customWidth="1"/>
    <col min="22" max="22" width="7.85546875" customWidth="1"/>
    <col min="23" max="23" width="17" customWidth="1"/>
    <col min="24" max="24" width="16" customWidth="1"/>
    <col min="25" max="25" width="14.28515625" bestFit="1" customWidth="1"/>
    <col min="26" max="26" width="14.85546875" customWidth="1"/>
    <col min="27" max="27" width="15.85546875" customWidth="1"/>
    <col min="28" max="28" width="13.5703125" bestFit="1" customWidth="1"/>
    <col min="29" max="30" width="13.140625" customWidth="1"/>
    <col min="31" max="31" width="12.28515625" customWidth="1"/>
    <col min="32" max="32" width="13" customWidth="1"/>
  </cols>
  <sheetData>
    <row r="1" spans="1:29" ht="19.5">
      <c r="H1" s="478" t="s">
        <v>1622</v>
      </c>
      <c r="I1" s="478"/>
      <c r="J1" s="478"/>
      <c r="K1" s="478"/>
      <c r="L1" s="478"/>
      <c r="M1" s="478"/>
      <c r="N1" s="478"/>
      <c r="O1" s="478"/>
      <c r="P1" s="478"/>
      <c r="Q1" s="478"/>
      <c r="R1" s="478"/>
      <c r="S1" s="478"/>
      <c r="T1" s="478"/>
      <c r="U1" s="12"/>
      <c r="V1" s="12"/>
      <c r="W1" s="13"/>
    </row>
    <row r="2" spans="1:29" hidden="1">
      <c r="D2"/>
      <c r="H2" s="14"/>
      <c r="I2" s="15"/>
      <c r="J2" s="16"/>
      <c r="K2" s="17"/>
      <c r="L2" s="15"/>
      <c r="M2" s="18"/>
      <c r="N2" s="479"/>
      <c r="O2" s="479"/>
      <c r="P2" s="19"/>
      <c r="Q2" s="14"/>
      <c r="R2" s="14"/>
      <c r="S2" s="14"/>
      <c r="T2" s="14"/>
      <c r="U2" s="14"/>
      <c r="V2" s="14"/>
      <c r="W2" s="20"/>
    </row>
    <row r="3" spans="1:29" ht="18" hidden="1" customHeight="1">
      <c r="D3"/>
      <c r="H3" s="21"/>
      <c r="I3" s="22" t="s">
        <v>1623</v>
      </c>
      <c r="J3" s="23"/>
      <c r="K3" s="24"/>
      <c r="L3" s="24" t="s">
        <v>1624</v>
      </c>
      <c r="M3" s="25"/>
      <c r="N3" s="25"/>
      <c r="O3" s="22"/>
      <c r="P3" s="26" t="s">
        <v>1625</v>
      </c>
      <c r="Q3" s="14"/>
      <c r="R3" s="23" t="s">
        <v>1626</v>
      </c>
      <c r="S3" s="27" t="s">
        <v>1627</v>
      </c>
      <c r="T3" s="14"/>
      <c r="U3" s="14"/>
      <c r="V3" s="14"/>
      <c r="W3" s="13"/>
    </row>
    <row r="4" spans="1:29" ht="18" hidden="1" customHeight="1">
      <c r="D4"/>
      <c r="H4" s="28"/>
      <c r="I4" s="29" t="s">
        <v>1628</v>
      </c>
      <c r="J4" s="30"/>
      <c r="K4" s="31"/>
      <c r="L4" s="31" t="s">
        <v>1629</v>
      </c>
      <c r="M4" s="32"/>
      <c r="N4" s="33"/>
      <c r="O4" s="34"/>
      <c r="P4" s="35" t="s">
        <v>1630</v>
      </c>
      <c r="Q4" s="14"/>
      <c r="R4" s="36" t="s">
        <v>1631</v>
      </c>
      <c r="S4" s="37" t="s">
        <v>1632</v>
      </c>
      <c r="T4" s="14"/>
      <c r="U4" s="14"/>
      <c r="V4" s="14"/>
      <c r="W4" s="13"/>
    </row>
    <row r="5" spans="1:29" ht="18" customHeight="1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>
      <c r="D7"/>
      <c r="H7" s="480" t="s">
        <v>1633</v>
      </c>
      <c r="I7" s="481"/>
      <c r="J7" s="481"/>
      <c r="K7" s="481"/>
      <c r="L7" s="481"/>
      <c r="M7" s="481"/>
      <c r="N7" s="482"/>
      <c r="O7" s="483" t="s">
        <v>1634</v>
      </c>
      <c r="P7" s="484"/>
      <c r="Q7" s="485"/>
      <c r="R7" s="486" t="s">
        <v>1635</v>
      </c>
      <c r="S7" s="487"/>
      <c r="T7" s="488"/>
      <c r="U7" s="49"/>
      <c r="V7" s="49"/>
      <c r="W7" s="13"/>
    </row>
    <row r="8" spans="1:29" ht="20.25" hidden="1" customHeight="1">
      <c r="D8"/>
      <c r="H8" s="489" t="s">
        <v>1636</v>
      </c>
      <c r="I8" s="490"/>
      <c r="J8" s="490"/>
      <c r="K8" s="490"/>
      <c r="L8" s="490"/>
      <c r="M8" s="490"/>
      <c r="N8" s="491"/>
      <c r="O8" s="492" t="s">
        <v>1637</v>
      </c>
      <c r="P8" s="493"/>
      <c r="Q8" s="494"/>
      <c r="R8" s="495" t="s">
        <v>1638</v>
      </c>
      <c r="S8" s="496"/>
      <c r="T8" s="497"/>
      <c r="U8" s="50"/>
      <c r="V8" s="50" t="s">
        <v>1639</v>
      </c>
      <c r="W8" s="13" t="s">
        <v>1640</v>
      </c>
      <c r="X8" t="s">
        <v>1641</v>
      </c>
      <c r="Y8" t="s">
        <v>1642</v>
      </c>
    </row>
    <row r="9" spans="1:29" ht="20.25" customHeight="1" thickBot="1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>
      <c r="H10" s="508" t="s">
        <v>1643</v>
      </c>
      <c r="I10" s="509"/>
      <c r="J10" s="510" t="s">
        <v>1644</v>
      </c>
      <c r="K10" s="511"/>
      <c r="L10" s="511"/>
      <c r="M10" s="512"/>
      <c r="N10" s="513" t="s">
        <v>33</v>
      </c>
      <c r="O10" s="516" t="s">
        <v>1645</v>
      </c>
      <c r="P10" s="519" t="s">
        <v>1646</v>
      </c>
      <c r="Q10" s="522" t="s">
        <v>10</v>
      </c>
      <c r="R10" s="523"/>
      <c r="S10" s="523"/>
      <c r="T10" s="524"/>
      <c r="U10" s="50"/>
      <c r="V10" s="50"/>
      <c r="W10" s="13"/>
    </row>
    <row r="11" spans="1:29">
      <c r="C11" t="s">
        <v>1647</v>
      </c>
      <c r="H11" s="504" t="s">
        <v>1648</v>
      </c>
      <c r="I11" s="525" t="s">
        <v>1</v>
      </c>
      <c r="J11" s="527" t="s">
        <v>1649</v>
      </c>
      <c r="K11" s="528"/>
      <c r="L11" s="529" t="s">
        <v>1</v>
      </c>
      <c r="M11" s="51" t="s">
        <v>1</v>
      </c>
      <c r="N11" s="514"/>
      <c r="O11" s="517"/>
      <c r="P11" s="520"/>
      <c r="Q11" s="502" t="s">
        <v>1650</v>
      </c>
      <c r="R11" s="504" t="s">
        <v>1651</v>
      </c>
      <c r="S11" s="504" t="s">
        <v>1652</v>
      </c>
      <c r="T11" s="506" t="s">
        <v>1653</v>
      </c>
      <c r="U11" s="52"/>
      <c r="V11" s="52"/>
      <c r="W11" s="13"/>
    </row>
    <row r="12" spans="1:29" ht="18.75" customHeight="1">
      <c r="C12" t="s">
        <v>1654</v>
      </c>
      <c r="H12" s="504"/>
      <c r="I12" s="525"/>
      <c r="J12" s="527"/>
      <c r="K12" s="528"/>
      <c r="L12" s="529"/>
      <c r="M12" s="53" t="s">
        <v>1655</v>
      </c>
      <c r="N12" s="514"/>
      <c r="O12" s="517"/>
      <c r="P12" s="520"/>
      <c r="Q12" s="502"/>
      <c r="R12" s="504"/>
      <c r="S12" s="504"/>
      <c r="T12" s="506"/>
      <c r="U12" s="52"/>
      <c r="V12" s="50" t="s">
        <v>1639</v>
      </c>
      <c r="W12" s="13" t="s">
        <v>1640</v>
      </c>
      <c r="X12" t="s">
        <v>1641</v>
      </c>
      <c r="Y12" t="s">
        <v>1642</v>
      </c>
    </row>
    <row r="13" spans="1:29" ht="16.5" customHeight="1" thickBot="1">
      <c r="H13" s="505"/>
      <c r="I13" s="526"/>
      <c r="J13" s="54" t="s">
        <v>1647</v>
      </c>
      <c r="K13" s="55" t="s">
        <v>1654</v>
      </c>
      <c r="L13" s="530"/>
      <c r="M13" s="56" t="s">
        <v>1656</v>
      </c>
      <c r="N13" s="515"/>
      <c r="O13" s="518"/>
      <c r="P13" s="521"/>
      <c r="Q13" s="503"/>
      <c r="R13" s="505"/>
      <c r="S13" s="505"/>
      <c r="T13" s="507"/>
      <c r="U13" s="52"/>
      <c r="V13" s="52"/>
      <c r="W13" s="13"/>
    </row>
    <row r="14" spans="1:29" ht="28.5" hidden="1" customHeight="1" thickTop="1">
      <c r="A14" s="11" t="s">
        <v>1657</v>
      </c>
      <c r="B14" s="57" t="s">
        <v>1658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1659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>
        <f>SUMIFS('[2]MAIN-101'!AT:AT,'[2]MAIN-101'!AQ:AQ,'[2]2021 CADADR'!A14)+SUMIFS('[2]MAIN-101'!AU:AU,'[2]MAIN-101'!AQ:AQ,'[2]2021 CADADR'!A14)</f>
        <v>0</v>
      </c>
      <c r="AC14" s="2">
        <f>R14+S14-AB14</f>
        <v>0</v>
      </c>
    </row>
    <row r="15" spans="1:29" ht="31.5" hidden="1" customHeight="1">
      <c r="A15" s="72">
        <v>1</v>
      </c>
      <c r="B15" s="57" t="s">
        <v>1658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>
        <f>SUMIFS('[2]MAIN-101'!AT:AT,'[2]MAIN-101'!AQ:AQ,'[2]2021 CADADR'!A15)+SUMIFS('[2]MAIN-101'!AU:AU,'[2]MAIN-101'!AQ:AQ,'[2]2021 CADADR'!A15)</f>
        <v>0</v>
      </c>
      <c r="AC15" s="2">
        <f t="shared" ref="AC15:AC78" si="0">R15+S15-AB15</f>
        <v>0</v>
      </c>
    </row>
    <row r="16" spans="1:29" ht="36" customHeight="1" thickTop="1">
      <c r="A16" s="72">
        <v>2</v>
      </c>
      <c r="B16" s="57" t="s">
        <v>1658</v>
      </c>
      <c r="C16" s="57" t="s">
        <v>1654</v>
      </c>
      <c r="D16" s="57" t="str">
        <f>K16</f>
        <v>101-21-01-001</v>
      </c>
      <c r="E16" s="57" t="s">
        <v>2387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1660</v>
      </c>
      <c r="L16" s="91">
        <v>44211</v>
      </c>
      <c r="M16" s="92">
        <v>44214</v>
      </c>
      <c r="N16" s="93" t="s">
        <v>1661</v>
      </c>
      <c r="O16" s="94">
        <v>5021003000</v>
      </c>
      <c r="P16" s="95" t="s">
        <v>1662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1663</v>
      </c>
      <c r="W16" s="13"/>
      <c r="AB16" s="2">
        <f>SUMIFS('[2]MAIN-101'!AT:AT,'[2]MAIN-101'!AQ:AQ,'[2]2021 CADADR'!A16)+SUMIFS('[2]MAIN-101'!AU:AU,'[2]MAIN-101'!AQ:AQ,'[2]2021 CADADR'!A16)</f>
        <v>10000</v>
      </c>
      <c r="AC16" s="2">
        <f t="shared" si="0"/>
        <v>0</v>
      </c>
    </row>
    <row r="17" spans="1:29" ht="48" customHeight="1">
      <c r="A17" s="72">
        <v>3</v>
      </c>
      <c r="B17" s="57" t="s">
        <v>1658</v>
      </c>
      <c r="C17" s="57" t="s">
        <v>1654</v>
      </c>
      <c r="D17" s="57" t="str">
        <f t="shared" ref="D17:D18" si="1">K17</f>
        <v>101-21-01-001</v>
      </c>
      <c r="E17" s="57" t="s">
        <v>2387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1660</v>
      </c>
      <c r="L17" s="91">
        <v>44211</v>
      </c>
      <c r="M17" s="92">
        <v>44214</v>
      </c>
      <c r="N17" s="99" t="s">
        <v>1664</v>
      </c>
      <c r="O17" s="94">
        <v>5010202000</v>
      </c>
      <c r="P17" s="95" t="s">
        <v>1665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1663</v>
      </c>
      <c r="W17" s="86"/>
      <c r="AB17" s="2">
        <f>SUMIFS('[2]MAIN-101'!AT:AT,'[2]MAIN-101'!AQ:AQ,'[2]2021 CADADR'!A17)+SUMIFS('[2]MAIN-101'!AU:AU,'[2]MAIN-101'!AQ:AQ,'[2]2021 CADADR'!A17)</f>
        <v>126494.55</v>
      </c>
      <c r="AC17" s="2">
        <f t="shared" si="0"/>
        <v>0</v>
      </c>
    </row>
    <row r="18" spans="1:29" ht="45" customHeight="1">
      <c r="A18" s="72">
        <v>4</v>
      </c>
      <c r="B18" s="57" t="s">
        <v>1658</v>
      </c>
      <c r="C18" s="57" t="s">
        <v>1654</v>
      </c>
      <c r="D18" s="57" t="str">
        <f t="shared" si="1"/>
        <v>101-21-01-001</v>
      </c>
      <c r="E18" s="57" t="s">
        <v>2387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1660</v>
      </c>
      <c r="L18" s="91">
        <v>44211</v>
      </c>
      <c r="M18" s="92">
        <v>44214</v>
      </c>
      <c r="N18" s="99" t="s">
        <v>1664</v>
      </c>
      <c r="O18" s="94">
        <v>5010101001</v>
      </c>
      <c r="P18" s="95" t="s">
        <v>1666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1663</v>
      </c>
      <c r="W18" s="86">
        <f>SUM(S16:S18)</f>
        <v>464282.8</v>
      </c>
      <c r="AB18" s="2">
        <f>SUMIFS('[2]MAIN-101'!AT:AT,'[2]MAIN-101'!AQ:AQ,'[2]2021 CADADR'!A18)+SUMIFS('[2]MAIN-101'!AU:AU,'[2]MAIN-101'!AQ:AQ,'[2]2021 CADADR'!A18)</f>
        <v>327788.25</v>
      </c>
      <c r="AC18" s="2">
        <f t="shared" si="0"/>
        <v>0</v>
      </c>
    </row>
    <row r="19" spans="1:29" ht="35.1" customHeight="1">
      <c r="A19" s="72">
        <v>5</v>
      </c>
      <c r="B19" s="57" t="s">
        <v>1658</v>
      </c>
      <c r="C19" s="57" t="s">
        <v>1647</v>
      </c>
      <c r="D19" s="466" t="str">
        <f>J19</f>
        <v>9900130602</v>
      </c>
      <c r="E19" s="57" t="s">
        <v>2387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1667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1668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1669</v>
      </c>
      <c r="W19" s="107"/>
      <c r="AB19" s="2">
        <f>SUMIFS('[2]MAIN-101'!AT:AT,'[2]MAIN-101'!AQ:AQ,'[2]2021 CADADR'!A19)+SUMIFS('[2]MAIN-101'!AU:AU,'[2]MAIN-101'!AQ:AQ,'[2]2021 CADADR'!A19)</f>
        <v>23505.45</v>
      </c>
      <c r="AC19" s="2">
        <f t="shared" si="0"/>
        <v>0</v>
      </c>
    </row>
    <row r="20" spans="1:29" ht="35.1" customHeight="1">
      <c r="A20" s="72">
        <v>6</v>
      </c>
      <c r="B20" s="57" t="s">
        <v>1658</v>
      </c>
      <c r="C20" s="57" t="s">
        <v>1647</v>
      </c>
      <c r="D20" s="466" t="str">
        <f t="shared" ref="D20:D21" si="5">J20</f>
        <v>9900130603</v>
      </c>
      <c r="E20" s="57" t="s">
        <v>2387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1670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1671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1669</v>
      </c>
      <c r="W20" s="86"/>
      <c r="AB20" s="2">
        <f>SUMIFS('[2]MAIN-101'!AT:AT,'[2]MAIN-101'!AQ:AQ,'[2]2021 CADADR'!A20)+SUMIFS('[2]MAIN-101'!AU:AU,'[2]MAIN-101'!AQ:AQ,'[2]2021 CADADR'!A20)</f>
        <v>8083.33</v>
      </c>
      <c r="AC20" s="2">
        <f t="shared" si="0"/>
        <v>0</v>
      </c>
    </row>
    <row r="21" spans="1:29" ht="35.1" customHeight="1">
      <c r="A21" s="72">
        <v>7</v>
      </c>
      <c r="B21" s="57" t="s">
        <v>1658</v>
      </c>
      <c r="C21" s="57" t="s">
        <v>1647</v>
      </c>
      <c r="D21" s="466" t="str">
        <f t="shared" si="5"/>
        <v>9900130604</v>
      </c>
      <c r="E21" s="57" t="s">
        <v>2387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1672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1673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1669</v>
      </c>
      <c r="W21" s="113">
        <f>SUM(R19:R21)</f>
        <v>227215.18</v>
      </c>
      <c r="X21" s="71">
        <v>13944502.02</v>
      </c>
      <c r="Y21" s="114">
        <f>+X21-T21</f>
        <v>0</v>
      </c>
      <c r="AB21" s="2">
        <f>SUMIFS('[2]MAIN-101'!AT:AT,'[2]MAIN-101'!AQ:AQ,'[2]2021 CADADR'!A21)+SUMIFS('[2]MAIN-101'!AU:AU,'[2]MAIN-101'!AQ:AQ,'[2]2021 CADADR'!A21)</f>
        <v>195626.4</v>
      </c>
      <c r="AC21" s="2">
        <f t="shared" si="0"/>
        <v>0</v>
      </c>
    </row>
    <row r="22" spans="1:29" ht="28.5" customHeight="1">
      <c r="A22" s="72">
        <v>8</v>
      </c>
      <c r="B22" s="57" t="s">
        <v>1658</v>
      </c>
      <c r="C22" s="57" t="s">
        <v>1654</v>
      </c>
      <c r="D22" s="57" t="str">
        <f t="shared" ref="D22:D25" si="6">K22</f>
        <v>101-21-01-002</v>
      </c>
      <c r="E22" s="57" t="s">
        <v>2387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1674</v>
      </c>
      <c r="L22" s="91">
        <v>44214</v>
      </c>
      <c r="M22" s="92">
        <v>44215</v>
      </c>
      <c r="N22" s="93" t="s">
        <v>1633</v>
      </c>
      <c r="O22" s="94"/>
      <c r="P22" s="95" t="s">
        <v>1675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1676</v>
      </c>
      <c r="W22" s="13"/>
      <c r="Y22" s="116"/>
      <c r="AB22" s="2">
        <f>SUMIFS('[2]MAIN-101'!AT:AT,'[2]MAIN-101'!AQ:AQ,'[2]2021 CADADR'!A22)+SUMIFS('[2]MAIN-101'!AU:AU,'[2]MAIN-101'!AQ:AQ,'[2]2021 CADADR'!A22)</f>
        <v>5000</v>
      </c>
      <c r="AC22" s="2">
        <f t="shared" si="0"/>
        <v>0</v>
      </c>
    </row>
    <row r="23" spans="1:29" ht="35.1" customHeight="1">
      <c r="A23" s="72">
        <v>9</v>
      </c>
      <c r="B23" s="57" t="s">
        <v>1658</v>
      </c>
      <c r="C23" s="57" t="s">
        <v>1654</v>
      </c>
      <c r="D23" s="57" t="str">
        <f t="shared" si="6"/>
        <v>101-21-01-002</v>
      </c>
      <c r="E23" s="57" t="s">
        <v>2387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1674</v>
      </c>
      <c r="L23" s="91">
        <v>44214</v>
      </c>
      <c r="M23" s="92">
        <v>44215</v>
      </c>
      <c r="N23" s="99" t="s">
        <v>1677</v>
      </c>
      <c r="O23" s="94">
        <v>5010101001</v>
      </c>
      <c r="P23" s="284" t="s">
        <v>1678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1676</v>
      </c>
      <c r="W23" s="86"/>
      <c r="AB23" s="2">
        <f>SUMIFS('[2]MAIN-101'!AT:AT,'[2]MAIN-101'!AQ:AQ,'[2]2021 CADADR'!A23)+SUMIFS('[2]MAIN-101'!AU:AU,'[2]MAIN-101'!AQ:AQ,'[2]2021 CADADR'!A23)</f>
        <v>76343.53</v>
      </c>
      <c r="AC23" s="2">
        <f t="shared" si="0"/>
        <v>0</v>
      </c>
    </row>
    <row r="24" spans="1:29" ht="30" customHeight="1">
      <c r="A24" s="72">
        <v>10</v>
      </c>
      <c r="B24" s="57" t="s">
        <v>1658</v>
      </c>
      <c r="C24" s="57" t="s">
        <v>1654</v>
      </c>
      <c r="D24" s="57" t="str">
        <f t="shared" si="6"/>
        <v>101-21-01-002</v>
      </c>
      <c r="E24" s="57" t="s">
        <v>2387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1674</v>
      </c>
      <c r="L24" s="91">
        <v>44214</v>
      </c>
      <c r="M24" s="92">
        <v>44215</v>
      </c>
      <c r="N24" s="99" t="s">
        <v>1679</v>
      </c>
      <c r="O24" s="94">
        <v>5010101001</v>
      </c>
      <c r="P24" s="284" t="s">
        <v>1678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1676</v>
      </c>
      <c r="W24" s="86"/>
      <c r="AB24" s="2">
        <f>SUMIFS('[2]MAIN-101'!AT:AT,'[2]MAIN-101'!AQ:AQ,'[2]2021 CADADR'!A24)+SUMIFS('[2]MAIN-101'!AU:AU,'[2]MAIN-101'!AQ:AQ,'[2]2021 CADADR'!A24)</f>
        <v>138638.1</v>
      </c>
      <c r="AC24" s="2">
        <f t="shared" si="0"/>
        <v>0</v>
      </c>
    </row>
    <row r="25" spans="1:29" ht="30.75" customHeight="1">
      <c r="A25" s="72">
        <v>11</v>
      </c>
      <c r="B25" s="57" t="s">
        <v>1658</v>
      </c>
      <c r="C25" s="57" t="s">
        <v>1654</v>
      </c>
      <c r="D25" s="57" t="str">
        <f t="shared" si="6"/>
        <v>101-21-01-002</v>
      </c>
      <c r="E25" s="57" t="s">
        <v>2387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1674</v>
      </c>
      <c r="L25" s="91">
        <v>44214</v>
      </c>
      <c r="M25" s="92">
        <v>44215</v>
      </c>
      <c r="N25" s="99" t="s">
        <v>1680</v>
      </c>
      <c r="O25" s="94">
        <v>5010101001</v>
      </c>
      <c r="P25" s="284" t="s">
        <v>1678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1676</v>
      </c>
      <c r="W25" s="86">
        <f>SUM(S22:S25)</f>
        <v>301797.15000000002</v>
      </c>
      <c r="AB25" s="2">
        <f>SUMIFS('[2]MAIN-101'!AT:AT,'[2]MAIN-101'!AQ:AQ,'[2]2021 CADADR'!A25)+SUMIFS('[2]MAIN-101'!AU:AU,'[2]MAIN-101'!AQ:AQ,'[2]2021 CADADR'!A25)</f>
        <v>81815.520000000004</v>
      </c>
      <c r="AC25" s="2">
        <f t="shared" si="0"/>
        <v>0</v>
      </c>
    </row>
    <row r="26" spans="1:29" ht="33.75" customHeight="1">
      <c r="A26" s="72">
        <v>12</v>
      </c>
      <c r="B26" s="57" t="s">
        <v>1658</v>
      </c>
      <c r="C26" s="57" t="s">
        <v>1647</v>
      </c>
      <c r="D26" s="466" t="str">
        <f t="shared" ref="D26:D29" si="7">J26</f>
        <v>9900130607</v>
      </c>
      <c r="E26" s="57" t="s">
        <v>2387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1681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1682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1683</v>
      </c>
      <c r="W26" s="86">
        <f>+R26</f>
        <v>46629.23</v>
      </c>
      <c r="X26" s="71">
        <v>13596075.640000001</v>
      </c>
      <c r="Y26" s="120">
        <f>+X26-T26</f>
        <v>0</v>
      </c>
      <c r="AB26" s="2">
        <f>SUMIFS('[2]MAIN-101'!AT:AT,'[2]MAIN-101'!AQ:AQ,'[2]2021 CADADR'!A26)+SUMIFS('[2]MAIN-101'!AU:AU,'[2]MAIN-101'!AQ:AQ,'[2]2021 CADADR'!A26)</f>
        <v>46629.23</v>
      </c>
      <c r="AC26" s="2">
        <f t="shared" si="0"/>
        <v>0</v>
      </c>
    </row>
    <row r="27" spans="1:29" ht="43.5" customHeight="1">
      <c r="A27" s="72">
        <v>13</v>
      </c>
      <c r="B27" s="57" t="s">
        <v>1658</v>
      </c>
      <c r="C27" s="57" t="s">
        <v>1647</v>
      </c>
      <c r="D27" s="466" t="str">
        <f t="shared" si="7"/>
        <v>9900130608</v>
      </c>
      <c r="E27" s="57" t="s">
        <v>2387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1684</v>
      </c>
      <c r="K27" s="112"/>
      <c r="L27" s="91">
        <v>44215</v>
      </c>
      <c r="M27" s="92">
        <v>44215</v>
      </c>
      <c r="N27" s="99" t="s">
        <v>1685</v>
      </c>
      <c r="O27" s="94">
        <v>50299990999</v>
      </c>
      <c r="P27" s="95" t="s">
        <v>1686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1687</v>
      </c>
      <c r="W27" s="86">
        <f>+R27</f>
        <v>2793.75</v>
      </c>
      <c r="X27" s="71"/>
      <c r="Y27" s="120"/>
      <c r="AB27" s="2">
        <f>SUMIFS('[2]MAIN-101'!AT:AT,'[2]MAIN-101'!AQ:AQ,'[2]2021 CADADR'!A27)+SUMIFS('[2]MAIN-101'!AU:AU,'[2]MAIN-101'!AQ:AQ,'[2]2021 CADADR'!A27)</f>
        <v>2793.75</v>
      </c>
      <c r="AC27" s="2">
        <f t="shared" si="0"/>
        <v>0</v>
      </c>
    </row>
    <row r="28" spans="1:29" ht="33" customHeight="1">
      <c r="A28" s="72">
        <v>14</v>
      </c>
      <c r="B28" s="57" t="s">
        <v>1658</v>
      </c>
      <c r="C28" s="57" t="s">
        <v>1647</v>
      </c>
      <c r="D28" s="466" t="str">
        <f t="shared" si="7"/>
        <v>9900130610</v>
      </c>
      <c r="E28" s="57" t="s">
        <v>2387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1688</v>
      </c>
      <c r="K28" s="122"/>
      <c r="L28" s="91">
        <v>44215</v>
      </c>
      <c r="M28" s="92">
        <v>44215</v>
      </c>
      <c r="N28" s="123" t="s">
        <v>1689</v>
      </c>
      <c r="O28" s="124">
        <v>5020301000</v>
      </c>
      <c r="P28" s="499" t="s">
        <v>1690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1691</v>
      </c>
      <c r="W28" s="86"/>
      <c r="AB28" s="2">
        <f>SUMIFS('[2]MAIN-101'!AT:AT,'[2]MAIN-101'!AQ:AQ,'[2]2021 CADADR'!A28)+SUMIFS('[2]MAIN-101'!AU:AU,'[2]MAIN-101'!AQ:AQ,'[2]2021 CADADR'!A28)</f>
        <v>5229.0200000000004</v>
      </c>
      <c r="AC28" s="2">
        <f t="shared" si="0"/>
        <v>0</v>
      </c>
    </row>
    <row r="29" spans="1:29" ht="33" customHeight="1">
      <c r="A29" s="72">
        <v>15</v>
      </c>
      <c r="B29" s="57" t="s">
        <v>1658</v>
      </c>
      <c r="C29" s="57" t="s">
        <v>1647</v>
      </c>
      <c r="D29" s="466" t="str">
        <f t="shared" si="7"/>
        <v>9900130611</v>
      </c>
      <c r="E29" s="57" t="s">
        <v>2387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1692</v>
      </c>
      <c r="K29" s="112"/>
      <c r="L29" s="91">
        <v>44215</v>
      </c>
      <c r="M29" s="92">
        <v>44215</v>
      </c>
      <c r="N29" s="99" t="s">
        <v>1693</v>
      </c>
      <c r="O29" s="94">
        <v>5020301000</v>
      </c>
      <c r="P29" s="501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1691</v>
      </c>
      <c r="W29" s="86">
        <f>+R29+R28</f>
        <v>8030.4500000000007</v>
      </c>
      <c r="AB29" s="2">
        <f>SUMIFS('[2]MAIN-101'!AT:AT,'[2]MAIN-101'!AQ:AQ,'[2]2021 CADADR'!A29)+SUMIFS('[2]MAIN-101'!AU:AU,'[2]MAIN-101'!AQ:AQ,'[2]2021 CADADR'!A29)</f>
        <v>2801.43</v>
      </c>
      <c r="AC29" s="2">
        <f t="shared" si="0"/>
        <v>0</v>
      </c>
    </row>
    <row r="30" spans="1:29" ht="30.95" customHeight="1">
      <c r="A30" s="72">
        <v>16</v>
      </c>
      <c r="B30" s="57" t="s">
        <v>1658</v>
      </c>
      <c r="C30" s="57" t="s">
        <v>1654</v>
      </c>
      <c r="D30" s="57" t="str">
        <f t="shared" ref="D30:D31" si="8">K30</f>
        <v>101-21-01-003</v>
      </c>
      <c r="E30" s="57" t="s">
        <v>2387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1694</v>
      </c>
      <c r="L30" s="91">
        <v>44215</v>
      </c>
      <c r="M30" s="92">
        <v>44217</v>
      </c>
      <c r="N30" s="99" t="s">
        <v>1695</v>
      </c>
      <c r="O30" s="94">
        <v>5010101001</v>
      </c>
      <c r="P30" s="498" t="s">
        <v>1678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1696</v>
      </c>
      <c r="W30" s="126"/>
      <c r="AB30" s="2">
        <f>SUMIFS('[2]MAIN-101'!AT:AT,'[2]MAIN-101'!AQ:AQ,'[2]2021 CADADR'!A30)+SUMIFS('[2]MAIN-101'!AU:AU,'[2]MAIN-101'!AQ:AQ,'[2]2021 CADADR'!A30)</f>
        <v>75692.009999999995</v>
      </c>
      <c r="AC30" s="2">
        <f t="shared" si="0"/>
        <v>0</v>
      </c>
    </row>
    <row r="31" spans="1:29" ht="30.95" customHeight="1">
      <c r="A31" s="72">
        <v>17</v>
      </c>
      <c r="B31" s="57" t="s">
        <v>1658</v>
      </c>
      <c r="C31" s="57" t="s">
        <v>1654</v>
      </c>
      <c r="D31" s="57" t="str">
        <f t="shared" si="8"/>
        <v>101-21-01-003</v>
      </c>
      <c r="E31" s="57" t="s">
        <v>2387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1694</v>
      </c>
      <c r="L31" s="91">
        <v>44215</v>
      </c>
      <c r="M31" s="92">
        <v>44217</v>
      </c>
      <c r="N31" s="99" t="s">
        <v>1697</v>
      </c>
      <c r="O31" s="94">
        <v>5010101001</v>
      </c>
      <c r="P31" s="498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1696</v>
      </c>
      <c r="W31" s="86">
        <f>+S31+S30</f>
        <v>180435.53999999998</v>
      </c>
      <c r="AB31" s="2">
        <f>SUMIFS('[2]MAIN-101'!AT:AT,'[2]MAIN-101'!AQ:AQ,'[2]2021 CADADR'!A31)+SUMIFS('[2]MAIN-101'!AU:AU,'[2]MAIN-101'!AQ:AQ,'[2]2021 CADADR'!A31)</f>
        <v>104743.53</v>
      </c>
      <c r="AC31" s="2">
        <f t="shared" si="0"/>
        <v>0</v>
      </c>
    </row>
    <row r="32" spans="1:29" ht="42" customHeight="1">
      <c r="A32" s="72">
        <v>18</v>
      </c>
      <c r="B32" s="57" t="s">
        <v>1658</v>
      </c>
      <c r="C32" s="57" t="s">
        <v>1647</v>
      </c>
      <c r="D32" s="466">
        <f t="shared" ref="D32:D43" si="9">J32</f>
        <v>1150379</v>
      </c>
      <c r="E32" s="57" t="s">
        <v>2387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1698</v>
      </c>
      <c r="O32" s="127">
        <v>5029903000</v>
      </c>
      <c r="P32" s="129" t="s">
        <v>1699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1700</v>
      </c>
      <c r="W32" s="86"/>
      <c r="AB32" s="2">
        <f>SUMIFS('[2]MAIN-101'!AT:AT,'[2]MAIN-101'!AQ:AQ,'[2]2021 CADADR'!A32)+SUMIFS('[2]MAIN-101'!AU:AU,'[2]MAIN-101'!AQ:AQ,'[2]2021 CADADR'!A32)</f>
        <v>22265.62</v>
      </c>
      <c r="AC32" s="2">
        <f t="shared" si="0"/>
        <v>0</v>
      </c>
    </row>
    <row r="33" spans="1:29" ht="42" customHeight="1">
      <c r="A33" s="72">
        <v>19</v>
      </c>
      <c r="B33" s="57" t="s">
        <v>1658</v>
      </c>
      <c r="C33" s="57" t="s">
        <v>1647</v>
      </c>
      <c r="D33" s="466">
        <f t="shared" si="9"/>
        <v>1150380</v>
      </c>
      <c r="E33" s="57" t="s">
        <v>2387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1701</v>
      </c>
      <c r="O33" s="89">
        <v>5021502000</v>
      </c>
      <c r="P33" s="131" t="s">
        <v>1702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1700</v>
      </c>
      <c r="W33" s="86"/>
      <c r="AB33" s="2">
        <f>SUMIFS('[2]MAIN-101'!AT:AT,'[2]MAIN-101'!AQ:AQ,'[2]2021 CADADR'!A33)+SUMIFS('[2]MAIN-101'!AU:AU,'[2]MAIN-101'!AQ:AQ,'[2]2021 CADADR'!A33)</f>
        <v>11250</v>
      </c>
      <c r="AC33" s="2">
        <f t="shared" si="0"/>
        <v>0</v>
      </c>
    </row>
    <row r="34" spans="1:29" ht="35.25" customHeight="1">
      <c r="A34" s="72">
        <v>20</v>
      </c>
      <c r="B34" s="57" t="s">
        <v>1658</v>
      </c>
      <c r="C34" s="57" t="s">
        <v>1647</v>
      </c>
      <c r="D34" s="466">
        <f t="shared" si="9"/>
        <v>1150381</v>
      </c>
      <c r="E34" s="57" t="s">
        <v>2387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1701</v>
      </c>
      <c r="O34" s="89">
        <v>5021199000</v>
      </c>
      <c r="P34" s="131" t="s">
        <v>1703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1700</v>
      </c>
      <c r="W34" s="86"/>
      <c r="AB34" s="2">
        <f>SUMIFS('[2]MAIN-101'!AT:AT,'[2]MAIN-101'!AQ:AQ,'[2]2021 CADADR'!A34)+SUMIFS('[2]MAIN-101'!AU:AU,'[2]MAIN-101'!AQ:AQ,'[2]2021 CADADR'!A34)</f>
        <v>21734.22</v>
      </c>
      <c r="AC34" s="2">
        <f t="shared" si="0"/>
        <v>0</v>
      </c>
    </row>
    <row r="35" spans="1:29" ht="37.5" customHeight="1">
      <c r="A35" s="72">
        <v>21</v>
      </c>
      <c r="B35" s="57" t="s">
        <v>1658</v>
      </c>
      <c r="C35" s="57" t="s">
        <v>1647</v>
      </c>
      <c r="D35" s="466">
        <f t="shared" si="9"/>
        <v>1150382</v>
      </c>
      <c r="E35" s="57" t="s">
        <v>2387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1704</v>
      </c>
      <c r="O35" s="89">
        <v>5020504000</v>
      </c>
      <c r="P35" s="104" t="s">
        <v>1705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1700</v>
      </c>
      <c r="W35" s="86">
        <f>SUM(R32:R35)</f>
        <v>55756.09</v>
      </c>
      <c r="AB35" s="2">
        <f>SUMIFS('[2]MAIN-101'!AT:AT,'[2]MAIN-101'!AQ:AQ,'[2]2021 CADADR'!A35)+SUMIFS('[2]MAIN-101'!AU:AU,'[2]MAIN-101'!AQ:AQ,'[2]2021 CADADR'!A35)</f>
        <v>506.25</v>
      </c>
      <c r="AC35" s="2">
        <f t="shared" si="0"/>
        <v>0</v>
      </c>
    </row>
    <row r="36" spans="1:29" ht="32.25" customHeight="1">
      <c r="A36" s="72">
        <v>22</v>
      </c>
      <c r="B36" s="57" t="s">
        <v>1658</v>
      </c>
      <c r="C36" s="57" t="s">
        <v>1647</v>
      </c>
      <c r="D36" s="466">
        <f t="shared" si="9"/>
        <v>1150383</v>
      </c>
      <c r="E36" s="57" t="s">
        <v>2387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1706</v>
      </c>
      <c r="O36" s="89">
        <v>5029999099</v>
      </c>
      <c r="P36" s="131" t="s">
        <v>1707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1708</v>
      </c>
      <c r="W36" s="86"/>
      <c r="AB36" s="2">
        <f>SUMIFS('[2]MAIN-101'!AT:AT,'[2]MAIN-101'!AQ:AQ,'[2]2021 CADADR'!A36)+SUMIFS('[2]MAIN-101'!AU:AU,'[2]MAIN-101'!AQ:AQ,'[2]2021 CADADR'!A36)</f>
        <v>4576.93</v>
      </c>
      <c r="AC36" s="2">
        <f t="shared" si="0"/>
        <v>0</v>
      </c>
    </row>
    <row r="37" spans="1:29" ht="38.25" customHeight="1">
      <c r="A37" s="72">
        <v>23</v>
      </c>
      <c r="B37" s="57" t="s">
        <v>1658</v>
      </c>
      <c r="C37" s="57" t="s">
        <v>1647</v>
      </c>
      <c r="D37" s="466">
        <f t="shared" si="9"/>
        <v>1150384</v>
      </c>
      <c r="E37" s="57" t="s">
        <v>2387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1709</v>
      </c>
      <c r="O37" s="89">
        <v>5020301000</v>
      </c>
      <c r="P37" s="131" t="s">
        <v>1710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1708</v>
      </c>
      <c r="W37" s="13"/>
      <c r="AB37" s="2">
        <f>SUMIFS('[2]MAIN-101'!AT:AT,'[2]MAIN-101'!AQ:AQ,'[2]2021 CADADR'!A37)+SUMIFS('[2]MAIN-101'!AU:AU,'[2]MAIN-101'!AQ:AQ,'[2]2021 CADADR'!A37)</f>
        <v>6067.2</v>
      </c>
      <c r="AC37" s="2">
        <f t="shared" si="0"/>
        <v>0</v>
      </c>
    </row>
    <row r="38" spans="1:29" ht="33.75" customHeight="1">
      <c r="A38" s="72">
        <v>24</v>
      </c>
      <c r="B38" s="57" t="s">
        <v>1658</v>
      </c>
      <c r="C38" s="57" t="s">
        <v>1647</v>
      </c>
      <c r="D38" s="466">
        <f t="shared" si="9"/>
        <v>1150385</v>
      </c>
      <c r="E38" s="57" t="s">
        <v>2387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1698</v>
      </c>
      <c r="O38" s="89">
        <v>5029903000</v>
      </c>
      <c r="P38" s="131" t="s">
        <v>1711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1708</v>
      </c>
      <c r="W38" s="70"/>
      <c r="X38" s="120"/>
      <c r="Y38" s="120"/>
      <c r="Z38" s="120"/>
      <c r="AB38" s="2">
        <f>SUMIFS('[2]MAIN-101'!AT:AT,'[2]MAIN-101'!AQ:AQ,'[2]2021 CADADR'!A38)+SUMIFS('[2]MAIN-101'!AU:AU,'[2]MAIN-101'!AQ:AQ,'[2]2021 CADADR'!A38)</f>
        <v>24492.19</v>
      </c>
      <c r="AC38" s="2">
        <f t="shared" si="0"/>
        <v>0</v>
      </c>
    </row>
    <row r="39" spans="1:29" ht="33" customHeight="1">
      <c r="A39" s="72">
        <v>25</v>
      </c>
      <c r="B39" s="57" t="s">
        <v>1658</v>
      </c>
      <c r="C39" s="57" t="s">
        <v>1647</v>
      </c>
      <c r="D39" s="466">
        <f t="shared" si="9"/>
        <v>1150386</v>
      </c>
      <c r="E39" s="57" t="s">
        <v>2387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1698</v>
      </c>
      <c r="O39" s="89">
        <v>5029903000</v>
      </c>
      <c r="P39" s="104" t="s">
        <v>1712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1708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>
        <f>SUMIFS('[2]MAIN-101'!AT:AT,'[2]MAIN-101'!AQ:AQ,'[2]2021 CADADR'!A39)+SUMIFS('[2]MAIN-101'!AU:AU,'[2]MAIN-101'!AQ:AQ,'[2]2021 CADADR'!A39)</f>
        <v>3937.5</v>
      </c>
      <c r="AC39" s="2">
        <f t="shared" si="0"/>
        <v>0</v>
      </c>
    </row>
    <row r="40" spans="1:29" ht="39.950000000000003" customHeight="1">
      <c r="A40" s="72">
        <v>26</v>
      </c>
      <c r="B40" s="57" t="s">
        <v>1658</v>
      </c>
      <c r="C40" s="57" t="s">
        <v>1647</v>
      </c>
      <c r="D40" s="466">
        <f t="shared" si="9"/>
        <v>1150387</v>
      </c>
      <c r="E40" s="57" t="s">
        <v>2387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1713</v>
      </c>
      <c r="O40" s="89">
        <v>5029901000</v>
      </c>
      <c r="P40" s="131" t="s">
        <v>1714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1715</v>
      </c>
      <c r="W40" s="107">
        <f>+R40</f>
        <v>28500</v>
      </c>
      <c r="Y40" s="137" t="s">
        <v>1716</v>
      </c>
      <c r="AB40" s="2">
        <f>SUMIFS('[2]MAIN-101'!AT:AT,'[2]MAIN-101'!AQ:AQ,'[2]2021 CADADR'!A40)+SUMIFS('[2]MAIN-101'!AU:AU,'[2]MAIN-101'!AQ:AQ,'[2]2021 CADADR'!A40)</f>
        <v>28500</v>
      </c>
      <c r="AC40" s="2">
        <f t="shared" si="0"/>
        <v>0</v>
      </c>
    </row>
    <row r="41" spans="1:29" ht="39.950000000000003" customHeight="1">
      <c r="A41" s="72">
        <v>27</v>
      </c>
      <c r="B41" s="57" t="s">
        <v>1658</v>
      </c>
      <c r="C41" s="57" t="s">
        <v>1647</v>
      </c>
      <c r="D41" s="466">
        <f t="shared" si="9"/>
        <v>1150388</v>
      </c>
      <c r="E41" s="57" t="s">
        <v>2387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1717</v>
      </c>
      <c r="O41" s="89">
        <v>5020503000</v>
      </c>
      <c r="P41" s="131" t="s">
        <v>1718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1719</v>
      </c>
      <c r="W41" s="86"/>
      <c r="AB41" s="2">
        <f>SUMIFS('[2]MAIN-101'!AT:AT,'[2]MAIN-101'!AQ:AQ,'[2]2021 CADADR'!A41)+SUMIFS('[2]MAIN-101'!AU:AU,'[2]MAIN-101'!AQ:AQ,'[2]2021 CADADR'!A41)</f>
        <v>2343.75</v>
      </c>
      <c r="AC41" s="2">
        <f t="shared" si="0"/>
        <v>0</v>
      </c>
    </row>
    <row r="42" spans="1:29" ht="50.1" customHeight="1">
      <c r="A42" s="72">
        <v>28</v>
      </c>
      <c r="B42" s="57" t="s">
        <v>1658</v>
      </c>
      <c r="C42" s="57" t="s">
        <v>1647</v>
      </c>
      <c r="D42" s="466">
        <f t="shared" si="9"/>
        <v>1150389</v>
      </c>
      <c r="E42" s="57" t="s">
        <v>2387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1720</v>
      </c>
      <c r="O42" s="89">
        <v>5021306001</v>
      </c>
      <c r="P42" s="131" t="s">
        <v>1721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1719</v>
      </c>
      <c r="W42" s="86">
        <f>+R42+R41</f>
        <v>19206.599999999999</v>
      </c>
      <c r="X42" s="71"/>
      <c r="Y42" s="71"/>
      <c r="AB42" s="2">
        <f>SUMIFS('[2]MAIN-101'!AT:AT,'[2]MAIN-101'!AQ:AQ,'[2]2021 CADADR'!A42)+SUMIFS('[2]MAIN-101'!AU:AU,'[2]MAIN-101'!AQ:AQ,'[2]2021 CADADR'!A42)</f>
        <v>16862.849999999999</v>
      </c>
      <c r="AC42" s="2">
        <f t="shared" si="0"/>
        <v>0</v>
      </c>
    </row>
    <row r="43" spans="1:29" ht="37.5" customHeight="1">
      <c r="A43" s="72">
        <v>29</v>
      </c>
      <c r="B43" s="57" t="s">
        <v>1658</v>
      </c>
      <c r="C43" s="57" t="s">
        <v>1647</v>
      </c>
      <c r="D43" s="466" t="str">
        <f t="shared" si="9"/>
        <v>9900130612</v>
      </c>
      <c r="E43" s="57" t="s">
        <v>2387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1722</v>
      </c>
      <c r="K43" s="90"/>
      <c r="L43" s="91">
        <v>44218</v>
      </c>
      <c r="M43" s="92">
        <v>44218</v>
      </c>
      <c r="N43" s="123" t="s">
        <v>1689</v>
      </c>
      <c r="O43" s="124">
        <v>5020301000</v>
      </c>
      <c r="P43" s="110" t="s">
        <v>1723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1724</v>
      </c>
      <c r="W43" s="86">
        <f>+R43</f>
        <v>8304.91</v>
      </c>
      <c r="X43" s="71">
        <v>13582984.17</v>
      </c>
      <c r="Y43" s="120">
        <f>+X43-T43</f>
        <v>329009.68999999575</v>
      </c>
      <c r="AB43" s="2">
        <f>SUMIFS('[2]MAIN-101'!AT:AT,'[2]MAIN-101'!AQ:AQ,'[2]2021 CADADR'!A43)+SUMIFS('[2]MAIN-101'!AU:AU,'[2]MAIN-101'!AQ:AQ,'[2]2021 CADADR'!A43)</f>
        <v>8304.91</v>
      </c>
      <c r="AC43" s="2">
        <f t="shared" si="0"/>
        <v>0</v>
      </c>
    </row>
    <row r="44" spans="1:29" ht="35.1" hidden="1" customHeight="1">
      <c r="A44" s="72">
        <v>30</v>
      </c>
      <c r="B44" s="57" t="s">
        <v>1658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>
        <f>SUMIFS('[2]MAIN-101'!AT:AT,'[2]MAIN-101'!AQ:AQ,'[2]2021 CADADR'!A44)+SUMIFS('[2]MAIN-101'!AU:AU,'[2]MAIN-101'!AQ:AQ,'[2]2021 CADADR'!A44)</f>
        <v>0</v>
      </c>
      <c r="AC44" s="2">
        <f t="shared" si="0"/>
        <v>0</v>
      </c>
    </row>
    <row r="45" spans="1:29" ht="48.75" customHeight="1">
      <c r="A45" s="72">
        <v>31</v>
      </c>
      <c r="B45" s="57" t="s">
        <v>1658</v>
      </c>
      <c r="C45" s="57" t="s">
        <v>1647</v>
      </c>
      <c r="D45" s="466" t="str">
        <f t="shared" ref="D45:D52" si="11">J45</f>
        <v>9900130613</v>
      </c>
      <c r="E45" s="57" t="s">
        <v>2387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1725</v>
      </c>
      <c r="K45" s="90"/>
      <c r="L45" s="91">
        <v>44222</v>
      </c>
      <c r="M45" s="92">
        <v>44222</v>
      </c>
      <c r="N45" s="123" t="s">
        <v>1689</v>
      </c>
      <c r="O45" s="124">
        <v>5029902000</v>
      </c>
      <c r="P45" s="110" t="s">
        <v>1726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1727</v>
      </c>
      <c r="W45" s="13"/>
      <c r="Y45" s="120"/>
      <c r="AB45" s="2">
        <f>SUMIFS('[2]MAIN-101'!AT:AT,'[2]MAIN-101'!AQ:AQ,'[2]2021 CADADR'!A45)+SUMIFS('[2]MAIN-101'!AU:AU,'[2]MAIN-101'!AQ:AQ,'[2]2021 CADADR'!A45)</f>
        <v>1406.25</v>
      </c>
      <c r="AC45" s="2">
        <f t="shared" si="0"/>
        <v>0</v>
      </c>
    </row>
    <row r="46" spans="1:29" ht="23.1" customHeight="1">
      <c r="A46" s="72">
        <v>32</v>
      </c>
      <c r="B46" s="57" t="s">
        <v>1658</v>
      </c>
      <c r="C46" s="57" t="s">
        <v>1647</v>
      </c>
      <c r="D46" s="466" t="str">
        <f t="shared" si="11"/>
        <v>9900130614</v>
      </c>
      <c r="E46" s="57" t="s">
        <v>2387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1728</v>
      </c>
      <c r="K46" s="141"/>
      <c r="L46" s="91">
        <v>44222</v>
      </c>
      <c r="M46" s="92">
        <v>44222</v>
      </c>
      <c r="N46" s="142" t="s">
        <v>1729</v>
      </c>
      <c r="O46" s="124">
        <v>502990300</v>
      </c>
      <c r="P46" s="499" t="s">
        <v>1730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1727</v>
      </c>
      <c r="W46" s="86"/>
      <c r="Y46" s="120"/>
      <c r="Z46" s="120"/>
      <c r="AB46" s="2">
        <f>SUMIFS('[2]MAIN-101'!AT:AT,'[2]MAIN-101'!AQ:AQ,'[2]2021 CADADR'!A46)+SUMIFS('[2]MAIN-101'!AU:AU,'[2]MAIN-101'!AQ:AQ,'[2]2021 CADADR'!A46)</f>
        <v>7800</v>
      </c>
      <c r="AC46" s="2">
        <f t="shared" si="0"/>
        <v>0</v>
      </c>
    </row>
    <row r="47" spans="1:29" ht="23.1" customHeight="1">
      <c r="A47" s="72">
        <v>33</v>
      </c>
      <c r="B47" s="57" t="s">
        <v>1658</v>
      </c>
      <c r="C47" s="57" t="s">
        <v>1647</v>
      </c>
      <c r="D47" s="466" t="str">
        <f t="shared" si="11"/>
        <v>9900130615</v>
      </c>
      <c r="E47" s="57" t="s">
        <v>2387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1731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00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1727</v>
      </c>
      <c r="W47" s="86"/>
      <c r="AB47" s="2">
        <f>SUMIFS('[2]MAIN-101'!AT:AT,'[2]MAIN-101'!AQ:AQ,'[2]2021 CADADR'!A47)+SUMIFS('[2]MAIN-101'!AU:AU,'[2]MAIN-101'!AQ:AQ,'[2]2021 CADADR'!A47)</f>
        <v>7800</v>
      </c>
      <c r="AC47" s="2">
        <f t="shared" si="0"/>
        <v>0</v>
      </c>
    </row>
    <row r="48" spans="1:29" ht="23.1" customHeight="1">
      <c r="A48" s="72">
        <v>34</v>
      </c>
      <c r="B48" s="57" t="s">
        <v>1658</v>
      </c>
      <c r="C48" s="57" t="s">
        <v>1647</v>
      </c>
      <c r="D48" s="466" t="str">
        <f t="shared" si="11"/>
        <v>9900130616</v>
      </c>
      <c r="E48" s="57" t="s">
        <v>2387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1732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00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1727</v>
      </c>
      <c r="W48" s="143"/>
      <c r="X48" s="71"/>
      <c r="Y48" s="120"/>
      <c r="AB48" s="2">
        <f>SUMIFS('[2]MAIN-101'!AT:AT,'[2]MAIN-101'!AQ:AQ,'[2]2021 CADADR'!A48)+SUMIFS('[2]MAIN-101'!AU:AU,'[2]MAIN-101'!AQ:AQ,'[2]2021 CADADR'!A48)</f>
        <v>7800</v>
      </c>
      <c r="AC48" s="2">
        <f t="shared" si="0"/>
        <v>0</v>
      </c>
    </row>
    <row r="49" spans="1:29" ht="23.1" customHeight="1">
      <c r="A49" s="72">
        <v>35</v>
      </c>
      <c r="B49" s="57" t="s">
        <v>1658</v>
      </c>
      <c r="C49" s="57" t="s">
        <v>1647</v>
      </c>
      <c r="D49" s="466" t="str">
        <f t="shared" si="11"/>
        <v>9900130617</v>
      </c>
      <c r="E49" s="57" t="s">
        <v>2387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1733</v>
      </c>
      <c r="K49" s="90"/>
      <c r="L49" s="91">
        <v>44222</v>
      </c>
      <c r="M49" s="92">
        <v>44222</v>
      </c>
      <c r="N49" s="142" t="s">
        <v>1734</v>
      </c>
      <c r="O49" s="124">
        <v>502990300</v>
      </c>
      <c r="P49" s="500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1727</v>
      </c>
      <c r="W49" s="145"/>
      <c r="X49" s="120"/>
      <c r="Y49" s="120"/>
      <c r="AB49" s="2">
        <f>SUMIFS('[2]MAIN-101'!AT:AT,'[2]MAIN-101'!AQ:AQ,'[2]2021 CADADR'!A49)+SUMIFS('[2]MAIN-101'!AU:AU,'[2]MAIN-101'!AQ:AQ,'[2]2021 CADADR'!A49)</f>
        <v>7800</v>
      </c>
      <c r="AC49" s="2">
        <f t="shared" si="0"/>
        <v>0</v>
      </c>
    </row>
    <row r="50" spans="1:29" ht="23.1" customHeight="1">
      <c r="A50" s="72">
        <v>36</v>
      </c>
      <c r="B50" s="57" t="s">
        <v>1658</v>
      </c>
      <c r="C50" s="57" t="s">
        <v>1647</v>
      </c>
      <c r="D50" s="466" t="str">
        <f t="shared" si="11"/>
        <v>9900130618</v>
      </c>
      <c r="E50" s="57" t="s">
        <v>2387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1735</v>
      </c>
      <c r="K50" s="147"/>
      <c r="L50" s="147">
        <v>44222</v>
      </c>
      <c r="M50" s="149">
        <v>44222</v>
      </c>
      <c r="N50" s="142" t="s">
        <v>1736</v>
      </c>
      <c r="O50" s="150">
        <v>502990300</v>
      </c>
      <c r="P50" s="500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1727</v>
      </c>
      <c r="W50" s="145">
        <f>SUM(R45:R50)</f>
        <v>40406.25</v>
      </c>
      <c r="X50" s="120"/>
      <c r="Y50" s="120"/>
      <c r="AB50" s="2">
        <f>SUMIFS('[2]MAIN-101'!AT:AT,'[2]MAIN-101'!AQ:AQ,'[2]2021 CADADR'!A50)+SUMIFS('[2]MAIN-101'!AU:AU,'[2]MAIN-101'!AQ:AQ,'[2]2021 CADADR'!A50)</f>
        <v>7800</v>
      </c>
      <c r="AC50" s="2">
        <f t="shared" si="0"/>
        <v>0</v>
      </c>
    </row>
    <row r="51" spans="1:29" ht="42.75" customHeight="1">
      <c r="A51" s="72">
        <v>37</v>
      </c>
      <c r="B51" s="57" t="s">
        <v>1658</v>
      </c>
      <c r="C51" s="57" t="s">
        <v>1647</v>
      </c>
      <c r="D51" s="466">
        <f t="shared" si="11"/>
        <v>1150390</v>
      </c>
      <c r="E51" s="57" t="s">
        <v>2387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1717</v>
      </c>
      <c r="O51" s="127">
        <v>5020502001</v>
      </c>
      <c r="P51" s="129" t="s">
        <v>1737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1738</v>
      </c>
      <c r="W51" s="145"/>
      <c r="X51" s="71"/>
      <c r="Y51" s="71"/>
      <c r="AB51" s="2">
        <f>SUMIFS('[2]MAIN-101'!AT:AT,'[2]MAIN-101'!AQ:AQ,'[2]2021 CADADR'!A51)+SUMIFS('[2]MAIN-101'!AU:AU,'[2]MAIN-101'!AQ:AQ,'[2]2021 CADADR'!A51)</f>
        <v>2250</v>
      </c>
      <c r="AC51" s="2">
        <f t="shared" si="0"/>
        <v>0</v>
      </c>
    </row>
    <row r="52" spans="1:29" ht="30.75" customHeight="1">
      <c r="A52" s="72">
        <v>38</v>
      </c>
      <c r="B52" s="57" t="s">
        <v>1658</v>
      </c>
      <c r="C52" s="57" t="s">
        <v>1647</v>
      </c>
      <c r="D52" s="466">
        <f t="shared" si="11"/>
        <v>1150391</v>
      </c>
      <c r="E52" s="57" t="s">
        <v>2387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1739</v>
      </c>
      <c r="O52" s="89">
        <v>5020309000</v>
      </c>
      <c r="P52" s="131" t="s">
        <v>1740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1738</v>
      </c>
      <c r="W52" s="86">
        <f>+R52+R51</f>
        <v>23592.43</v>
      </c>
      <c r="X52" s="71">
        <v>13518985.49</v>
      </c>
      <c r="Y52" s="120">
        <f>+X52-T52</f>
        <v>0</v>
      </c>
      <c r="AB52" s="2">
        <f>SUMIFS('[2]MAIN-101'!AT:AT,'[2]MAIN-101'!AQ:AQ,'[2]2021 CADADR'!A52)+SUMIFS('[2]MAIN-101'!AU:AU,'[2]MAIN-101'!AQ:AQ,'[2]2021 CADADR'!A52)</f>
        <v>21342.43</v>
      </c>
      <c r="AC52" s="2">
        <f t="shared" si="0"/>
        <v>0</v>
      </c>
    </row>
    <row r="53" spans="1:29" ht="57" customHeight="1">
      <c r="A53" s="72">
        <v>39</v>
      </c>
      <c r="B53" s="57" t="s">
        <v>1658</v>
      </c>
      <c r="C53" s="57" t="s">
        <v>1654</v>
      </c>
      <c r="D53" s="57" t="str">
        <f t="shared" ref="D53:D61" si="13">K53</f>
        <v>101-21-01-004</v>
      </c>
      <c r="E53" s="57" t="s">
        <v>2387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1741</v>
      </c>
      <c r="L53" s="144">
        <v>44223</v>
      </c>
      <c r="M53" s="160">
        <v>44224</v>
      </c>
      <c r="N53" s="99" t="s">
        <v>1742</v>
      </c>
      <c r="O53" s="94">
        <v>5020502001</v>
      </c>
      <c r="P53" s="104" t="s">
        <v>1743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1683</v>
      </c>
      <c r="W53" s="86"/>
      <c r="Y53" s="120"/>
      <c r="Z53" s="120"/>
      <c r="AB53" s="2">
        <f>SUMIFS('[2]MAIN-101'!AT:AT,'[2]MAIN-101'!AQ:AQ,'[2]2021 CADADR'!A53)+SUMIFS('[2]MAIN-101'!AU:AU,'[2]MAIN-101'!AQ:AQ,'[2]2021 CADADR'!A53)</f>
        <v>2500</v>
      </c>
      <c r="AC53" s="2">
        <f t="shared" si="0"/>
        <v>0</v>
      </c>
    </row>
    <row r="54" spans="1:29" ht="30" customHeight="1">
      <c r="A54" s="72">
        <v>40</v>
      </c>
      <c r="B54" s="57" t="s">
        <v>1658</v>
      </c>
      <c r="C54" s="57" t="s">
        <v>1654</v>
      </c>
      <c r="D54" s="57" t="str">
        <f t="shared" si="13"/>
        <v>101-21-01-004</v>
      </c>
      <c r="E54" s="57" t="s">
        <v>2387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1741</v>
      </c>
      <c r="L54" s="144">
        <v>44223</v>
      </c>
      <c r="M54" s="160">
        <v>44224</v>
      </c>
      <c r="N54" s="99" t="s">
        <v>1744</v>
      </c>
      <c r="O54" s="94">
        <v>5010403001</v>
      </c>
      <c r="P54" s="104" t="s">
        <v>1745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1683</v>
      </c>
      <c r="W54" s="86"/>
      <c r="X54" s="71"/>
      <c r="Y54" s="71"/>
      <c r="Z54" s="120"/>
      <c r="AB54" s="2">
        <f>SUMIFS('[2]MAIN-101'!AT:AT,'[2]MAIN-101'!AQ:AQ,'[2]2021 CADADR'!A54)+SUMIFS('[2]MAIN-101'!AU:AU,'[2]MAIN-101'!AQ:AQ,'[2]2021 CADADR'!A54)</f>
        <v>520698.79</v>
      </c>
      <c r="AC54" s="2">
        <f t="shared" si="0"/>
        <v>0</v>
      </c>
    </row>
    <row r="55" spans="1:29" ht="32.1" customHeight="1">
      <c r="A55" s="72">
        <v>41</v>
      </c>
      <c r="B55" s="57" t="s">
        <v>1658</v>
      </c>
      <c r="C55" s="57" t="s">
        <v>1654</v>
      </c>
      <c r="D55" s="57" t="str">
        <f t="shared" si="13"/>
        <v>101-21-01-004</v>
      </c>
      <c r="E55" s="57" t="s">
        <v>2387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1741</v>
      </c>
      <c r="L55" s="144">
        <v>44223</v>
      </c>
      <c r="M55" s="160">
        <v>44224</v>
      </c>
      <c r="N55" s="99" t="s">
        <v>1746</v>
      </c>
      <c r="O55" s="94">
        <v>5010101001</v>
      </c>
      <c r="P55" s="499" t="s">
        <v>1747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1683</v>
      </c>
      <c r="W55" s="70"/>
      <c r="X55" s="71"/>
      <c r="Y55" s="120"/>
      <c r="AB55" s="2">
        <f>SUMIFS('[2]MAIN-101'!AT:AT,'[2]MAIN-101'!AQ:AQ,'[2]2021 CADADR'!A55)+SUMIFS('[2]MAIN-101'!AU:AU,'[2]MAIN-101'!AQ:AQ,'[2]2021 CADADR'!A55)</f>
        <v>331488.05</v>
      </c>
      <c r="AC55" s="2">
        <f t="shared" si="0"/>
        <v>0</v>
      </c>
    </row>
    <row r="56" spans="1:29" ht="32.1" customHeight="1">
      <c r="A56" s="72">
        <v>42</v>
      </c>
      <c r="B56" s="57" t="s">
        <v>1658</v>
      </c>
      <c r="C56" s="57" t="s">
        <v>1654</v>
      </c>
      <c r="D56" s="57" t="str">
        <f t="shared" si="13"/>
        <v>101-21-01-004</v>
      </c>
      <c r="E56" s="57" t="s">
        <v>2387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1741</v>
      </c>
      <c r="L56" s="144">
        <v>44223</v>
      </c>
      <c r="M56" s="160">
        <v>44224</v>
      </c>
      <c r="N56" s="99" t="s">
        <v>1677</v>
      </c>
      <c r="O56" s="94">
        <v>5010101001</v>
      </c>
      <c r="P56" s="500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1683</v>
      </c>
      <c r="W56" s="86"/>
      <c r="Y56" s="120"/>
      <c r="AB56" s="2">
        <f>SUMIFS('[2]MAIN-101'!AT:AT,'[2]MAIN-101'!AQ:AQ,'[2]2021 CADADR'!A56)+SUMIFS('[2]MAIN-101'!AU:AU,'[2]MAIN-101'!AQ:AQ,'[2]2021 CADADR'!A56)</f>
        <v>76343.490000000005</v>
      </c>
      <c r="AC56" s="2">
        <f t="shared" si="0"/>
        <v>0</v>
      </c>
    </row>
    <row r="57" spans="1:29" ht="32.1" customHeight="1">
      <c r="A57" s="72">
        <v>43</v>
      </c>
      <c r="B57" s="57" t="s">
        <v>1658</v>
      </c>
      <c r="C57" s="57" t="s">
        <v>1654</v>
      </c>
      <c r="D57" s="57" t="str">
        <f t="shared" si="13"/>
        <v>101-21-01-004</v>
      </c>
      <c r="E57" s="57" t="s">
        <v>2387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1741</v>
      </c>
      <c r="L57" s="144">
        <v>44223</v>
      </c>
      <c r="M57" s="160">
        <v>44224</v>
      </c>
      <c r="N57" s="99" t="s">
        <v>1679</v>
      </c>
      <c r="O57" s="94">
        <v>5010101001</v>
      </c>
      <c r="P57" s="500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1683</v>
      </c>
      <c r="W57" s="86"/>
      <c r="Y57" s="120"/>
      <c r="AB57" s="2">
        <f>SUMIFS('[2]MAIN-101'!AT:AT,'[2]MAIN-101'!AQ:AQ,'[2]2021 CADADR'!A57)+SUMIFS('[2]MAIN-101'!AU:AU,'[2]MAIN-101'!AQ:AQ,'[2]2021 CADADR'!A57)</f>
        <v>138575.47</v>
      </c>
      <c r="AC57" s="2">
        <f t="shared" si="0"/>
        <v>0</v>
      </c>
    </row>
    <row r="58" spans="1:29" ht="32.1" customHeight="1">
      <c r="A58" s="72">
        <v>44</v>
      </c>
      <c r="B58" s="57" t="s">
        <v>1658</v>
      </c>
      <c r="C58" s="57" t="s">
        <v>1654</v>
      </c>
      <c r="D58" s="57" t="str">
        <f t="shared" si="13"/>
        <v>101-21-01-004</v>
      </c>
      <c r="E58" s="57" t="s">
        <v>2387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1741</v>
      </c>
      <c r="L58" s="144">
        <v>44223</v>
      </c>
      <c r="M58" s="160">
        <v>44224</v>
      </c>
      <c r="N58" s="99" t="s">
        <v>1680</v>
      </c>
      <c r="O58" s="94">
        <v>5010101001</v>
      </c>
      <c r="P58" s="500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1683</v>
      </c>
      <c r="W58" s="86"/>
      <c r="Y58" s="120"/>
      <c r="AB58" s="2">
        <f>SUMIFS('[2]MAIN-101'!AT:AT,'[2]MAIN-101'!AQ:AQ,'[2]2021 CADADR'!A58)+SUMIFS('[2]MAIN-101'!AU:AU,'[2]MAIN-101'!AQ:AQ,'[2]2021 CADADR'!A58)</f>
        <v>81815.55</v>
      </c>
      <c r="AC58" s="2">
        <f t="shared" si="0"/>
        <v>0</v>
      </c>
    </row>
    <row r="59" spans="1:29" ht="32.1" customHeight="1">
      <c r="A59" s="72">
        <v>45</v>
      </c>
      <c r="B59" s="57" t="s">
        <v>1658</v>
      </c>
      <c r="C59" s="57" t="s">
        <v>1654</v>
      </c>
      <c r="D59" s="57" t="str">
        <f t="shared" si="13"/>
        <v>101-21-01-004</v>
      </c>
      <c r="E59" s="57" t="s">
        <v>2387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1741</v>
      </c>
      <c r="L59" s="144">
        <v>44223</v>
      </c>
      <c r="M59" s="160">
        <v>44224</v>
      </c>
      <c r="N59" s="99" t="s">
        <v>1695</v>
      </c>
      <c r="O59" s="94">
        <v>5010101001</v>
      </c>
      <c r="P59" s="500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1683</v>
      </c>
      <c r="W59" s="86"/>
      <c r="AB59" s="2">
        <f>SUMIFS('[2]MAIN-101'!AT:AT,'[2]MAIN-101'!AQ:AQ,'[2]2021 CADADR'!A59)+SUMIFS('[2]MAIN-101'!AU:AU,'[2]MAIN-101'!AQ:AQ,'[2]2021 CADADR'!A59)</f>
        <v>82918.22</v>
      </c>
      <c r="AC59" s="2">
        <f t="shared" si="0"/>
        <v>0</v>
      </c>
    </row>
    <row r="60" spans="1:29" ht="32.1" customHeight="1">
      <c r="A60" s="72">
        <v>46</v>
      </c>
      <c r="B60" s="57" t="s">
        <v>1658</v>
      </c>
      <c r="C60" s="57" t="s">
        <v>1654</v>
      </c>
      <c r="D60" s="57" t="str">
        <f t="shared" si="13"/>
        <v>101-21-01-004</v>
      </c>
      <c r="E60" s="57" t="s">
        <v>2387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1741</v>
      </c>
      <c r="L60" s="144">
        <v>44223</v>
      </c>
      <c r="M60" s="160">
        <v>44224</v>
      </c>
      <c r="N60" s="99" t="s">
        <v>1697</v>
      </c>
      <c r="O60" s="94">
        <v>5010101001</v>
      </c>
      <c r="P60" s="501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1683</v>
      </c>
      <c r="W60" s="113"/>
      <c r="X60" s="71"/>
      <c r="Y60" s="120"/>
      <c r="AB60" s="2">
        <f>SUMIFS('[2]MAIN-101'!AT:AT,'[2]MAIN-101'!AQ:AQ,'[2]2021 CADADR'!A60)+SUMIFS('[2]MAIN-101'!AU:AU,'[2]MAIN-101'!AQ:AQ,'[2]2021 CADADR'!A60)</f>
        <v>104743.46</v>
      </c>
      <c r="AC60" s="2">
        <f t="shared" si="0"/>
        <v>0</v>
      </c>
    </row>
    <row r="61" spans="1:29" ht="48" customHeight="1">
      <c r="A61" s="72">
        <v>47</v>
      </c>
      <c r="B61" s="57" t="s">
        <v>1658</v>
      </c>
      <c r="C61" s="57" t="s">
        <v>1654</v>
      </c>
      <c r="D61" s="57" t="str">
        <f t="shared" si="13"/>
        <v>101-21-01-004</v>
      </c>
      <c r="E61" s="57" t="s">
        <v>2387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1741</v>
      </c>
      <c r="L61" s="144">
        <v>44223</v>
      </c>
      <c r="M61" s="160">
        <v>44224</v>
      </c>
      <c r="N61" s="99" t="s">
        <v>1633</v>
      </c>
      <c r="O61" s="94">
        <v>5020301000</v>
      </c>
      <c r="P61" s="95" t="s">
        <v>1748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1683</v>
      </c>
      <c r="W61" s="86">
        <f>SUM(S53:S61)</f>
        <v>1343396.28</v>
      </c>
      <c r="X61" s="71"/>
      <c r="Y61" s="71"/>
      <c r="AB61" s="2">
        <f>SUMIFS('[2]MAIN-101'!AT:AT,'[2]MAIN-101'!AQ:AQ,'[2]2021 CADADR'!A61)+SUMIFS('[2]MAIN-101'!AU:AU,'[2]MAIN-101'!AQ:AQ,'[2]2021 CADADR'!A61)</f>
        <v>4313.25</v>
      </c>
      <c r="AC61" s="2">
        <f t="shared" si="0"/>
        <v>0</v>
      </c>
    </row>
    <row r="62" spans="1:29" ht="45.75" customHeight="1">
      <c r="A62" s="72">
        <v>48</v>
      </c>
      <c r="B62" s="57" t="s">
        <v>1658</v>
      </c>
      <c r="C62" s="57" t="s">
        <v>1647</v>
      </c>
      <c r="D62" s="466">
        <f t="shared" ref="D62:D74" si="14">J62</f>
        <v>1150392</v>
      </c>
      <c r="E62" s="57" t="s">
        <v>2387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1749</v>
      </c>
      <c r="O62" s="89">
        <v>5029903000</v>
      </c>
      <c r="P62" s="131" t="s">
        <v>1750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1751</v>
      </c>
      <c r="W62" s="169">
        <f>+R62</f>
        <v>16875</v>
      </c>
      <c r="X62" s="71"/>
      <c r="Y62" s="86"/>
      <c r="Z62" s="120"/>
      <c r="AB62" s="2">
        <f>SUMIFS('[2]MAIN-101'!AT:AT,'[2]MAIN-101'!AQ:AQ,'[2]2021 CADADR'!A62)+SUMIFS('[2]MAIN-101'!AU:AU,'[2]MAIN-101'!AQ:AQ,'[2]2021 CADADR'!A62)</f>
        <v>16875</v>
      </c>
      <c r="AC62" s="2">
        <f t="shared" si="0"/>
        <v>0</v>
      </c>
    </row>
    <row r="63" spans="1:29" ht="48" customHeight="1">
      <c r="A63" s="72">
        <v>49</v>
      </c>
      <c r="B63" s="57" t="s">
        <v>1658</v>
      </c>
      <c r="C63" s="57" t="s">
        <v>1647</v>
      </c>
      <c r="D63" s="466">
        <f t="shared" si="14"/>
        <v>1150393</v>
      </c>
      <c r="E63" s="57" t="s">
        <v>2387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1752</v>
      </c>
      <c r="O63" s="89">
        <v>5029907000</v>
      </c>
      <c r="P63" s="131" t="s">
        <v>1753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1754</v>
      </c>
      <c r="W63" s="86"/>
      <c r="X63" s="171"/>
      <c r="Y63" s="172"/>
      <c r="Z63" s="173"/>
      <c r="AB63" s="2">
        <f>SUMIFS('[2]MAIN-101'!AT:AT,'[2]MAIN-101'!AQ:AQ,'[2]2021 CADADR'!A63)+SUMIFS('[2]MAIN-101'!AU:AU,'[2]MAIN-101'!AQ:AQ,'[2]2021 CADADR'!A63)</f>
        <v>1218.24</v>
      </c>
      <c r="AC63" s="2">
        <f t="shared" si="0"/>
        <v>0</v>
      </c>
    </row>
    <row r="64" spans="1:29" ht="39.950000000000003" customHeight="1">
      <c r="A64" s="72">
        <v>50</v>
      </c>
      <c r="B64" s="57" t="s">
        <v>1658</v>
      </c>
      <c r="C64" s="57" t="s">
        <v>1647</v>
      </c>
      <c r="D64" s="466">
        <f t="shared" si="14"/>
        <v>1150394</v>
      </c>
      <c r="E64" s="57" t="s">
        <v>2387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1755</v>
      </c>
      <c r="O64" s="89">
        <v>5020501000</v>
      </c>
      <c r="P64" s="131" t="s">
        <v>1756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1754</v>
      </c>
      <c r="W64" s="86"/>
      <c r="X64" s="136"/>
      <c r="Y64" s="174"/>
      <c r="AB64" s="2">
        <f>SUMIFS('[2]MAIN-101'!AT:AT,'[2]MAIN-101'!AQ:AQ,'[2]2021 CADADR'!A64)+SUMIFS('[2]MAIN-101'!AU:AU,'[2]MAIN-101'!AQ:AQ,'[2]2021 CADADR'!A64)</f>
        <v>9230.6299999999992</v>
      </c>
      <c r="AC64" s="2">
        <f t="shared" si="0"/>
        <v>0</v>
      </c>
    </row>
    <row r="65" spans="1:29" ht="33" customHeight="1">
      <c r="A65" s="72">
        <v>51</v>
      </c>
      <c r="B65" s="57" t="s">
        <v>1658</v>
      </c>
      <c r="C65" s="57" t="s">
        <v>1647</v>
      </c>
      <c r="D65" s="466">
        <f t="shared" si="14"/>
        <v>1150395</v>
      </c>
      <c r="E65" s="57" t="s">
        <v>2387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1757</v>
      </c>
      <c r="O65" s="89">
        <v>5020402000</v>
      </c>
      <c r="P65" s="131" t="s">
        <v>1758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1754</v>
      </c>
      <c r="W65" s="86"/>
      <c r="X65" s="120"/>
      <c r="Y65" s="86"/>
      <c r="Z65" s="120"/>
      <c r="AB65" s="2">
        <f>SUMIFS('[2]MAIN-101'!AT:AT,'[2]MAIN-101'!AQ:AQ,'[2]2021 CADADR'!A65)+SUMIFS('[2]MAIN-101'!AU:AU,'[2]MAIN-101'!AQ:AQ,'[2]2021 CADADR'!A65)</f>
        <v>73005.710000000006</v>
      </c>
      <c r="AC65" s="2">
        <f t="shared" si="0"/>
        <v>0</v>
      </c>
    </row>
    <row r="66" spans="1:29" ht="39.950000000000003" customHeight="1">
      <c r="A66" s="72">
        <v>52</v>
      </c>
      <c r="B66" s="57" t="s">
        <v>1658</v>
      </c>
      <c r="C66" s="57" t="s">
        <v>1647</v>
      </c>
      <c r="D66" s="466">
        <f t="shared" si="14"/>
        <v>1150396</v>
      </c>
      <c r="E66" s="57" t="s">
        <v>2387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1759</v>
      </c>
      <c r="O66" s="89">
        <v>5029999099</v>
      </c>
      <c r="P66" s="131" t="s">
        <v>1760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1754</v>
      </c>
      <c r="W66" s="126"/>
      <c r="X66" s="71"/>
      <c r="Y66" s="86"/>
      <c r="Z66" s="120"/>
      <c r="AB66" s="2">
        <f>SUMIFS('[2]MAIN-101'!AT:AT,'[2]MAIN-101'!AQ:AQ,'[2]2021 CADADR'!A66)+SUMIFS('[2]MAIN-101'!AU:AU,'[2]MAIN-101'!AQ:AQ,'[2]2021 CADADR'!A66)</f>
        <v>3710</v>
      </c>
      <c r="AC66" s="2">
        <f t="shared" si="0"/>
        <v>0</v>
      </c>
    </row>
    <row r="67" spans="1:29" ht="39.950000000000003" customHeight="1">
      <c r="A67" s="72">
        <v>53</v>
      </c>
      <c r="B67" s="57" t="s">
        <v>1658</v>
      </c>
      <c r="C67" s="57" t="s">
        <v>1647</v>
      </c>
      <c r="D67" s="466">
        <f t="shared" si="14"/>
        <v>1150397</v>
      </c>
      <c r="E67" s="57" t="s">
        <v>2387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1709</v>
      </c>
      <c r="O67" s="89">
        <v>5060405003</v>
      </c>
      <c r="P67" s="131" t="s">
        <v>1761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1754</v>
      </c>
      <c r="W67" s="86"/>
      <c r="Y67" s="86"/>
      <c r="Z67" s="120"/>
      <c r="AB67" s="2">
        <f>SUMIFS('[2]MAIN-101'!AT:AT,'[2]MAIN-101'!AQ:AQ,'[2]2021 CADADR'!A67)+SUMIFS('[2]MAIN-101'!AU:AU,'[2]MAIN-101'!AQ:AQ,'[2]2021 CADADR'!A67)</f>
        <v>57120</v>
      </c>
      <c r="AC67" s="2">
        <f t="shared" si="0"/>
        <v>0</v>
      </c>
    </row>
    <row r="68" spans="1:29" ht="39.950000000000003" customHeight="1">
      <c r="A68" s="72">
        <v>54</v>
      </c>
      <c r="B68" s="57" t="s">
        <v>1658</v>
      </c>
      <c r="C68" s="57" t="s">
        <v>1647</v>
      </c>
      <c r="D68" s="466">
        <f t="shared" si="14"/>
        <v>1150398</v>
      </c>
      <c r="E68" s="57" t="s">
        <v>2387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1762</v>
      </c>
      <c r="O68" s="89">
        <v>5029903000</v>
      </c>
      <c r="P68" s="131" t="s">
        <v>1763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1754</v>
      </c>
      <c r="W68" s="86">
        <f>SUM(R63:R68)</f>
        <v>148784.58000000002</v>
      </c>
      <c r="Y68" s="86"/>
      <c r="AB68" s="2">
        <f>SUMIFS('[2]MAIN-101'!AT:AT,'[2]MAIN-101'!AQ:AQ,'[2]2021 CADADR'!A68)+SUMIFS('[2]MAIN-101'!AU:AU,'[2]MAIN-101'!AQ:AQ,'[2]2021 CADADR'!A68)</f>
        <v>4500</v>
      </c>
      <c r="AC68" s="2">
        <f t="shared" si="0"/>
        <v>0</v>
      </c>
    </row>
    <row r="69" spans="1:29" ht="27.75" customHeight="1">
      <c r="A69" s="72">
        <v>55</v>
      </c>
      <c r="B69" s="57" t="s">
        <v>1658</v>
      </c>
      <c r="C69" s="57" t="s">
        <v>1647</v>
      </c>
      <c r="D69" s="466">
        <f t="shared" si="14"/>
        <v>1150399</v>
      </c>
      <c r="E69" s="57" t="s">
        <v>2387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1764</v>
      </c>
      <c r="O69" s="89">
        <v>5010101001</v>
      </c>
      <c r="P69" s="131" t="s">
        <v>1765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1766</v>
      </c>
      <c r="W69" s="86"/>
      <c r="Y69" s="86"/>
      <c r="AB69" s="2">
        <f>SUMIFS('[2]MAIN-101'!AT:AT,'[2]MAIN-101'!AQ:AQ,'[2]2021 CADADR'!A69)+SUMIFS('[2]MAIN-101'!AU:AU,'[2]MAIN-101'!AQ:AQ,'[2]2021 CADADR'!A69)</f>
        <v>13940.25</v>
      </c>
      <c r="AC69" s="2">
        <f t="shared" si="0"/>
        <v>0</v>
      </c>
    </row>
    <row r="70" spans="1:29" ht="42.95" customHeight="1">
      <c r="A70" s="72">
        <v>56</v>
      </c>
      <c r="B70" s="57" t="s">
        <v>1658</v>
      </c>
      <c r="C70" s="57" t="s">
        <v>1647</v>
      </c>
      <c r="D70" s="466">
        <f t="shared" si="14"/>
        <v>1150400</v>
      </c>
      <c r="E70" s="57" t="s">
        <v>2387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1767</v>
      </c>
      <c r="O70" s="89">
        <v>5020301000</v>
      </c>
      <c r="P70" s="131" t="s">
        <v>1768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1766</v>
      </c>
      <c r="W70" s="86"/>
      <c r="Y70" s="86"/>
      <c r="AB70" s="2">
        <f>SUMIFS('[2]MAIN-101'!AT:AT,'[2]MAIN-101'!AQ:AQ,'[2]2021 CADADR'!A70)+SUMIFS('[2]MAIN-101'!AU:AU,'[2]MAIN-101'!AQ:AQ,'[2]2021 CADADR'!A70)</f>
        <v>44103.57</v>
      </c>
      <c r="AC70" s="2">
        <f t="shared" si="0"/>
        <v>0</v>
      </c>
    </row>
    <row r="71" spans="1:29" ht="42.95" customHeight="1">
      <c r="A71" s="72">
        <v>57</v>
      </c>
      <c r="B71" s="57" t="s">
        <v>1658</v>
      </c>
      <c r="C71" s="57" t="s">
        <v>1647</v>
      </c>
      <c r="D71" s="466">
        <f t="shared" si="14"/>
        <v>1150401</v>
      </c>
      <c r="E71" s="57" t="s">
        <v>2387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1767</v>
      </c>
      <c r="O71" s="89">
        <v>5020301000</v>
      </c>
      <c r="P71" s="131" t="s">
        <v>1769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1766</v>
      </c>
      <c r="W71" s="86"/>
      <c r="Y71" s="86"/>
      <c r="AB71" s="2">
        <f>SUMIFS('[2]MAIN-101'!AT:AT,'[2]MAIN-101'!AQ:AQ,'[2]2021 CADADR'!A71)+SUMIFS('[2]MAIN-101'!AU:AU,'[2]MAIN-101'!AQ:AQ,'[2]2021 CADADR'!A71)</f>
        <v>8044.65</v>
      </c>
      <c r="AC71" s="2">
        <f t="shared" si="0"/>
        <v>0</v>
      </c>
    </row>
    <row r="72" spans="1:29" ht="30.75" customHeight="1">
      <c r="A72" s="72">
        <v>58</v>
      </c>
      <c r="B72" s="57" t="s">
        <v>1658</v>
      </c>
      <c r="C72" s="57" t="s">
        <v>1647</v>
      </c>
      <c r="D72" s="466">
        <f t="shared" si="14"/>
        <v>1150402</v>
      </c>
      <c r="E72" s="57" t="s">
        <v>2387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1762</v>
      </c>
      <c r="O72" s="89">
        <v>5029903000</v>
      </c>
      <c r="P72" s="131" t="s">
        <v>1770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1766</v>
      </c>
      <c r="W72" s="86">
        <f>SUM(R69:R72)</f>
        <v>73588.47</v>
      </c>
      <c r="X72" s="120">
        <f>SUM(R63:R72)</f>
        <v>222373.05000000002</v>
      </c>
      <c r="Y72" s="86"/>
      <c r="AB72" s="2">
        <f>SUMIFS('[2]MAIN-101'!AT:AT,'[2]MAIN-101'!AQ:AQ,'[2]2021 CADADR'!A72)+SUMIFS('[2]MAIN-101'!AU:AU,'[2]MAIN-101'!AQ:AQ,'[2]2021 CADADR'!A72)</f>
        <v>7500</v>
      </c>
      <c r="AC72" s="2">
        <f t="shared" si="0"/>
        <v>0</v>
      </c>
    </row>
    <row r="73" spans="1:29" ht="26.25" customHeight="1">
      <c r="A73" s="72">
        <v>59</v>
      </c>
      <c r="B73" s="57" t="s">
        <v>1658</v>
      </c>
      <c r="C73" s="57" t="s">
        <v>1647</v>
      </c>
      <c r="D73" s="466" t="str">
        <f t="shared" si="14"/>
        <v>9900130620</v>
      </c>
      <c r="E73" s="57" t="s">
        <v>2387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1771</v>
      </c>
      <c r="K73" s="112"/>
      <c r="L73" s="91">
        <v>44224</v>
      </c>
      <c r="M73" s="91">
        <v>44224</v>
      </c>
      <c r="N73" s="123" t="s">
        <v>1693</v>
      </c>
      <c r="O73" s="124">
        <v>5020301000</v>
      </c>
      <c r="P73" s="110" t="s">
        <v>1772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>
        <f>SUMIFS('[2]MAIN-101'!AT:AT,'[2]MAIN-101'!AQ:AQ,'[2]2021 CADADR'!A73)+SUMIFS('[2]MAIN-101'!AU:AU,'[2]MAIN-101'!AQ:AQ,'[2]2021 CADADR'!A73)</f>
        <v>17035.72</v>
      </c>
      <c r="AC73" s="2">
        <f t="shared" si="0"/>
        <v>0</v>
      </c>
    </row>
    <row r="74" spans="1:29" ht="25.5" customHeight="1">
      <c r="A74" s="72">
        <v>60</v>
      </c>
      <c r="B74" s="57" t="s">
        <v>1658</v>
      </c>
      <c r="C74" s="57" t="s">
        <v>1647</v>
      </c>
      <c r="D74" s="466" t="str">
        <f t="shared" si="14"/>
        <v>9900130621</v>
      </c>
      <c r="E74" s="57" t="s">
        <v>2387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1773</v>
      </c>
      <c r="K74" s="112"/>
      <c r="L74" s="91">
        <v>44224</v>
      </c>
      <c r="M74" s="91">
        <v>44224</v>
      </c>
      <c r="N74" s="123" t="s">
        <v>1693</v>
      </c>
      <c r="O74" s="124">
        <v>5020301000</v>
      </c>
      <c r="P74" s="104" t="s">
        <v>1774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>
        <f>SUMIFS('[2]MAIN-101'!AT:AT,'[2]MAIN-101'!AQ:AQ,'[2]2021 CADADR'!A74)+SUMIFS('[2]MAIN-101'!AU:AU,'[2]MAIN-101'!AQ:AQ,'[2]2021 CADADR'!A74)</f>
        <v>8762.98</v>
      </c>
      <c r="AC74" s="2">
        <f t="shared" si="0"/>
        <v>0</v>
      </c>
    </row>
    <row r="75" spans="1:29" ht="45.75" customHeight="1">
      <c r="A75" s="72">
        <v>61</v>
      </c>
      <c r="B75" s="57" t="s">
        <v>1658</v>
      </c>
      <c r="C75" s="57" t="s">
        <v>1654</v>
      </c>
      <c r="D75" s="57" t="str">
        <f t="shared" ref="D75:D86" si="15">K75</f>
        <v>101-21-01-005</v>
      </c>
      <c r="E75" s="57" t="s">
        <v>2387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1775</v>
      </c>
      <c r="L75" s="91">
        <v>44225</v>
      </c>
      <c r="M75" s="160"/>
      <c r="N75" s="99" t="s">
        <v>1776</v>
      </c>
      <c r="O75" s="94">
        <v>2999999900</v>
      </c>
      <c r="P75" s="104" t="s">
        <v>1777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1778</v>
      </c>
      <c r="W75" s="86"/>
      <c r="Y75" s="13"/>
      <c r="Z75" s="71"/>
      <c r="AB75" s="2">
        <f>SUMIFS('[2]MAIN-101'!AT:AT,'[2]MAIN-101'!AQ:AQ,'[2]2021 CADADR'!A75)+SUMIFS('[2]MAIN-101'!AU:AU,'[2]MAIN-101'!AQ:AQ,'[2]2021 CADADR'!A75)</f>
        <v>3955.36</v>
      </c>
      <c r="AC75" s="2">
        <f t="shared" si="0"/>
        <v>0</v>
      </c>
    </row>
    <row r="76" spans="1:29" ht="27.95" customHeight="1">
      <c r="A76" s="72">
        <v>62</v>
      </c>
      <c r="B76" s="57" t="s">
        <v>1658</v>
      </c>
      <c r="C76" s="57" t="s">
        <v>1654</v>
      </c>
      <c r="D76" s="57" t="str">
        <f t="shared" si="15"/>
        <v>101-21-01-005</v>
      </c>
      <c r="E76" s="57" t="s">
        <v>2387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1775</v>
      </c>
      <c r="L76" s="91">
        <v>44225</v>
      </c>
      <c r="M76" s="160"/>
      <c r="N76" s="99" t="s">
        <v>1779</v>
      </c>
      <c r="O76" s="94">
        <v>5010101001</v>
      </c>
      <c r="P76" s="499" t="s">
        <v>1780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1778</v>
      </c>
      <c r="W76" s="86"/>
      <c r="Y76" s="13"/>
      <c r="Z76" s="71"/>
      <c r="AB76" s="2">
        <f>SUMIFS('[2]MAIN-101'!AT:AT,'[2]MAIN-101'!AQ:AQ,'[2]2021 CADADR'!A76)+SUMIFS('[2]MAIN-101'!AU:AU,'[2]MAIN-101'!AQ:AQ,'[2]2021 CADADR'!A76)</f>
        <v>28194.01</v>
      </c>
      <c r="AC76" s="2">
        <f t="shared" si="0"/>
        <v>0</v>
      </c>
    </row>
    <row r="77" spans="1:29" ht="27.95" customHeight="1">
      <c r="A77" s="72">
        <v>63</v>
      </c>
      <c r="B77" s="57" t="s">
        <v>1658</v>
      </c>
      <c r="C77" s="57" t="s">
        <v>1654</v>
      </c>
      <c r="D77" s="57" t="str">
        <f t="shared" si="15"/>
        <v>101-21-01-005</v>
      </c>
      <c r="E77" s="57" t="s">
        <v>2387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1775</v>
      </c>
      <c r="L77" s="91">
        <v>44225</v>
      </c>
      <c r="M77" s="160"/>
      <c r="N77" s="99" t="s">
        <v>1695</v>
      </c>
      <c r="O77" s="94">
        <v>5010101001</v>
      </c>
      <c r="P77" s="500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1778</v>
      </c>
      <c r="W77" s="86"/>
      <c r="Y77" s="13"/>
      <c r="Z77" s="71"/>
      <c r="AB77" s="2">
        <f>SUMIFS('[2]MAIN-101'!AT:AT,'[2]MAIN-101'!AQ:AQ,'[2]2021 CADADR'!A77)+SUMIFS('[2]MAIN-101'!AU:AU,'[2]MAIN-101'!AQ:AQ,'[2]2021 CADADR'!A77)</f>
        <v>59624.21</v>
      </c>
      <c r="AC77" s="2">
        <f t="shared" si="0"/>
        <v>0</v>
      </c>
    </row>
    <row r="78" spans="1:29" ht="27.95" customHeight="1">
      <c r="A78" s="72">
        <v>64</v>
      </c>
      <c r="B78" s="57" t="s">
        <v>1658</v>
      </c>
      <c r="C78" s="57" t="s">
        <v>1654</v>
      </c>
      <c r="D78" s="57" t="str">
        <f t="shared" si="15"/>
        <v>101-21-01-005</v>
      </c>
      <c r="E78" s="57" t="s">
        <v>2387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1775</v>
      </c>
      <c r="L78" s="91">
        <v>44225</v>
      </c>
      <c r="M78" s="160"/>
      <c r="N78" s="99" t="s">
        <v>1781</v>
      </c>
      <c r="O78" s="94">
        <v>5010101001</v>
      </c>
      <c r="P78" s="500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1778</v>
      </c>
      <c r="W78" s="86"/>
      <c r="Y78" s="13"/>
      <c r="Z78" s="71"/>
      <c r="AB78" s="2">
        <f>SUMIFS('[2]MAIN-101'!AT:AT,'[2]MAIN-101'!AQ:AQ,'[2]2021 CADADR'!A78)+SUMIFS('[2]MAIN-101'!AU:AU,'[2]MAIN-101'!AQ:AQ,'[2]2021 CADADR'!A78)</f>
        <v>18148.37</v>
      </c>
      <c r="AC78" s="2">
        <f t="shared" si="0"/>
        <v>0</v>
      </c>
    </row>
    <row r="79" spans="1:29" ht="27.95" customHeight="1">
      <c r="A79" s="72">
        <v>65</v>
      </c>
      <c r="B79" s="57" t="s">
        <v>1658</v>
      </c>
      <c r="C79" s="57" t="s">
        <v>1654</v>
      </c>
      <c r="D79" s="57" t="str">
        <f t="shared" si="15"/>
        <v>101-21-01-005</v>
      </c>
      <c r="E79" s="57" t="s">
        <v>2387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1775</v>
      </c>
      <c r="L79" s="91">
        <v>44225</v>
      </c>
      <c r="M79" s="160"/>
      <c r="N79" s="99" t="s">
        <v>1782</v>
      </c>
      <c r="O79" s="94">
        <v>5010101001</v>
      </c>
      <c r="P79" s="500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1778</v>
      </c>
      <c r="W79" s="86"/>
      <c r="Y79" s="13"/>
      <c r="Z79" s="71"/>
      <c r="AB79" s="2">
        <f>SUMIFS('[2]MAIN-101'!AT:AT,'[2]MAIN-101'!AQ:AQ,'[2]2021 CADADR'!A79)+SUMIFS('[2]MAIN-101'!AU:AU,'[2]MAIN-101'!AQ:AQ,'[2]2021 CADADR'!A79)</f>
        <v>29978.37</v>
      </c>
      <c r="AC79" s="2">
        <f t="shared" ref="AC79:AC100" si="16">R79+S79-AB79</f>
        <v>0</v>
      </c>
    </row>
    <row r="80" spans="1:29" ht="27.95" customHeight="1">
      <c r="A80" s="72">
        <v>66</v>
      </c>
      <c r="B80" s="57" t="s">
        <v>1658</v>
      </c>
      <c r="C80" s="57" t="s">
        <v>1654</v>
      </c>
      <c r="D80" s="57" t="str">
        <f t="shared" si="15"/>
        <v>101-21-01-005</v>
      </c>
      <c r="E80" s="57" t="s">
        <v>2387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1775</v>
      </c>
      <c r="L80" s="91">
        <v>44225</v>
      </c>
      <c r="M80" s="160"/>
      <c r="N80" s="99" t="s">
        <v>1679</v>
      </c>
      <c r="O80" s="94">
        <v>5010101001</v>
      </c>
      <c r="P80" s="500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1778</v>
      </c>
      <c r="W80" s="86"/>
      <c r="Y80" s="13"/>
      <c r="Z80" s="71"/>
      <c r="AB80" s="2">
        <f>SUMIFS('[2]MAIN-101'!AT:AT,'[2]MAIN-101'!AQ:AQ,'[2]2021 CADADR'!A80)+SUMIFS('[2]MAIN-101'!AU:AU,'[2]MAIN-101'!AQ:AQ,'[2]2021 CADADR'!A80)</f>
        <v>64105.75</v>
      </c>
      <c r="AC80" s="2">
        <f t="shared" si="16"/>
        <v>0</v>
      </c>
    </row>
    <row r="81" spans="1:30" ht="27.95" customHeight="1">
      <c r="A81" s="72">
        <v>67</v>
      </c>
      <c r="B81" s="57" t="s">
        <v>1658</v>
      </c>
      <c r="C81" s="57" t="s">
        <v>1654</v>
      </c>
      <c r="D81" s="57" t="str">
        <f t="shared" si="15"/>
        <v>101-21-01-005</v>
      </c>
      <c r="E81" s="57" t="s">
        <v>2387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1775</v>
      </c>
      <c r="L81" s="91">
        <v>44225</v>
      </c>
      <c r="M81" s="160"/>
      <c r="N81" s="99" t="s">
        <v>1783</v>
      </c>
      <c r="O81" s="94">
        <v>5010101001</v>
      </c>
      <c r="P81" s="500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1778</v>
      </c>
      <c r="W81" s="86"/>
      <c r="Y81" s="13"/>
      <c r="Z81" s="71"/>
      <c r="AB81" s="2">
        <f>SUMIFS('[2]MAIN-101'!AT:AT,'[2]MAIN-101'!AQ:AQ,'[2]2021 CADADR'!A81)+SUMIFS('[2]MAIN-101'!AU:AU,'[2]MAIN-101'!AQ:AQ,'[2]2021 CADADR'!A81)</f>
        <v>28358.37</v>
      </c>
      <c r="AC81" s="2">
        <f t="shared" si="16"/>
        <v>0</v>
      </c>
    </row>
    <row r="82" spans="1:30" ht="63" customHeight="1">
      <c r="A82" s="72">
        <v>68</v>
      </c>
      <c r="B82" s="57" t="s">
        <v>1658</v>
      </c>
      <c r="C82" s="57" t="s">
        <v>1654</v>
      </c>
      <c r="D82" s="57" t="str">
        <f t="shared" si="15"/>
        <v>101-21-01-005</v>
      </c>
      <c r="E82" s="57" t="s">
        <v>2387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1775</v>
      </c>
      <c r="L82" s="91">
        <v>44225</v>
      </c>
      <c r="M82" s="160"/>
      <c r="N82" s="99" t="s">
        <v>1784</v>
      </c>
      <c r="O82" s="94">
        <v>5020101000</v>
      </c>
      <c r="P82" s="104" t="s">
        <v>1785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1778</v>
      </c>
      <c r="W82" s="86"/>
      <c r="X82" s="71"/>
      <c r="Y82" s="86"/>
      <c r="Z82" s="71"/>
      <c r="AA82" s="120"/>
      <c r="AB82" s="2">
        <f>SUMIFS('[2]MAIN-101'!AT:AT,'[2]MAIN-101'!AQ:AQ,'[2]2021 CADADR'!A82)+SUMIFS('[2]MAIN-101'!AU:AU,'[2]MAIN-101'!AQ:AQ,'[2]2021 CADADR'!A82)</f>
        <v>1880</v>
      </c>
      <c r="AC82" s="2">
        <f t="shared" si="16"/>
        <v>0</v>
      </c>
      <c r="AD82" s="120"/>
    </row>
    <row r="83" spans="1:30" ht="32.1" customHeight="1">
      <c r="A83" s="72">
        <v>69</v>
      </c>
      <c r="B83" s="57" t="s">
        <v>1658</v>
      </c>
      <c r="C83" s="57" t="s">
        <v>1654</v>
      </c>
      <c r="D83" s="57" t="str">
        <f t="shared" si="15"/>
        <v>101-21-01-005</v>
      </c>
      <c r="E83" s="57" t="s">
        <v>2387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1775</v>
      </c>
      <c r="L83" s="91">
        <v>44225</v>
      </c>
      <c r="M83" s="160"/>
      <c r="N83" s="99" t="s">
        <v>1786</v>
      </c>
      <c r="O83" s="94">
        <v>5021199000</v>
      </c>
      <c r="P83" s="499" t="s">
        <v>1787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1778</v>
      </c>
      <c r="W83" s="86"/>
      <c r="X83" s="71"/>
      <c r="Y83" s="86"/>
      <c r="Z83" s="71"/>
      <c r="AA83" s="176"/>
      <c r="AB83" s="2">
        <f>SUMIFS('[2]MAIN-101'!AT:AT,'[2]MAIN-101'!AQ:AQ,'[2]2021 CADADR'!A83)+SUMIFS('[2]MAIN-101'!AU:AU,'[2]MAIN-101'!AQ:AQ,'[2]2021 CADADR'!A83)</f>
        <v>31974</v>
      </c>
      <c r="AC83" s="2">
        <f t="shared" si="16"/>
        <v>0</v>
      </c>
    </row>
    <row r="84" spans="1:30" ht="32.1" customHeight="1">
      <c r="A84" s="72">
        <v>70</v>
      </c>
      <c r="B84" s="57" t="s">
        <v>1658</v>
      </c>
      <c r="C84" s="57" t="s">
        <v>1654</v>
      </c>
      <c r="D84" s="57" t="str">
        <f t="shared" si="15"/>
        <v>101-21-01-005</v>
      </c>
      <c r="E84" s="57" t="s">
        <v>2387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1775</v>
      </c>
      <c r="L84" s="91">
        <v>44225</v>
      </c>
      <c r="M84" s="160"/>
      <c r="N84" s="99" t="s">
        <v>1786</v>
      </c>
      <c r="O84" s="94">
        <v>5021299000</v>
      </c>
      <c r="P84" s="500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1778</v>
      </c>
      <c r="W84" s="86"/>
      <c r="Y84" s="13"/>
      <c r="AB84" s="2">
        <f>SUMIFS('[2]MAIN-101'!AT:AT,'[2]MAIN-101'!AQ:AQ,'[2]2021 CADADR'!A84)+SUMIFS('[2]MAIN-101'!AU:AU,'[2]MAIN-101'!AQ:AQ,'[2]2021 CADADR'!A84)</f>
        <v>14080</v>
      </c>
      <c r="AC84" s="2">
        <f t="shared" si="16"/>
        <v>0</v>
      </c>
    </row>
    <row r="85" spans="1:30" ht="32.1" customHeight="1">
      <c r="A85" s="72">
        <v>71</v>
      </c>
      <c r="B85" s="57" t="s">
        <v>1658</v>
      </c>
      <c r="C85" s="57" t="s">
        <v>1654</v>
      </c>
      <c r="D85" s="57" t="str">
        <f t="shared" si="15"/>
        <v>101-21-01-005</v>
      </c>
      <c r="E85" s="57" t="s">
        <v>2387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1775</v>
      </c>
      <c r="L85" s="91">
        <v>44225</v>
      </c>
      <c r="M85" s="160"/>
      <c r="N85" s="99" t="s">
        <v>1786</v>
      </c>
      <c r="O85" s="94">
        <v>5021102000</v>
      </c>
      <c r="P85" s="501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1778</v>
      </c>
      <c r="W85" s="86"/>
      <c r="X85" s="120"/>
      <c r="AB85" s="2">
        <f>SUMIFS('[2]MAIN-101'!AT:AT,'[2]MAIN-101'!AQ:AQ,'[2]2021 CADADR'!A85)+SUMIFS('[2]MAIN-101'!AU:AU,'[2]MAIN-101'!AQ:AQ,'[2]2021 CADADR'!A85)</f>
        <v>10812.52</v>
      </c>
      <c r="AC85" s="2">
        <f t="shared" si="16"/>
        <v>0</v>
      </c>
    </row>
    <row r="86" spans="1:30" ht="45" customHeight="1">
      <c r="A86" s="72">
        <v>72</v>
      </c>
      <c r="B86" s="57" t="s">
        <v>1658</v>
      </c>
      <c r="C86" s="57" t="s">
        <v>1654</v>
      </c>
      <c r="D86" s="57" t="str">
        <f t="shared" si="15"/>
        <v>101-21-01-006</v>
      </c>
      <c r="E86" s="57" t="s">
        <v>2387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1788</v>
      </c>
      <c r="L86" s="91">
        <v>44225</v>
      </c>
      <c r="M86" s="160"/>
      <c r="N86" s="99" t="s">
        <v>1789</v>
      </c>
      <c r="O86" s="94">
        <v>2999999900</v>
      </c>
      <c r="P86" s="104" t="s">
        <v>1790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1778</v>
      </c>
      <c r="W86" s="86">
        <f>SUM(S75:S86)</f>
        <v>485179.76</v>
      </c>
      <c r="AB86" s="2">
        <f>SUMIFS('[2]MAIN-101'!AT:AT,'[2]MAIN-101'!AQ:AQ,'[2]2021 CADADR'!A86)+SUMIFS('[2]MAIN-101'!AU:AU,'[2]MAIN-101'!AQ:AQ,'[2]2021 CADADR'!A86)</f>
        <v>194068.8</v>
      </c>
      <c r="AC86" s="2">
        <f t="shared" si="16"/>
        <v>0</v>
      </c>
    </row>
    <row r="87" spans="1:30" ht="54.95" customHeight="1">
      <c r="A87" s="72">
        <v>73</v>
      </c>
      <c r="B87" s="57" t="s">
        <v>1658</v>
      </c>
      <c r="C87" s="57" t="s">
        <v>1647</v>
      </c>
      <c r="D87" s="466">
        <f t="shared" ref="D87:D99" si="19">J87</f>
        <v>1150403</v>
      </c>
      <c r="E87" s="57" t="s">
        <v>2387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1791</v>
      </c>
      <c r="O87" s="89">
        <v>5020401000</v>
      </c>
      <c r="P87" s="131" t="s">
        <v>1792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1793</v>
      </c>
      <c r="W87" s="86"/>
      <c r="AB87" s="2">
        <f>SUMIFS('[2]MAIN-101'!AT:AT,'[2]MAIN-101'!AQ:AQ,'[2]2021 CADADR'!A87)+SUMIFS('[2]MAIN-101'!AU:AU,'[2]MAIN-101'!AQ:AQ,'[2]2021 CADADR'!A87)</f>
        <v>10895.41</v>
      </c>
      <c r="AC87" s="2">
        <f t="shared" si="16"/>
        <v>0</v>
      </c>
    </row>
    <row r="88" spans="1:30" ht="42.75" customHeight="1">
      <c r="A88" s="72">
        <v>74</v>
      </c>
      <c r="B88" s="57" t="s">
        <v>1658</v>
      </c>
      <c r="C88" s="57" t="s">
        <v>1647</v>
      </c>
      <c r="D88" s="466">
        <f t="shared" si="19"/>
        <v>1150404</v>
      </c>
      <c r="E88" s="57" t="s">
        <v>2387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1794</v>
      </c>
      <c r="O88" s="89">
        <v>5020401000</v>
      </c>
      <c r="P88" s="131" t="s">
        <v>1795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1793</v>
      </c>
      <c r="W88" s="86">
        <f>+R88+R87</f>
        <v>14373.54</v>
      </c>
      <c r="AB88" s="2">
        <f>SUMIFS('[2]MAIN-101'!AT:AT,'[2]MAIN-101'!AQ:AQ,'[2]2021 CADADR'!A88)+SUMIFS('[2]MAIN-101'!AU:AU,'[2]MAIN-101'!AQ:AQ,'[2]2021 CADADR'!A88)</f>
        <v>3478.13</v>
      </c>
      <c r="AC88" s="2">
        <f t="shared" si="16"/>
        <v>0</v>
      </c>
    </row>
    <row r="89" spans="1:30" ht="54.95" customHeight="1">
      <c r="A89" s="72">
        <v>75</v>
      </c>
      <c r="B89" s="57" t="s">
        <v>1658</v>
      </c>
      <c r="C89" s="57" t="s">
        <v>1647</v>
      </c>
      <c r="D89" s="466">
        <f t="shared" si="19"/>
        <v>1150405</v>
      </c>
      <c r="E89" s="57" t="s">
        <v>2387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1701</v>
      </c>
      <c r="O89" s="89">
        <v>2999999000</v>
      </c>
      <c r="P89" s="131" t="s">
        <v>1796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1778</v>
      </c>
      <c r="W89" s="86"/>
      <c r="X89" s="71"/>
      <c r="Y89" s="120"/>
      <c r="AB89" s="2">
        <f>SUMIFS('[2]MAIN-101'!AT:AT,'[2]MAIN-101'!AQ:AQ,'[2]2021 CADADR'!A89)+SUMIFS('[2]MAIN-101'!AU:AU,'[2]MAIN-101'!AQ:AQ,'[2]2021 CADADR'!A89)</f>
        <v>2674.02</v>
      </c>
      <c r="AC89" s="2">
        <f t="shared" si="16"/>
        <v>0</v>
      </c>
    </row>
    <row r="90" spans="1:30" ht="45.75" customHeight="1">
      <c r="A90" s="72">
        <v>76</v>
      </c>
      <c r="B90" s="57" t="s">
        <v>1658</v>
      </c>
      <c r="C90" s="57" t="s">
        <v>1647</v>
      </c>
      <c r="D90" s="466">
        <f t="shared" si="19"/>
        <v>1150406</v>
      </c>
      <c r="E90" s="57" t="s">
        <v>2387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1701</v>
      </c>
      <c r="O90" s="89">
        <v>2999999000</v>
      </c>
      <c r="P90" s="131" t="s">
        <v>1797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1778</v>
      </c>
      <c r="W90" s="107"/>
      <c r="X90" s="179"/>
      <c r="Y90" s="120"/>
      <c r="Z90" s="120"/>
      <c r="AA90" s="120"/>
      <c r="AB90" s="2">
        <f>SUMIFS('[2]MAIN-101'!AT:AT,'[2]MAIN-101'!AQ:AQ,'[2]2021 CADADR'!A90)+SUMIFS('[2]MAIN-101'!AU:AU,'[2]MAIN-101'!AQ:AQ,'[2]2021 CADADR'!A90)</f>
        <v>2000</v>
      </c>
      <c r="AC90" s="2">
        <f t="shared" si="16"/>
        <v>0</v>
      </c>
    </row>
    <row r="91" spans="1:30" ht="44.25" customHeight="1">
      <c r="A91" s="72">
        <v>77</v>
      </c>
      <c r="B91" s="57" t="s">
        <v>1658</v>
      </c>
      <c r="C91" s="57" t="s">
        <v>1647</v>
      </c>
      <c r="D91" s="466">
        <f t="shared" si="19"/>
        <v>1150407</v>
      </c>
      <c r="E91" s="57" t="s">
        <v>2387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1798</v>
      </c>
      <c r="O91" s="89">
        <v>2999999000</v>
      </c>
      <c r="P91" s="131" t="s">
        <v>1799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1778</v>
      </c>
      <c r="W91" s="86"/>
      <c r="Z91" s="120"/>
      <c r="AB91" s="2">
        <f>SUMIFS('[2]MAIN-101'!AT:AT,'[2]MAIN-101'!AQ:AQ,'[2]2021 CADADR'!A91)+SUMIFS('[2]MAIN-101'!AU:AU,'[2]MAIN-101'!AQ:AQ,'[2]2021 CADADR'!A91)</f>
        <v>903</v>
      </c>
      <c r="AC91" s="2">
        <f t="shared" si="16"/>
        <v>0</v>
      </c>
    </row>
    <row r="92" spans="1:30" ht="54.95" customHeight="1">
      <c r="A92" s="72">
        <v>78</v>
      </c>
      <c r="B92" s="57" t="s">
        <v>1658</v>
      </c>
      <c r="C92" s="57" t="s">
        <v>1647</v>
      </c>
      <c r="D92" s="466">
        <f t="shared" si="19"/>
        <v>1150408</v>
      </c>
      <c r="E92" s="57" t="s">
        <v>2387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1800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1778</v>
      </c>
      <c r="W92" s="70"/>
      <c r="X92" s="71"/>
      <c r="Y92" s="71"/>
      <c r="AB92" s="2">
        <f>SUMIFS('[2]MAIN-101'!AT:AT,'[2]MAIN-101'!AQ:AQ,'[2]2021 CADADR'!A92)+SUMIFS('[2]MAIN-101'!AU:AU,'[2]MAIN-101'!AQ:AQ,'[2]2021 CADADR'!A92)</f>
        <v>58756.68</v>
      </c>
      <c r="AC92" s="2">
        <f t="shared" si="16"/>
        <v>0</v>
      </c>
    </row>
    <row r="93" spans="1:30" ht="43.5" customHeight="1">
      <c r="A93" s="72">
        <v>79</v>
      </c>
      <c r="B93" s="57" t="s">
        <v>1658</v>
      </c>
      <c r="C93" s="57" t="s">
        <v>1647</v>
      </c>
      <c r="D93" s="466">
        <f t="shared" si="19"/>
        <v>1150409</v>
      </c>
      <c r="E93" s="57" t="s">
        <v>2387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1801</v>
      </c>
      <c r="O93" s="89">
        <v>2999999000</v>
      </c>
      <c r="P93" s="131" t="s">
        <v>1802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1778</v>
      </c>
      <c r="W93" s="86"/>
      <c r="AB93" s="2">
        <f>SUMIFS('[2]MAIN-101'!AT:AT,'[2]MAIN-101'!AQ:AQ,'[2]2021 CADADR'!A93)+SUMIFS('[2]MAIN-101'!AU:AU,'[2]MAIN-101'!AQ:AQ,'[2]2021 CADADR'!A93)</f>
        <v>98027.49</v>
      </c>
      <c r="AC93" s="2">
        <f t="shared" si="16"/>
        <v>0</v>
      </c>
    </row>
    <row r="94" spans="1:30" ht="54.95" customHeight="1">
      <c r="A94" s="72">
        <v>80</v>
      </c>
      <c r="B94" s="57" t="s">
        <v>1658</v>
      </c>
      <c r="C94" s="57" t="s">
        <v>1647</v>
      </c>
      <c r="D94" s="466">
        <f t="shared" si="19"/>
        <v>1150410</v>
      </c>
      <c r="E94" s="57" t="s">
        <v>2387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1762</v>
      </c>
      <c r="O94" s="89">
        <v>5029999099</v>
      </c>
      <c r="P94" s="131" t="s">
        <v>1803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1778</v>
      </c>
      <c r="W94" s="86">
        <f>SUM(R89:R94)</f>
        <v>169861.19</v>
      </c>
      <c r="AB94" s="2">
        <f>SUMIFS('[2]MAIN-101'!AT:AT,'[2]MAIN-101'!AQ:AQ,'[2]2021 CADADR'!A94)+SUMIFS('[2]MAIN-101'!AU:AU,'[2]MAIN-101'!AQ:AQ,'[2]2021 CADADR'!A94)</f>
        <v>7500</v>
      </c>
      <c r="AC94" s="2">
        <f t="shared" si="16"/>
        <v>0</v>
      </c>
    </row>
    <row r="95" spans="1:30" ht="41.1" customHeight="1">
      <c r="A95" s="72">
        <v>81</v>
      </c>
      <c r="B95" s="57" t="s">
        <v>1658</v>
      </c>
      <c r="C95" s="57" t="s">
        <v>1647</v>
      </c>
      <c r="D95" s="466">
        <f t="shared" si="19"/>
        <v>9900130624</v>
      </c>
      <c r="E95" s="57" t="s">
        <v>2387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1804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1793</v>
      </c>
      <c r="W95" s="13"/>
      <c r="AB95" s="2">
        <f>SUMIFS('[2]MAIN-101'!AT:AT,'[2]MAIN-101'!AQ:AQ,'[2]2021 CADADR'!A95)+SUMIFS('[2]MAIN-101'!AU:AU,'[2]MAIN-101'!AQ:AQ,'[2]2021 CADADR'!A95)</f>
        <v>98042.33</v>
      </c>
      <c r="AC95" s="2">
        <f t="shared" si="16"/>
        <v>0</v>
      </c>
    </row>
    <row r="96" spans="1:30" ht="41.1" customHeight="1">
      <c r="A96" s="72">
        <v>82</v>
      </c>
      <c r="B96" s="57" t="s">
        <v>1658</v>
      </c>
      <c r="C96" s="57" t="s">
        <v>1647</v>
      </c>
      <c r="D96" s="466">
        <f t="shared" si="19"/>
        <v>9900130625</v>
      </c>
      <c r="E96" s="57" t="s">
        <v>2387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1805</v>
      </c>
      <c r="O96" s="124">
        <v>2999999000</v>
      </c>
      <c r="P96" s="110" t="s">
        <v>1806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1793</v>
      </c>
      <c r="W96" s="86"/>
      <c r="X96" s="71"/>
      <c r="Y96" s="120"/>
      <c r="AB96" s="2">
        <f>SUMIFS('[2]MAIN-101'!AT:AT,'[2]MAIN-101'!AQ:AQ,'[2]2021 CADADR'!A96)+SUMIFS('[2]MAIN-101'!AU:AU,'[2]MAIN-101'!AQ:AQ,'[2]2021 CADADR'!A96)</f>
        <v>9700</v>
      </c>
      <c r="AC96" s="2">
        <f t="shared" si="16"/>
        <v>0</v>
      </c>
    </row>
    <row r="97" spans="1:29" ht="41.1" customHeight="1">
      <c r="A97" s="72">
        <v>83</v>
      </c>
      <c r="B97" s="57" t="s">
        <v>1658</v>
      </c>
      <c r="C97" s="57" t="s">
        <v>1647</v>
      </c>
      <c r="D97" s="466">
        <f t="shared" si="19"/>
        <v>9900130626</v>
      </c>
      <c r="E97" s="57" t="s">
        <v>2387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1807</v>
      </c>
      <c r="O97" s="124">
        <v>2999999000</v>
      </c>
      <c r="P97" s="110" t="s">
        <v>1808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1793</v>
      </c>
      <c r="W97" s="86"/>
      <c r="AB97" s="2">
        <f>SUMIFS('[2]MAIN-101'!AT:AT,'[2]MAIN-101'!AQ:AQ,'[2]2021 CADADR'!A97)+SUMIFS('[2]MAIN-101'!AU:AU,'[2]MAIN-101'!AQ:AQ,'[2]2021 CADADR'!A97)</f>
        <v>27440</v>
      </c>
      <c r="AC97" s="2">
        <f t="shared" si="16"/>
        <v>0</v>
      </c>
    </row>
    <row r="98" spans="1:29" ht="41.1" customHeight="1">
      <c r="A98" s="72">
        <v>84</v>
      </c>
      <c r="B98" s="57" t="s">
        <v>1658</v>
      </c>
      <c r="C98" s="57" t="s">
        <v>1647</v>
      </c>
      <c r="D98" s="466">
        <f t="shared" si="19"/>
        <v>9900130627</v>
      </c>
      <c r="E98" s="57" t="s">
        <v>2387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1809</v>
      </c>
      <c r="O98" s="124">
        <v>2999999000</v>
      </c>
      <c r="P98" s="110" t="s">
        <v>1810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1793</v>
      </c>
      <c r="W98" s="107"/>
      <c r="X98" s="71"/>
      <c r="Y98" s="120"/>
      <c r="AB98" s="2">
        <f>SUMIFS('[2]MAIN-101'!AT:AT,'[2]MAIN-101'!AQ:AQ,'[2]2021 CADADR'!A98)+SUMIFS('[2]MAIN-101'!AU:AU,'[2]MAIN-101'!AQ:AQ,'[2]2021 CADADR'!A98)</f>
        <v>31716.67</v>
      </c>
      <c r="AC98" s="2">
        <f t="shared" si="16"/>
        <v>0</v>
      </c>
    </row>
    <row r="99" spans="1:29" ht="41.1" customHeight="1">
      <c r="A99" s="72">
        <v>85</v>
      </c>
      <c r="B99" s="57" t="s">
        <v>1658</v>
      </c>
      <c r="C99" s="57" t="s">
        <v>1647</v>
      </c>
      <c r="D99" s="466">
        <f t="shared" si="19"/>
        <v>9900130628</v>
      </c>
      <c r="E99" s="57" t="s">
        <v>2387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1811</v>
      </c>
      <c r="O99" s="124">
        <v>2999999000</v>
      </c>
      <c r="P99" s="110" t="s">
        <v>1812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1793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>
        <f>SUMIFS('[2]MAIN-101'!AT:AT,'[2]MAIN-101'!AQ:AQ,'[2]2021 CADADR'!A99)+SUMIFS('[2]MAIN-101'!AU:AU,'[2]MAIN-101'!AQ:AQ,'[2]2021 CADADR'!A99)</f>
        <v>44865.51</v>
      </c>
      <c r="AC99" s="2">
        <f t="shared" si="16"/>
        <v>0</v>
      </c>
    </row>
    <row r="100" spans="1:29" ht="41.1" hidden="1" customHeight="1">
      <c r="A100" s="72">
        <v>86</v>
      </c>
      <c r="B100" s="57" t="s">
        <v>1658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1813</v>
      </c>
      <c r="W100" s="86"/>
      <c r="X100" s="71"/>
      <c r="Y100" s="71"/>
      <c r="Z100" s="120"/>
      <c r="AA100" s="120"/>
      <c r="AB100" s="2">
        <f>SUMIFS('[2]MAIN-101'!AT:AT,'[2]MAIN-101'!AQ:AQ,'[2]2021 CADADR'!A100)+SUMIFS('[2]MAIN-101'!AU:AU,'[2]MAIN-101'!AQ:AQ,'[2]2021 CADADR'!A100)</f>
        <v>0</v>
      </c>
      <c r="AC100" s="2">
        <f t="shared" si="16"/>
        <v>0</v>
      </c>
    </row>
    <row r="101" spans="1:29" ht="41.1" customHeight="1">
      <c r="A101" s="72">
        <v>87</v>
      </c>
      <c r="B101" s="57" t="s">
        <v>1814</v>
      </c>
      <c r="C101" s="57" t="s">
        <v>1647</v>
      </c>
      <c r="D101" s="466">
        <f t="shared" ref="D101:D110" si="21">J101</f>
        <v>1150411</v>
      </c>
      <c r="E101" s="57" t="s">
        <v>2387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1815</v>
      </c>
      <c r="O101" s="89">
        <v>5029905001</v>
      </c>
      <c r="P101" s="131" t="s">
        <v>1816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1813</v>
      </c>
      <c r="W101" s="86"/>
      <c r="X101" s="71"/>
      <c r="Y101" s="71"/>
      <c r="Z101" s="120"/>
      <c r="AA101" s="120"/>
      <c r="AB101" s="120">
        <f>SUMIFS('[2]MAIN-101'!AT:AT,'[2]MAIN-101'!AQ:AQ,'[2]2021 CADADR'!A101)+SUMIFS('[2]MAIN-101'!AU:AU,'[2]MAIN-101'!AQ:AQ,'[2]2021 CADADR'!A101)-R101-S101</f>
        <v>0</v>
      </c>
    </row>
    <row r="102" spans="1:29" ht="41.1" customHeight="1">
      <c r="A102" s="72">
        <v>88</v>
      </c>
      <c r="B102" s="57" t="s">
        <v>1814</v>
      </c>
      <c r="C102" s="57" t="s">
        <v>1647</v>
      </c>
      <c r="D102" s="466">
        <f t="shared" si="21"/>
        <v>1150412</v>
      </c>
      <c r="E102" s="57" t="s">
        <v>2387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1817</v>
      </c>
      <c r="O102" s="89">
        <v>5029905001</v>
      </c>
      <c r="P102" s="131" t="s">
        <v>1818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1813</v>
      </c>
      <c r="W102" s="86"/>
      <c r="X102" s="71"/>
      <c r="Y102" s="71"/>
      <c r="Z102" s="120"/>
      <c r="AA102" s="120"/>
      <c r="AB102" s="120">
        <f>SUMIFS('[2]MAIN-101'!AT:AT,'[2]MAIN-101'!AQ:AQ,'[2]2021 CADADR'!A102)+SUMIFS('[2]MAIN-101'!AU:AU,'[2]MAIN-101'!AQ:AQ,'[2]2021 CADADR'!A102)-R102-S102</f>
        <v>0</v>
      </c>
    </row>
    <row r="103" spans="1:29" ht="41.1" customHeight="1">
      <c r="A103" s="72">
        <v>89</v>
      </c>
      <c r="B103" s="57" t="s">
        <v>1814</v>
      </c>
      <c r="C103" s="57" t="s">
        <v>1647</v>
      </c>
      <c r="D103" s="466">
        <f t="shared" si="21"/>
        <v>1150413</v>
      </c>
      <c r="E103" s="57" t="s">
        <v>2387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1819</v>
      </c>
      <c r="O103" s="89">
        <v>5021199000</v>
      </c>
      <c r="P103" s="463" t="s">
        <v>1820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1813</v>
      </c>
      <c r="W103" s="86"/>
      <c r="X103" s="71"/>
      <c r="Y103" s="71"/>
      <c r="Z103" s="120"/>
      <c r="AA103" s="120"/>
      <c r="AB103" s="120">
        <f>SUMIFS('[2]MAIN-101'!AT:AT,'[2]MAIN-101'!AQ:AQ,'[2]2021 CADADR'!A103)+SUMIFS('[2]MAIN-101'!AU:AU,'[2]MAIN-101'!AQ:AQ,'[2]2021 CADADR'!A103)-R103-S103</f>
        <v>0</v>
      </c>
    </row>
    <row r="104" spans="1:29" ht="41.1" customHeight="1">
      <c r="A104" s="72">
        <v>90</v>
      </c>
      <c r="B104" s="57" t="s">
        <v>1814</v>
      </c>
      <c r="C104" s="57" t="s">
        <v>1647</v>
      </c>
      <c r="D104" s="466">
        <f t="shared" si="21"/>
        <v>1150414</v>
      </c>
      <c r="E104" s="57" t="s">
        <v>2387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1821</v>
      </c>
      <c r="O104" s="89">
        <v>5021199000</v>
      </c>
      <c r="P104" s="463" t="s">
        <v>1820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1813</v>
      </c>
      <c r="W104" s="86"/>
      <c r="X104" s="71"/>
      <c r="Y104" s="71"/>
      <c r="Z104" s="120"/>
      <c r="AA104" s="120"/>
      <c r="AB104" s="120">
        <f>SUMIFS('[2]MAIN-101'!AT:AT,'[2]MAIN-101'!AQ:AQ,'[2]2021 CADADR'!A104)+SUMIFS('[2]MAIN-101'!AU:AU,'[2]MAIN-101'!AQ:AQ,'[2]2021 CADADR'!A104)-R104-S104</f>
        <v>0</v>
      </c>
    </row>
    <row r="105" spans="1:29" ht="41.1" customHeight="1">
      <c r="A105" s="72">
        <v>91</v>
      </c>
      <c r="B105" s="57" t="s">
        <v>1814</v>
      </c>
      <c r="C105" s="57" t="s">
        <v>1647</v>
      </c>
      <c r="D105" s="466">
        <f t="shared" si="21"/>
        <v>1150415</v>
      </c>
      <c r="E105" s="57" t="s">
        <v>2387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1822</v>
      </c>
      <c r="O105" s="89">
        <v>5021199000</v>
      </c>
      <c r="P105" s="463" t="s">
        <v>1820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1813</v>
      </c>
      <c r="W105" s="86"/>
      <c r="X105" s="71"/>
      <c r="Y105" s="71"/>
      <c r="Z105" s="120"/>
      <c r="AA105" s="120"/>
      <c r="AB105" s="120">
        <f>SUMIFS('[2]MAIN-101'!AT:AT,'[2]MAIN-101'!AQ:AQ,'[2]2021 CADADR'!A105)+SUMIFS('[2]MAIN-101'!AU:AU,'[2]MAIN-101'!AQ:AQ,'[2]2021 CADADR'!A105)-R105-S105</f>
        <v>0</v>
      </c>
    </row>
    <row r="106" spans="1:29" ht="41.1" customHeight="1">
      <c r="A106" s="72">
        <v>92</v>
      </c>
      <c r="B106" s="57" t="s">
        <v>1814</v>
      </c>
      <c r="C106" s="57" t="s">
        <v>1647</v>
      </c>
      <c r="D106" s="466">
        <f t="shared" si="21"/>
        <v>1150416</v>
      </c>
      <c r="E106" s="57" t="s">
        <v>2387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1823</v>
      </c>
      <c r="O106" s="89">
        <v>5021199000</v>
      </c>
      <c r="P106" s="463" t="s">
        <v>1820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1813</v>
      </c>
      <c r="W106" s="86"/>
      <c r="X106" s="71"/>
      <c r="Y106" s="71"/>
      <c r="Z106" s="120"/>
      <c r="AA106" s="120"/>
      <c r="AB106" s="120">
        <f>SUMIFS('[2]MAIN-101'!AT:AT,'[2]MAIN-101'!AQ:AQ,'[2]2021 CADADR'!A106)+SUMIFS('[2]MAIN-101'!AU:AU,'[2]MAIN-101'!AQ:AQ,'[2]2021 CADADR'!A106)-R106-S106</f>
        <v>0</v>
      </c>
    </row>
    <row r="107" spans="1:29" ht="41.1" customHeight="1">
      <c r="A107" s="72">
        <v>93</v>
      </c>
      <c r="B107" s="57" t="s">
        <v>1814</v>
      </c>
      <c r="C107" s="57" t="s">
        <v>1647</v>
      </c>
      <c r="D107" s="466">
        <f t="shared" si="21"/>
        <v>1150417</v>
      </c>
      <c r="E107" s="57" t="s">
        <v>2387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1824</v>
      </c>
      <c r="O107" s="89">
        <v>5021199000</v>
      </c>
      <c r="P107" s="463" t="s">
        <v>1820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1813</v>
      </c>
      <c r="W107" s="86"/>
      <c r="X107" s="71"/>
      <c r="Y107" s="71"/>
      <c r="Z107" s="120"/>
      <c r="AA107" s="120"/>
      <c r="AB107" s="120">
        <f>SUMIFS('[2]MAIN-101'!AT:AT,'[2]MAIN-101'!AQ:AQ,'[2]2021 CADADR'!A107)+SUMIFS('[2]MAIN-101'!AU:AU,'[2]MAIN-101'!AQ:AQ,'[2]2021 CADADR'!A107)-R107-S107</f>
        <v>0</v>
      </c>
    </row>
    <row r="108" spans="1:29" ht="41.1" customHeight="1">
      <c r="A108" s="197">
        <v>94</v>
      </c>
      <c r="B108" s="267" t="s">
        <v>1814</v>
      </c>
      <c r="C108" s="57" t="s">
        <v>1647</v>
      </c>
      <c r="D108" s="466">
        <f t="shared" si="21"/>
        <v>1150418</v>
      </c>
      <c r="E108" s="57" t="s">
        <v>2388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1917</v>
      </c>
      <c r="O108" s="89"/>
      <c r="P108" s="463" t="s">
        <v>1917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1813</v>
      </c>
      <c r="W108" s="86"/>
      <c r="X108" s="71"/>
      <c r="Y108" s="71"/>
      <c r="Z108" s="120"/>
      <c r="AA108" s="120"/>
      <c r="AB108" s="120">
        <f>SUMIFS('[2]MAIN-101'!AT:AT,'[2]MAIN-101'!AQ:AQ,'[2]2021 CADADR'!A108)+SUMIFS('[2]MAIN-101'!AU:AU,'[2]MAIN-101'!AQ:AQ,'[2]2021 CADADR'!A108)-R108-S108</f>
        <v>0</v>
      </c>
    </row>
    <row r="109" spans="1:29" ht="41.1" customHeight="1">
      <c r="A109" s="72">
        <v>95</v>
      </c>
      <c r="B109" s="57" t="s">
        <v>1814</v>
      </c>
      <c r="C109" s="57" t="s">
        <v>1647</v>
      </c>
      <c r="D109" s="466">
        <f t="shared" si="21"/>
        <v>1150419</v>
      </c>
      <c r="E109" s="57" t="s">
        <v>2387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1825</v>
      </c>
      <c r="O109" s="89">
        <v>5021199000</v>
      </c>
      <c r="P109" s="463" t="s">
        <v>1820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1813</v>
      </c>
      <c r="W109" s="86"/>
      <c r="X109" s="71"/>
      <c r="Y109" s="71"/>
      <c r="Z109" s="120"/>
      <c r="AA109" s="120"/>
      <c r="AB109" s="120">
        <f>SUMIFS('[2]MAIN-101'!AT:AT,'[2]MAIN-101'!AQ:AQ,'[2]2021 CADADR'!A109)+SUMIFS('[2]MAIN-101'!AU:AU,'[2]MAIN-101'!AQ:AQ,'[2]2021 CADADR'!A109)-R109-S109</f>
        <v>0</v>
      </c>
    </row>
    <row r="110" spans="1:29" ht="41.1" customHeight="1">
      <c r="A110" s="72">
        <v>96</v>
      </c>
      <c r="B110" s="57" t="s">
        <v>1814</v>
      </c>
      <c r="C110" s="57" t="s">
        <v>1647</v>
      </c>
      <c r="D110" s="466">
        <f t="shared" si="21"/>
        <v>1150420</v>
      </c>
      <c r="E110" s="57" t="s">
        <v>2387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1826</v>
      </c>
      <c r="O110" s="89">
        <v>5021199000</v>
      </c>
      <c r="P110" s="463" t="s">
        <v>1820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1813</v>
      </c>
      <c r="W110" s="86">
        <v>1653157.8800000001</v>
      </c>
      <c r="X110" s="71"/>
      <c r="Y110" s="71"/>
      <c r="Z110" s="120"/>
      <c r="AA110" s="120"/>
      <c r="AB110" s="120">
        <f>SUMIFS('[2]MAIN-101'!AT:AT,'[2]MAIN-101'!AQ:AQ,'[2]2021 CADADR'!A110)+SUMIFS('[2]MAIN-101'!AU:AU,'[2]MAIN-101'!AQ:AQ,'[2]2021 CADADR'!A110)-R110-S110</f>
        <v>0</v>
      </c>
    </row>
    <row r="111" spans="1:29" ht="41.1" customHeight="1">
      <c r="A111" s="72">
        <v>97</v>
      </c>
      <c r="B111" s="57" t="s">
        <v>1814</v>
      </c>
      <c r="C111" s="57" t="s">
        <v>1654</v>
      </c>
      <c r="D111" s="57" t="str">
        <f t="shared" ref="D111:D113" si="23">K111</f>
        <v>101-02-007</v>
      </c>
      <c r="E111" s="57" t="s">
        <v>2387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1827</v>
      </c>
      <c r="L111" s="91">
        <v>44231</v>
      </c>
      <c r="M111" s="188">
        <v>44235</v>
      </c>
      <c r="N111" s="123" t="s">
        <v>1828</v>
      </c>
      <c r="O111" s="124">
        <v>5021199000</v>
      </c>
      <c r="P111" s="110" t="s">
        <v>1829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1830</v>
      </c>
      <c r="W111" s="86">
        <v>39000</v>
      </c>
      <c r="X111" s="71"/>
      <c r="Y111" s="71"/>
      <c r="Z111" s="120"/>
      <c r="AA111" s="120"/>
      <c r="AB111" s="120">
        <f>SUMIFS('[2]MAIN-101'!AT:AT,'[2]MAIN-101'!AQ:AQ,'[2]2021 CADADR'!A111)+SUMIFS('[2]MAIN-101'!AU:AU,'[2]MAIN-101'!AQ:AQ,'[2]2021 CADADR'!A111)-R111-S111</f>
        <v>0</v>
      </c>
    </row>
    <row r="112" spans="1:29" ht="41.1" customHeight="1">
      <c r="A112" s="72">
        <v>98</v>
      </c>
      <c r="B112" s="57" t="s">
        <v>1814</v>
      </c>
      <c r="C112" s="57" t="s">
        <v>1654</v>
      </c>
      <c r="D112" s="57" t="str">
        <f t="shared" si="23"/>
        <v>101-02-008</v>
      </c>
      <c r="E112" s="57" t="s">
        <v>2387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1831</v>
      </c>
      <c r="L112" s="91">
        <v>44231</v>
      </c>
      <c r="M112" s="188">
        <v>44235</v>
      </c>
      <c r="N112" s="123" t="s">
        <v>1832</v>
      </c>
      <c r="O112" s="124">
        <v>29999999000</v>
      </c>
      <c r="P112" s="110" t="s">
        <v>1833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1830</v>
      </c>
      <c r="W112" s="86"/>
      <c r="X112" s="71"/>
      <c r="Y112" s="71"/>
      <c r="Z112" s="120"/>
      <c r="AA112" s="120"/>
      <c r="AB112" s="120">
        <f>SUMIFS('[2]MAIN-101'!AT:AT,'[2]MAIN-101'!AQ:AQ,'[2]2021 CADADR'!A112)+SUMIFS('[2]MAIN-101'!AU:AU,'[2]MAIN-101'!AQ:AQ,'[2]2021 CADADR'!A112)-R112-S112</f>
        <v>0</v>
      </c>
    </row>
    <row r="113" spans="1:28" ht="41.1" customHeight="1">
      <c r="A113" s="72">
        <v>99</v>
      </c>
      <c r="B113" s="57" t="s">
        <v>1814</v>
      </c>
      <c r="C113" s="57" t="s">
        <v>1654</v>
      </c>
      <c r="D113" s="57" t="str">
        <f t="shared" si="23"/>
        <v>101-02-008</v>
      </c>
      <c r="E113" s="57" t="s">
        <v>2387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1831</v>
      </c>
      <c r="L113" s="91">
        <v>44231</v>
      </c>
      <c r="M113" s="188">
        <v>44235</v>
      </c>
      <c r="N113" s="123" t="s">
        <v>1832</v>
      </c>
      <c r="O113" s="124">
        <v>29999999000</v>
      </c>
      <c r="P113" s="110" t="s">
        <v>1834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1830</v>
      </c>
      <c r="W113" s="86">
        <v>5045.12</v>
      </c>
      <c r="X113" s="71"/>
      <c r="Y113" s="71"/>
      <c r="Z113" s="120"/>
      <c r="AA113" s="120"/>
      <c r="AB113" s="120">
        <f>SUMIFS('[2]MAIN-101'!AT:AT,'[2]MAIN-101'!AQ:AQ,'[2]2021 CADADR'!A113)+SUMIFS('[2]MAIN-101'!AU:AU,'[2]MAIN-101'!AQ:AQ,'[2]2021 CADADR'!A113)-R113-S113</f>
        <v>0</v>
      </c>
    </row>
    <row r="114" spans="1:28" ht="41.1" customHeight="1">
      <c r="A114" s="72">
        <v>100</v>
      </c>
      <c r="B114" s="57" t="s">
        <v>1814</v>
      </c>
      <c r="C114" s="57" t="s">
        <v>1647</v>
      </c>
      <c r="D114" s="466">
        <f t="shared" ref="D114:D125" si="24">J114</f>
        <v>9900130631</v>
      </c>
      <c r="E114" s="57" t="s">
        <v>2387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1835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1836</v>
      </c>
      <c r="W114" s="86"/>
      <c r="X114" s="71"/>
      <c r="Y114" s="71"/>
      <c r="Z114" s="120"/>
      <c r="AA114" s="120"/>
      <c r="AB114" s="120">
        <f>SUMIFS('[2]MAIN-101'!AT:AT,'[2]MAIN-101'!AQ:AQ,'[2]2021 CADADR'!A114)+SUMIFS('[2]MAIN-101'!AU:AU,'[2]MAIN-101'!AQ:AQ,'[2]2021 CADADR'!A114)-R114-S114</f>
        <v>0</v>
      </c>
    </row>
    <row r="115" spans="1:28" ht="41.1" customHeight="1">
      <c r="A115" s="72">
        <v>101</v>
      </c>
      <c r="B115" s="57" t="s">
        <v>1814</v>
      </c>
      <c r="C115" s="57" t="s">
        <v>1647</v>
      </c>
      <c r="D115" s="466">
        <f t="shared" si="24"/>
        <v>9900130632</v>
      </c>
      <c r="E115" s="57" t="s">
        <v>2387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1811</v>
      </c>
      <c r="O115" s="124">
        <v>2999999000</v>
      </c>
      <c r="P115" s="110" t="s">
        <v>1837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1836</v>
      </c>
      <c r="W115" s="86"/>
      <c r="X115" s="71"/>
      <c r="Y115" s="71"/>
      <c r="Z115" s="120"/>
      <c r="AA115" s="120"/>
      <c r="AB115" s="120">
        <f>SUMIFS('[2]MAIN-101'!AT:AT,'[2]MAIN-101'!AQ:AQ,'[2]2021 CADADR'!A115)+SUMIFS('[2]MAIN-101'!AU:AU,'[2]MAIN-101'!AQ:AQ,'[2]2021 CADADR'!A115)-R115-S115</f>
        <v>0</v>
      </c>
    </row>
    <row r="116" spans="1:28" ht="41.1" customHeight="1">
      <c r="A116" s="72">
        <v>102</v>
      </c>
      <c r="B116" s="57" t="s">
        <v>1814</v>
      </c>
      <c r="C116" s="57" t="s">
        <v>1647</v>
      </c>
      <c r="D116" s="466">
        <f t="shared" si="24"/>
        <v>9900130633</v>
      </c>
      <c r="E116" s="57" t="s">
        <v>2387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1807</v>
      </c>
      <c r="O116" s="124">
        <v>2999999000</v>
      </c>
      <c r="P116" s="110" t="s">
        <v>1838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1836</v>
      </c>
      <c r="W116" s="86"/>
      <c r="X116" s="71"/>
      <c r="Y116" s="71"/>
      <c r="Z116" s="120"/>
      <c r="AA116" s="120"/>
      <c r="AB116" s="120">
        <f>SUMIFS('[2]MAIN-101'!AT:AT,'[2]MAIN-101'!AQ:AQ,'[2]2021 CADADR'!A116)+SUMIFS('[2]MAIN-101'!AU:AU,'[2]MAIN-101'!AQ:AQ,'[2]2021 CADADR'!A116)-R116-S116</f>
        <v>0</v>
      </c>
    </row>
    <row r="117" spans="1:28" ht="41.1" customHeight="1">
      <c r="A117" s="72">
        <v>103</v>
      </c>
      <c r="B117" s="57" t="s">
        <v>1814</v>
      </c>
      <c r="C117" s="57" t="s">
        <v>1647</v>
      </c>
      <c r="D117" s="466">
        <f t="shared" si="24"/>
        <v>9900130634</v>
      </c>
      <c r="E117" s="57" t="s">
        <v>2387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1805</v>
      </c>
      <c r="O117" s="124">
        <v>2999999000</v>
      </c>
      <c r="P117" s="110" t="s">
        <v>1839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1836</v>
      </c>
      <c r="W117" s="86">
        <v>1986.1</v>
      </c>
      <c r="X117" s="71"/>
      <c r="Y117" s="71"/>
      <c r="Z117" s="120"/>
      <c r="AA117" s="120"/>
      <c r="AB117" s="120">
        <f>SUMIFS('[2]MAIN-101'!AT:AT,'[2]MAIN-101'!AQ:AQ,'[2]2021 CADADR'!A117)+SUMIFS('[2]MAIN-101'!AU:AU,'[2]MAIN-101'!AQ:AQ,'[2]2021 CADADR'!A117)-R117-S117</f>
        <v>0</v>
      </c>
    </row>
    <row r="118" spans="1:28" ht="41.1" customHeight="1">
      <c r="A118" s="72">
        <v>104</v>
      </c>
      <c r="B118" s="57" t="s">
        <v>1814</v>
      </c>
      <c r="C118" s="57" t="s">
        <v>1647</v>
      </c>
      <c r="D118" s="466">
        <f t="shared" si="24"/>
        <v>1150421</v>
      </c>
      <c r="E118" s="57" t="s">
        <v>2387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1817</v>
      </c>
      <c r="O118" s="124">
        <v>5029905001</v>
      </c>
      <c r="P118" s="110" t="s">
        <v>1840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1841</v>
      </c>
      <c r="W118" s="86"/>
      <c r="X118" s="71"/>
      <c r="Y118" s="71"/>
      <c r="Z118" s="120"/>
      <c r="AA118" s="120"/>
      <c r="AB118" s="120">
        <f>SUMIFS('[2]MAIN-101'!AT:AT,'[2]MAIN-101'!AQ:AQ,'[2]2021 CADADR'!A118)+SUMIFS('[2]MAIN-101'!AU:AU,'[2]MAIN-101'!AQ:AQ,'[2]2021 CADADR'!A118)-R118-S118</f>
        <v>0</v>
      </c>
    </row>
    <row r="119" spans="1:28" ht="41.1" customHeight="1">
      <c r="A119" s="72">
        <v>105</v>
      </c>
      <c r="B119" s="57" t="s">
        <v>1814</v>
      </c>
      <c r="C119" s="57" t="s">
        <v>1647</v>
      </c>
      <c r="D119" s="466">
        <f t="shared" si="24"/>
        <v>1150422</v>
      </c>
      <c r="E119" s="57" t="s">
        <v>2387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1817</v>
      </c>
      <c r="O119" s="124">
        <v>5029905001</v>
      </c>
      <c r="P119" s="110" t="s">
        <v>1842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1841</v>
      </c>
      <c r="W119" s="86"/>
      <c r="X119" s="71"/>
      <c r="Y119" s="71"/>
      <c r="Z119" s="120"/>
      <c r="AA119" s="120"/>
      <c r="AB119" s="120">
        <f>SUMIFS('[2]MAIN-101'!AT:AT,'[2]MAIN-101'!AQ:AQ,'[2]2021 CADADR'!A119)+SUMIFS('[2]MAIN-101'!AU:AU,'[2]MAIN-101'!AQ:AQ,'[2]2021 CADADR'!A119)-R119-S119</f>
        <v>-1.4551915228366852E-11</v>
      </c>
    </row>
    <row r="120" spans="1:28" ht="41.1" customHeight="1">
      <c r="A120" s="72">
        <v>106</v>
      </c>
      <c r="B120" s="57" t="s">
        <v>1814</v>
      </c>
      <c r="C120" s="57" t="s">
        <v>1647</v>
      </c>
      <c r="D120" s="466">
        <f t="shared" si="24"/>
        <v>1150423</v>
      </c>
      <c r="E120" s="57" t="s">
        <v>2387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1801</v>
      </c>
      <c r="O120" s="124">
        <v>2999999000</v>
      </c>
      <c r="P120" s="110" t="s">
        <v>1843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1841</v>
      </c>
      <c r="W120" s="86"/>
      <c r="X120" s="71"/>
      <c r="Y120" s="71"/>
      <c r="Z120" s="120"/>
      <c r="AA120" s="120"/>
      <c r="AB120" s="120">
        <f>SUMIFS('[2]MAIN-101'!AT:AT,'[2]MAIN-101'!AQ:AQ,'[2]2021 CADADR'!A120)+SUMIFS('[2]MAIN-101'!AU:AU,'[2]MAIN-101'!AQ:AQ,'[2]2021 CADADR'!A120)-R120-S120</f>
        <v>0</v>
      </c>
    </row>
    <row r="121" spans="1:28" ht="41.1" customHeight="1">
      <c r="A121" s="72">
        <v>107</v>
      </c>
      <c r="B121" s="57" t="s">
        <v>1814</v>
      </c>
      <c r="C121" s="57" t="s">
        <v>1647</v>
      </c>
      <c r="D121" s="466">
        <f t="shared" si="24"/>
        <v>1150424</v>
      </c>
      <c r="E121" s="57" t="s">
        <v>2387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1801</v>
      </c>
      <c r="O121" s="124">
        <v>2999999000</v>
      </c>
      <c r="P121" s="110" t="s">
        <v>1842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1841</v>
      </c>
      <c r="W121" s="86"/>
      <c r="X121" s="71"/>
      <c r="Y121" s="71"/>
      <c r="Z121" s="120"/>
      <c r="AA121" s="120"/>
      <c r="AB121" s="120">
        <f>SUMIFS('[2]MAIN-101'!AT:AT,'[2]MAIN-101'!AQ:AQ,'[2]2021 CADADR'!A121)+SUMIFS('[2]MAIN-101'!AU:AU,'[2]MAIN-101'!AQ:AQ,'[2]2021 CADADR'!A121)-R121-S121</f>
        <v>-1.8189894035458565E-12</v>
      </c>
    </row>
    <row r="122" spans="1:28" ht="41.1" customHeight="1">
      <c r="A122" s="197">
        <v>108</v>
      </c>
      <c r="B122" s="267" t="s">
        <v>1814</v>
      </c>
      <c r="C122" s="57" t="s">
        <v>1647</v>
      </c>
      <c r="D122" s="466">
        <f t="shared" si="24"/>
        <v>1150425</v>
      </c>
      <c r="E122" s="57" t="s">
        <v>2388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1917</v>
      </c>
      <c r="O122" s="124"/>
      <c r="P122" s="110" t="s">
        <v>1917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1841</v>
      </c>
      <c r="W122" s="86"/>
      <c r="X122" s="71"/>
      <c r="Y122" s="71"/>
      <c r="Z122" s="120"/>
      <c r="AA122" s="120"/>
      <c r="AB122" s="120">
        <f>SUMIFS('[2]MAIN-101'!AT:AT,'[2]MAIN-101'!AQ:AQ,'[2]2021 CADADR'!A122)+SUMIFS('[2]MAIN-101'!AU:AU,'[2]MAIN-101'!AQ:AQ,'[2]2021 CADADR'!A122)-R122-S122</f>
        <v>0</v>
      </c>
    </row>
    <row r="123" spans="1:28" ht="41.1" customHeight="1">
      <c r="A123" s="72">
        <v>109</v>
      </c>
      <c r="B123" s="57" t="s">
        <v>1814</v>
      </c>
      <c r="C123" s="57" t="s">
        <v>1647</v>
      </c>
      <c r="D123" s="466">
        <f t="shared" si="24"/>
        <v>1150426</v>
      </c>
      <c r="E123" s="57" t="s">
        <v>2387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1845</v>
      </c>
      <c r="O123" s="124">
        <v>5029902000</v>
      </c>
      <c r="P123" s="110" t="s">
        <v>1846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1841</v>
      </c>
      <c r="W123" s="86"/>
      <c r="X123" s="71"/>
      <c r="Y123" s="71"/>
      <c r="Z123" s="120"/>
      <c r="AA123" s="120"/>
      <c r="AB123" s="120">
        <f>SUMIFS('[2]MAIN-101'!AT:AT,'[2]MAIN-101'!AQ:AQ,'[2]2021 CADADR'!A123)+SUMIFS('[2]MAIN-101'!AU:AU,'[2]MAIN-101'!AQ:AQ,'[2]2021 CADADR'!A123)-R123-S123</f>
        <v>0</v>
      </c>
    </row>
    <row r="124" spans="1:28" ht="41.1" customHeight="1">
      <c r="A124" s="72">
        <v>110</v>
      </c>
      <c r="B124" s="57" t="s">
        <v>1814</v>
      </c>
      <c r="C124" s="57" t="s">
        <v>1647</v>
      </c>
      <c r="D124" s="466">
        <f t="shared" si="24"/>
        <v>1150427</v>
      </c>
      <c r="E124" s="57" t="s">
        <v>2387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1847</v>
      </c>
      <c r="O124" s="124">
        <v>5029999099</v>
      </c>
      <c r="P124" s="110" t="s">
        <v>1848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1841</v>
      </c>
      <c r="W124" s="86"/>
      <c r="X124" s="71"/>
      <c r="Y124" s="71"/>
      <c r="Z124" s="120"/>
      <c r="AA124" s="120"/>
      <c r="AB124" s="120">
        <f>SUMIFS('[2]MAIN-101'!AT:AT,'[2]MAIN-101'!AQ:AQ,'[2]2021 CADADR'!A124)+SUMIFS('[2]MAIN-101'!AU:AU,'[2]MAIN-101'!AQ:AQ,'[2]2021 CADADR'!A124)-R124-S124</f>
        <v>0</v>
      </c>
    </row>
    <row r="125" spans="1:28" ht="41.1" customHeight="1">
      <c r="A125" s="72">
        <v>111</v>
      </c>
      <c r="B125" s="57" t="s">
        <v>1814</v>
      </c>
      <c r="C125" s="57" t="s">
        <v>1647</v>
      </c>
      <c r="D125" s="466">
        <f t="shared" si="24"/>
        <v>1150428</v>
      </c>
      <c r="E125" s="57" t="s">
        <v>2387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1849</v>
      </c>
      <c r="O125" s="124">
        <v>5029903000</v>
      </c>
      <c r="P125" s="110" t="s">
        <v>1850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1841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>
        <f>SUMIFS('[2]MAIN-101'!AT:AT,'[2]MAIN-101'!AQ:AQ,'[2]2021 CADADR'!A125)+SUMIFS('[2]MAIN-101'!AU:AU,'[2]MAIN-101'!AQ:AQ,'[2]2021 CADADR'!A125)-R125-S125</f>
        <v>0</v>
      </c>
    </row>
    <row r="126" spans="1:28" ht="41.1" customHeight="1">
      <c r="A126" s="72">
        <v>116</v>
      </c>
      <c r="B126" s="57" t="s">
        <v>1814</v>
      </c>
      <c r="C126" s="57" t="s">
        <v>1654</v>
      </c>
      <c r="D126" s="57" t="str">
        <f t="shared" ref="D126:D131" si="25">K126</f>
        <v>101-21-02-009</v>
      </c>
      <c r="E126" s="57" t="s">
        <v>2387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1852</v>
      </c>
      <c r="L126" s="91">
        <v>44232</v>
      </c>
      <c r="M126" s="188"/>
      <c r="N126" s="123" t="s">
        <v>1853</v>
      </c>
      <c r="O126" s="124">
        <v>29999999000</v>
      </c>
      <c r="P126" s="110" t="s">
        <v>1854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1855</v>
      </c>
      <c r="W126" s="86"/>
      <c r="X126" s="71"/>
      <c r="Y126" s="71"/>
      <c r="Z126" s="120"/>
      <c r="AA126" s="120"/>
      <c r="AB126" s="120">
        <f>SUMIFS('[2]MAIN-101'!AT:AT,'[2]MAIN-101'!AQ:AQ,'[2]2021 CADADR'!A130)+SUMIFS('[2]MAIN-101'!AU:AU,'[2]MAIN-101'!AQ:AQ,'[2]2021 CADADR'!A130)-R126-S126</f>
        <v>0</v>
      </c>
    </row>
    <row r="127" spans="1:28" ht="41.1" customHeight="1">
      <c r="A127" s="72">
        <v>117</v>
      </c>
      <c r="B127" s="57" t="s">
        <v>1814</v>
      </c>
      <c r="C127" s="57" t="s">
        <v>1654</v>
      </c>
      <c r="D127" s="57" t="str">
        <f t="shared" si="25"/>
        <v>101-21-02-009</v>
      </c>
      <c r="E127" s="57" t="s">
        <v>2387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1852</v>
      </c>
      <c r="L127" s="91">
        <v>44232</v>
      </c>
      <c r="M127" s="188"/>
      <c r="N127" s="123" t="s">
        <v>1661</v>
      </c>
      <c r="O127" s="124">
        <v>5021003000</v>
      </c>
      <c r="P127" s="110" t="s">
        <v>1856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1855</v>
      </c>
      <c r="W127" s="86"/>
      <c r="X127" s="71"/>
      <c r="Y127" s="71"/>
      <c r="Z127" s="120"/>
      <c r="AA127" s="120"/>
      <c r="AB127" s="120">
        <f>SUMIFS('[2]MAIN-101'!AT:AT,'[2]MAIN-101'!AQ:AQ,'[2]2021 CADADR'!A131)+SUMIFS('[2]MAIN-101'!AU:AU,'[2]MAIN-101'!AQ:AQ,'[2]2021 CADADR'!A131)-R127-S127</f>
        <v>0</v>
      </c>
    </row>
    <row r="128" spans="1:28" ht="41.1" customHeight="1">
      <c r="A128" s="72">
        <v>118</v>
      </c>
      <c r="B128" s="57" t="s">
        <v>1814</v>
      </c>
      <c r="C128" s="57" t="s">
        <v>1654</v>
      </c>
      <c r="D128" s="57" t="str">
        <f t="shared" si="25"/>
        <v>101-21-02-009</v>
      </c>
      <c r="E128" s="57" t="s">
        <v>2387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1852</v>
      </c>
      <c r="L128" s="91">
        <v>44232</v>
      </c>
      <c r="M128" s="188"/>
      <c r="N128" s="123" t="s">
        <v>1664</v>
      </c>
      <c r="O128" s="124">
        <v>5010202000</v>
      </c>
      <c r="P128" s="110" t="s">
        <v>1857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1855</v>
      </c>
      <c r="W128" s="86"/>
      <c r="X128" s="71"/>
      <c r="Y128" s="71"/>
      <c r="Z128" s="120"/>
      <c r="AA128" s="120"/>
      <c r="AB128" s="120">
        <f>SUMIFS('[2]MAIN-101'!AT:AT,'[2]MAIN-101'!AQ:AQ,'[2]2021 CADADR'!A132)+SUMIFS('[2]MAIN-101'!AU:AU,'[2]MAIN-101'!AQ:AQ,'[2]2021 CADADR'!A132)-R128-S128</f>
        <v>0</v>
      </c>
    </row>
    <row r="129" spans="1:28" ht="41.1" customHeight="1">
      <c r="A129" s="72">
        <v>119</v>
      </c>
      <c r="B129" s="57" t="s">
        <v>1814</v>
      </c>
      <c r="C129" s="57" t="s">
        <v>1654</v>
      </c>
      <c r="D129" s="57" t="str">
        <f t="shared" si="25"/>
        <v>101-21-02-009</v>
      </c>
      <c r="E129" s="57" t="s">
        <v>2387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1852</v>
      </c>
      <c r="L129" s="91">
        <v>44232</v>
      </c>
      <c r="M129" s="188"/>
      <c r="N129" s="123" t="s">
        <v>1664</v>
      </c>
      <c r="O129" s="124">
        <v>5010202000</v>
      </c>
      <c r="P129" s="110" t="s">
        <v>1858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1855</v>
      </c>
      <c r="W129" s="86"/>
      <c r="X129" s="71"/>
      <c r="Y129" s="71"/>
      <c r="Z129" s="120"/>
      <c r="AA129" s="120"/>
      <c r="AB129" s="120">
        <f>SUMIFS('[2]MAIN-101'!AT:AT,'[2]MAIN-101'!AQ:AQ,'[2]2021 CADADR'!A133)+SUMIFS('[2]MAIN-101'!AU:AU,'[2]MAIN-101'!AQ:AQ,'[2]2021 CADADR'!A133)-R129-S129</f>
        <v>0</v>
      </c>
    </row>
    <row r="130" spans="1:28" ht="41.1" customHeight="1">
      <c r="A130" s="72">
        <v>120</v>
      </c>
      <c r="B130" s="57" t="s">
        <v>1814</v>
      </c>
      <c r="C130" s="57" t="s">
        <v>1654</v>
      </c>
      <c r="D130" s="57" t="str">
        <f t="shared" si="25"/>
        <v>101-21-02-009</v>
      </c>
      <c r="E130" s="57" t="s">
        <v>2387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1852</v>
      </c>
      <c r="L130" s="91">
        <v>44232</v>
      </c>
      <c r="M130" s="188"/>
      <c r="N130" s="123" t="s">
        <v>1664</v>
      </c>
      <c r="O130" s="124">
        <v>5021199000</v>
      </c>
      <c r="P130" s="110" t="s">
        <v>1859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1855</v>
      </c>
      <c r="W130" s="86"/>
      <c r="X130" s="71"/>
      <c r="Y130" s="71"/>
      <c r="Z130" s="120"/>
      <c r="AA130" s="120"/>
      <c r="AB130" s="120">
        <f>SUMIFS('[2]MAIN-101'!AT:AT,'[2]MAIN-101'!AQ:AQ,'[2]2021 CADADR'!A134)+SUMIFS('[2]MAIN-101'!AU:AU,'[2]MAIN-101'!AQ:AQ,'[2]2021 CADADR'!A134)-R130-S130</f>
        <v>0</v>
      </c>
    </row>
    <row r="131" spans="1:28" ht="41.1" customHeight="1">
      <c r="A131" s="72">
        <v>121</v>
      </c>
      <c r="B131" s="57" t="s">
        <v>1814</v>
      </c>
      <c r="C131" s="57" t="s">
        <v>1654</v>
      </c>
      <c r="D131" s="57" t="str">
        <f t="shared" si="25"/>
        <v>101-21-02-009</v>
      </c>
      <c r="E131" s="57" t="s">
        <v>2387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1852</v>
      </c>
      <c r="L131" s="91">
        <v>44232</v>
      </c>
      <c r="M131" s="188"/>
      <c r="N131" s="123" t="s">
        <v>1664</v>
      </c>
      <c r="O131" s="124">
        <v>5021199000</v>
      </c>
      <c r="P131" s="110" t="s">
        <v>1860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1855</v>
      </c>
      <c r="W131" s="86">
        <v>242924.88</v>
      </c>
      <c r="X131" s="71"/>
      <c r="Y131" s="71"/>
      <c r="Z131" s="120"/>
      <c r="AA131" s="120"/>
      <c r="AB131" s="120">
        <f>SUMIFS('[2]MAIN-101'!AT:AT,'[2]MAIN-101'!AQ:AQ,'[2]2021 CADADR'!A135)+SUMIFS('[2]MAIN-101'!AU:AU,'[2]MAIN-101'!AQ:AQ,'[2]2021 CADADR'!A135)-R131-S131</f>
        <v>0</v>
      </c>
    </row>
    <row r="132" spans="1:28" ht="41.1" customHeight="1">
      <c r="A132" s="72">
        <v>122</v>
      </c>
      <c r="B132" s="57" t="s">
        <v>1814</v>
      </c>
      <c r="C132" s="57" t="s">
        <v>1647</v>
      </c>
      <c r="D132" s="466">
        <f t="shared" ref="D132:D162" si="26">J132</f>
        <v>9900130636</v>
      </c>
      <c r="E132" s="57" t="s">
        <v>2387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1861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1851</v>
      </c>
      <c r="W132" s="86"/>
      <c r="X132" s="71"/>
      <c r="Y132" s="71"/>
      <c r="Z132" s="120"/>
      <c r="AA132" s="120"/>
      <c r="AB132" s="120">
        <f>SUMIFS('[2]MAIN-101'!AT:AT,'[2]MAIN-101'!AQ:AQ,'[2]2021 CADADR'!A136)+SUMIFS('[2]MAIN-101'!AU:AU,'[2]MAIN-101'!AQ:AQ,'[2]2021 CADADR'!A136)-R132-S132</f>
        <v>0</v>
      </c>
    </row>
    <row r="133" spans="1:28" ht="41.1" customHeight="1">
      <c r="A133" s="72">
        <v>123</v>
      </c>
      <c r="B133" s="57" t="s">
        <v>1814</v>
      </c>
      <c r="C133" s="57" t="s">
        <v>1647</v>
      </c>
      <c r="D133" s="466">
        <f t="shared" si="26"/>
        <v>9900130637</v>
      </c>
      <c r="E133" s="57" t="s">
        <v>2387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1862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1851</v>
      </c>
      <c r="W133" s="86"/>
      <c r="X133" s="71"/>
      <c r="Y133" s="71"/>
      <c r="Z133" s="120"/>
      <c r="AA133" s="120"/>
      <c r="AB133" s="120">
        <f>SUMIFS('[2]MAIN-101'!AT:AT,'[2]MAIN-101'!AQ:AQ,'[2]2021 CADADR'!A137)+SUMIFS('[2]MAIN-101'!AU:AU,'[2]MAIN-101'!AQ:AQ,'[2]2021 CADADR'!A137)-R133-S133</f>
        <v>0</v>
      </c>
    </row>
    <row r="134" spans="1:28" ht="41.1" customHeight="1">
      <c r="A134" s="72">
        <v>124</v>
      </c>
      <c r="B134" s="57" t="s">
        <v>1814</v>
      </c>
      <c r="C134" s="57" t="s">
        <v>1647</v>
      </c>
      <c r="D134" s="466">
        <f t="shared" si="26"/>
        <v>9900130638</v>
      </c>
      <c r="E134" s="57" t="s">
        <v>2387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1805</v>
      </c>
      <c r="O134" s="124">
        <v>29999999000</v>
      </c>
      <c r="P134" s="110" t="s">
        <v>1863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1851</v>
      </c>
      <c r="W134" s="86"/>
      <c r="X134" s="71"/>
      <c r="Y134" s="71"/>
      <c r="Z134" s="120"/>
      <c r="AA134" s="120"/>
      <c r="AB134" s="120">
        <f>SUMIFS('[2]MAIN-101'!AT:AT,'[2]MAIN-101'!AQ:AQ,'[2]2021 CADADR'!A138)+SUMIFS('[2]MAIN-101'!AU:AU,'[2]MAIN-101'!AQ:AQ,'[2]2021 CADADR'!A138)-R134-S134</f>
        <v>0</v>
      </c>
    </row>
    <row r="135" spans="1:28" ht="41.1" customHeight="1">
      <c r="A135" s="72">
        <v>125</v>
      </c>
      <c r="B135" s="57" t="s">
        <v>1814</v>
      </c>
      <c r="C135" s="57" t="s">
        <v>1647</v>
      </c>
      <c r="D135" s="466">
        <f t="shared" si="26"/>
        <v>9900130639</v>
      </c>
      <c r="E135" s="57" t="s">
        <v>2387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1864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1851</v>
      </c>
      <c r="W135" s="86"/>
      <c r="X135" s="71"/>
      <c r="Y135" s="71"/>
      <c r="Z135" s="120"/>
      <c r="AA135" s="120"/>
      <c r="AB135" s="120">
        <f>SUMIFS('[2]MAIN-101'!AT:AT,'[2]MAIN-101'!AQ:AQ,'[2]2021 CADADR'!A139)+SUMIFS('[2]MAIN-101'!AU:AU,'[2]MAIN-101'!AQ:AQ,'[2]2021 CADADR'!A139)-R135-S135</f>
        <v>0</v>
      </c>
    </row>
    <row r="136" spans="1:28" ht="41.1" customHeight="1">
      <c r="A136" s="72">
        <v>126</v>
      </c>
      <c r="B136" s="57" t="s">
        <v>1814</v>
      </c>
      <c r="C136" s="57" t="s">
        <v>1647</v>
      </c>
      <c r="D136" s="466">
        <f t="shared" si="26"/>
        <v>9900130640</v>
      </c>
      <c r="E136" s="57" t="s">
        <v>2387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1111</v>
      </c>
      <c r="O136" s="124">
        <v>5021305099</v>
      </c>
      <c r="P136" s="110" t="s">
        <v>1865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1851</v>
      </c>
      <c r="W136" s="86"/>
      <c r="X136" s="71"/>
      <c r="Y136" s="71"/>
      <c r="Z136" s="120"/>
      <c r="AA136" s="120"/>
      <c r="AB136" s="120">
        <f>SUMIFS('[2]MAIN-101'!AT:AT,'[2]MAIN-101'!AQ:AQ,'[2]2021 CADADR'!A140)+SUMIFS('[2]MAIN-101'!AU:AU,'[2]MAIN-101'!AQ:AQ,'[2]2021 CADADR'!A140)-R136-S136</f>
        <v>0</v>
      </c>
    </row>
    <row r="137" spans="1:28" ht="41.1" customHeight="1">
      <c r="A137" s="72">
        <v>127</v>
      </c>
      <c r="B137" s="57" t="s">
        <v>1814</v>
      </c>
      <c r="C137" s="57" t="s">
        <v>1647</v>
      </c>
      <c r="D137" s="466">
        <f t="shared" si="26"/>
        <v>9900130641</v>
      </c>
      <c r="E137" s="57" t="s">
        <v>2387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1111</v>
      </c>
      <c r="O137" s="124">
        <v>5021299000</v>
      </c>
      <c r="P137" s="110" t="s">
        <v>1866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1851</v>
      </c>
      <c r="W137" s="86"/>
      <c r="X137" s="71"/>
      <c r="Y137" s="71"/>
      <c r="Z137" s="120"/>
      <c r="AA137" s="120"/>
      <c r="AB137" s="120">
        <f>SUMIFS('[2]MAIN-101'!AT:AT,'[2]MAIN-101'!AQ:AQ,'[2]2021 CADADR'!A141)+SUMIFS('[2]MAIN-101'!AU:AU,'[2]MAIN-101'!AQ:AQ,'[2]2021 CADADR'!A141)-R137-S137</f>
        <v>0</v>
      </c>
    </row>
    <row r="138" spans="1:28" ht="41.1" customHeight="1">
      <c r="A138" s="72">
        <v>128</v>
      </c>
      <c r="B138" s="57" t="s">
        <v>1814</v>
      </c>
      <c r="C138" s="57" t="s">
        <v>1647</v>
      </c>
      <c r="D138" s="466">
        <f t="shared" si="26"/>
        <v>9900130642</v>
      </c>
      <c r="E138" s="57" t="s">
        <v>2387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1867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1851</v>
      </c>
      <c r="W138" s="86"/>
      <c r="X138" s="71"/>
      <c r="Y138" s="71"/>
      <c r="Z138" s="120"/>
      <c r="AA138" s="120"/>
      <c r="AB138" s="120">
        <f>SUMIFS('[2]MAIN-101'!AT:AT,'[2]MAIN-101'!AQ:AQ,'[2]2021 CADADR'!A142)+SUMIFS('[2]MAIN-101'!AU:AU,'[2]MAIN-101'!AQ:AQ,'[2]2021 CADADR'!A142)-R138-S138</f>
        <v>0</v>
      </c>
    </row>
    <row r="139" spans="1:28" ht="41.1" customHeight="1">
      <c r="A139" s="72">
        <v>129</v>
      </c>
      <c r="B139" s="57" t="s">
        <v>1814</v>
      </c>
      <c r="C139" s="57" t="s">
        <v>1647</v>
      </c>
      <c r="D139" s="466">
        <f t="shared" si="26"/>
        <v>9900130643</v>
      </c>
      <c r="E139" s="57" t="s">
        <v>2387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1851</v>
      </c>
      <c r="W139" s="86"/>
      <c r="X139" s="71"/>
      <c r="Y139" s="71"/>
      <c r="Z139" s="120"/>
      <c r="AA139" s="120"/>
      <c r="AB139" s="120">
        <f>SUMIFS('[2]MAIN-101'!AT:AT,'[2]MAIN-101'!AQ:AQ,'[2]2021 CADADR'!A143)+SUMIFS('[2]MAIN-101'!AU:AU,'[2]MAIN-101'!AQ:AQ,'[2]2021 CADADR'!A143)-R139-S139</f>
        <v>0</v>
      </c>
    </row>
    <row r="140" spans="1:28" ht="41.1" customHeight="1">
      <c r="A140" s="72">
        <v>130</v>
      </c>
      <c r="B140" s="57" t="s">
        <v>1814</v>
      </c>
      <c r="C140" s="57" t="s">
        <v>1647</v>
      </c>
      <c r="D140" s="466">
        <f t="shared" si="26"/>
        <v>9900130644</v>
      </c>
      <c r="E140" s="57" t="s">
        <v>2387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1851</v>
      </c>
      <c r="W140" s="86"/>
      <c r="X140" s="71"/>
      <c r="Y140" s="71"/>
      <c r="Z140" s="120"/>
      <c r="AA140" s="120"/>
      <c r="AB140" s="120">
        <f>SUMIFS('[2]MAIN-101'!AT:AT,'[2]MAIN-101'!AQ:AQ,'[2]2021 CADADR'!A144)+SUMIFS('[2]MAIN-101'!AU:AU,'[2]MAIN-101'!AQ:AQ,'[2]2021 CADADR'!A144)-R140-S140</f>
        <v>0</v>
      </c>
    </row>
    <row r="141" spans="1:28" ht="41.1" customHeight="1">
      <c r="A141" s="72">
        <v>131</v>
      </c>
      <c r="B141" s="57" t="s">
        <v>1814</v>
      </c>
      <c r="C141" s="57" t="s">
        <v>1647</v>
      </c>
      <c r="D141" s="466">
        <f t="shared" si="26"/>
        <v>9900130645</v>
      </c>
      <c r="E141" s="57" t="s">
        <v>2387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1851</v>
      </c>
      <c r="W141" s="86"/>
      <c r="X141" s="71"/>
      <c r="Y141" s="71"/>
      <c r="Z141" s="120"/>
      <c r="AA141" s="120"/>
      <c r="AB141" s="120">
        <f>SUMIFS('[2]MAIN-101'!AT:AT,'[2]MAIN-101'!AQ:AQ,'[2]2021 CADADR'!A145)+SUMIFS('[2]MAIN-101'!AU:AU,'[2]MAIN-101'!AQ:AQ,'[2]2021 CADADR'!A145)-R141-S141</f>
        <v>0</v>
      </c>
    </row>
    <row r="142" spans="1:28" ht="41.1" customHeight="1">
      <c r="A142" s="72">
        <v>132</v>
      </c>
      <c r="B142" s="57" t="s">
        <v>1814</v>
      </c>
      <c r="C142" s="57" t="s">
        <v>1647</v>
      </c>
      <c r="D142" s="466">
        <f t="shared" si="26"/>
        <v>9900130646</v>
      </c>
      <c r="E142" s="57" t="s">
        <v>2387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1111</v>
      </c>
      <c r="O142" s="124">
        <v>5020101000</v>
      </c>
      <c r="P142" s="110" t="s">
        <v>1868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1851</v>
      </c>
      <c r="W142" s="86"/>
      <c r="X142" s="71"/>
      <c r="Y142" s="71"/>
      <c r="Z142" s="120"/>
      <c r="AA142" s="120"/>
      <c r="AB142" s="120">
        <f>SUMIFS('[2]MAIN-101'!AT:AT,'[2]MAIN-101'!AQ:AQ,'[2]2021 CADADR'!A146)+SUMIFS('[2]MAIN-101'!AU:AU,'[2]MAIN-101'!AQ:AQ,'[2]2021 CADADR'!A146)-R142-S142</f>
        <v>0</v>
      </c>
    </row>
    <row r="143" spans="1:28" ht="41.1" customHeight="1">
      <c r="A143" s="72">
        <v>133</v>
      </c>
      <c r="B143" s="57" t="s">
        <v>1814</v>
      </c>
      <c r="C143" s="57" t="s">
        <v>1647</v>
      </c>
      <c r="D143" s="466">
        <f t="shared" si="26"/>
        <v>9900130647</v>
      </c>
      <c r="E143" s="57" t="s">
        <v>2387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1867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1851</v>
      </c>
      <c r="W143" s="86"/>
      <c r="X143" s="71"/>
      <c r="Y143" s="71"/>
      <c r="Z143" s="120"/>
      <c r="AA143" s="120"/>
      <c r="AB143" s="120">
        <f>SUMIFS('[2]MAIN-101'!AT:AT,'[2]MAIN-101'!AQ:AQ,'[2]2021 CADADR'!A147)+SUMIFS('[2]MAIN-101'!AU:AU,'[2]MAIN-101'!AQ:AQ,'[2]2021 CADADR'!A147)-R143-S143</f>
        <v>0</v>
      </c>
    </row>
    <row r="144" spans="1:28" ht="41.1" customHeight="1">
      <c r="A144" s="72">
        <v>134</v>
      </c>
      <c r="B144" s="57" t="s">
        <v>1814</v>
      </c>
      <c r="C144" s="57" t="s">
        <v>1647</v>
      </c>
      <c r="D144" s="466">
        <f t="shared" si="26"/>
        <v>9900130648</v>
      </c>
      <c r="E144" s="57" t="s">
        <v>2387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1851</v>
      </c>
      <c r="W144" s="86"/>
      <c r="X144" s="71"/>
      <c r="Y144" s="71"/>
      <c r="Z144" s="120"/>
      <c r="AA144" s="120"/>
      <c r="AB144" s="120">
        <f>SUMIFS('[2]MAIN-101'!AT:AT,'[2]MAIN-101'!AQ:AQ,'[2]2021 CADADR'!A148)+SUMIFS('[2]MAIN-101'!AU:AU,'[2]MAIN-101'!AQ:AQ,'[2]2021 CADADR'!A148)-R144-S144</f>
        <v>0</v>
      </c>
    </row>
    <row r="145" spans="1:28" ht="41.1" customHeight="1">
      <c r="A145" s="72">
        <v>135</v>
      </c>
      <c r="B145" s="57" t="s">
        <v>1814</v>
      </c>
      <c r="C145" s="57" t="s">
        <v>1647</v>
      </c>
      <c r="D145" s="466">
        <f t="shared" si="26"/>
        <v>9900130649</v>
      </c>
      <c r="E145" s="57" t="s">
        <v>2387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1851</v>
      </c>
      <c r="W145" s="86"/>
      <c r="X145" s="71"/>
      <c r="Y145" s="71"/>
      <c r="Z145" s="120"/>
      <c r="AA145" s="120"/>
      <c r="AB145" s="120">
        <f>SUMIFS('[2]MAIN-101'!AT:AT,'[2]MAIN-101'!AQ:AQ,'[2]2021 CADADR'!A149)+SUMIFS('[2]MAIN-101'!AU:AU,'[2]MAIN-101'!AQ:AQ,'[2]2021 CADADR'!A149)-R145-S145</f>
        <v>0</v>
      </c>
    </row>
    <row r="146" spans="1:28" ht="41.1" customHeight="1">
      <c r="A146" s="72">
        <v>136</v>
      </c>
      <c r="B146" s="57" t="s">
        <v>1814</v>
      </c>
      <c r="C146" s="57" t="s">
        <v>1647</v>
      </c>
      <c r="D146" s="466">
        <f t="shared" si="26"/>
        <v>9900130650</v>
      </c>
      <c r="E146" s="57" t="s">
        <v>2387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1851</v>
      </c>
      <c r="W146" s="86"/>
      <c r="X146" s="71"/>
      <c r="Y146" s="71"/>
      <c r="Z146" s="120"/>
      <c r="AA146" s="120"/>
      <c r="AB146" s="120">
        <f>SUMIFS('[2]MAIN-101'!AT:AT,'[2]MAIN-101'!AQ:AQ,'[2]2021 CADADR'!A150)+SUMIFS('[2]MAIN-101'!AU:AU,'[2]MAIN-101'!AQ:AQ,'[2]2021 CADADR'!A150)-R146-S146</f>
        <v>0</v>
      </c>
    </row>
    <row r="147" spans="1:28" ht="41.1" customHeight="1">
      <c r="A147" s="72">
        <v>137</v>
      </c>
      <c r="B147" s="57" t="s">
        <v>1814</v>
      </c>
      <c r="C147" s="57" t="s">
        <v>1647</v>
      </c>
      <c r="D147" s="466">
        <f t="shared" si="26"/>
        <v>9900130651</v>
      </c>
      <c r="E147" s="57" t="s">
        <v>2387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1111</v>
      </c>
      <c r="O147" s="124">
        <v>5020101000</v>
      </c>
      <c r="P147" s="110" t="s">
        <v>1869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1851</v>
      </c>
      <c r="W147" s="86"/>
      <c r="X147" s="71"/>
      <c r="Y147" s="71"/>
      <c r="Z147" s="120"/>
      <c r="AA147" s="120"/>
      <c r="AB147" s="120">
        <f>SUMIFS('[2]MAIN-101'!AT:AT,'[2]MAIN-101'!AQ:AQ,'[2]2021 CADADR'!A151)+SUMIFS('[2]MAIN-101'!AU:AU,'[2]MAIN-101'!AQ:AQ,'[2]2021 CADADR'!A151)-R147-S147</f>
        <v>0</v>
      </c>
    </row>
    <row r="148" spans="1:28" ht="41.1" customHeight="1">
      <c r="A148" s="72">
        <v>138</v>
      </c>
      <c r="B148" s="57" t="s">
        <v>1814</v>
      </c>
      <c r="C148" s="57" t="s">
        <v>1647</v>
      </c>
      <c r="D148" s="466">
        <f t="shared" si="26"/>
        <v>9900130652</v>
      </c>
      <c r="E148" s="57" t="s">
        <v>2387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1867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1851</v>
      </c>
      <c r="W148" s="86"/>
      <c r="X148" s="71"/>
      <c r="Y148" s="71"/>
      <c r="Z148" s="120"/>
      <c r="AA148" s="120"/>
      <c r="AB148" s="120">
        <f>SUMIFS('[2]MAIN-101'!AT:AT,'[2]MAIN-101'!AQ:AQ,'[2]2021 CADADR'!A152)+SUMIFS('[2]MAIN-101'!AU:AU,'[2]MAIN-101'!AQ:AQ,'[2]2021 CADADR'!A152)-R148-S148</f>
        <v>0</v>
      </c>
    </row>
    <row r="149" spans="1:28" ht="41.1" customHeight="1">
      <c r="A149" s="72">
        <v>139</v>
      </c>
      <c r="B149" s="57" t="s">
        <v>1814</v>
      </c>
      <c r="C149" s="57" t="s">
        <v>1647</v>
      </c>
      <c r="D149" s="466">
        <f t="shared" si="26"/>
        <v>9900130653</v>
      </c>
      <c r="E149" s="57" t="s">
        <v>2387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1851</v>
      </c>
      <c r="W149" s="86"/>
      <c r="X149" s="71"/>
      <c r="Y149" s="71"/>
      <c r="Z149" s="120"/>
      <c r="AA149" s="120"/>
      <c r="AB149" s="120">
        <f>SUMIFS('[2]MAIN-101'!AT:AT,'[2]MAIN-101'!AQ:AQ,'[2]2021 CADADR'!A153)+SUMIFS('[2]MAIN-101'!AU:AU,'[2]MAIN-101'!AQ:AQ,'[2]2021 CADADR'!A153)-R149-S149</f>
        <v>0</v>
      </c>
    </row>
    <row r="150" spans="1:28" ht="41.1" customHeight="1">
      <c r="A150" s="72">
        <v>140</v>
      </c>
      <c r="B150" s="57" t="s">
        <v>1814</v>
      </c>
      <c r="C150" s="57" t="s">
        <v>1647</v>
      </c>
      <c r="D150" s="466">
        <f t="shared" si="26"/>
        <v>9900130654</v>
      </c>
      <c r="E150" s="57" t="s">
        <v>2387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1851</v>
      </c>
      <c r="W150" s="86"/>
      <c r="X150" s="71"/>
      <c r="Y150" s="71"/>
      <c r="Z150" s="120"/>
      <c r="AA150" s="120"/>
      <c r="AB150" s="120">
        <f>SUMIFS('[2]MAIN-101'!AT:AT,'[2]MAIN-101'!AQ:AQ,'[2]2021 CADADR'!A154)+SUMIFS('[2]MAIN-101'!AU:AU,'[2]MAIN-101'!AQ:AQ,'[2]2021 CADADR'!A154)-R150-S150</f>
        <v>0</v>
      </c>
    </row>
    <row r="151" spans="1:28" ht="41.1" customHeight="1">
      <c r="A151" s="72">
        <v>141</v>
      </c>
      <c r="B151" s="57" t="s">
        <v>1814</v>
      </c>
      <c r="C151" s="57" t="s">
        <v>1647</v>
      </c>
      <c r="D151" s="466">
        <f t="shared" si="26"/>
        <v>9900130655</v>
      </c>
      <c r="E151" s="57" t="s">
        <v>2387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1851</v>
      </c>
      <c r="W151" s="86"/>
      <c r="X151" s="71"/>
      <c r="Y151" s="71"/>
      <c r="Z151" s="120"/>
      <c r="AA151" s="120"/>
      <c r="AB151" s="120">
        <f>SUMIFS('[2]MAIN-101'!AT:AT,'[2]MAIN-101'!AQ:AQ,'[2]2021 CADADR'!A155)+SUMIFS('[2]MAIN-101'!AU:AU,'[2]MAIN-101'!AQ:AQ,'[2]2021 CADADR'!A155)-R151-S151</f>
        <v>0</v>
      </c>
    </row>
    <row r="152" spans="1:28" ht="41.1" customHeight="1">
      <c r="A152" s="72">
        <v>142</v>
      </c>
      <c r="B152" s="57" t="s">
        <v>1814</v>
      </c>
      <c r="C152" s="57" t="s">
        <v>1647</v>
      </c>
      <c r="D152" s="466">
        <f t="shared" si="26"/>
        <v>9900130656</v>
      </c>
      <c r="E152" s="57" t="s">
        <v>2387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1111</v>
      </c>
      <c r="O152" s="124">
        <v>5021199000</v>
      </c>
      <c r="P152" s="110" t="s">
        <v>1870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1851</v>
      </c>
      <c r="W152" s="86"/>
      <c r="X152" s="71"/>
      <c r="Y152" s="71"/>
      <c r="Z152" s="120"/>
      <c r="AA152" s="120"/>
      <c r="AB152" s="120">
        <f>SUMIFS('[2]MAIN-101'!AT:AT,'[2]MAIN-101'!AQ:AQ,'[2]2021 CADADR'!A156)+SUMIFS('[2]MAIN-101'!AU:AU,'[2]MAIN-101'!AQ:AQ,'[2]2021 CADADR'!A156)-R152-S152</f>
        <v>0</v>
      </c>
    </row>
    <row r="153" spans="1:28" ht="41.1" customHeight="1">
      <c r="A153" s="72">
        <v>143</v>
      </c>
      <c r="B153" s="57" t="s">
        <v>1814</v>
      </c>
      <c r="C153" s="57" t="s">
        <v>1647</v>
      </c>
      <c r="D153" s="466">
        <f t="shared" si="26"/>
        <v>9900130657</v>
      </c>
      <c r="E153" s="57" t="s">
        <v>2387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1867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1851</v>
      </c>
      <c r="W153" s="86"/>
      <c r="X153" s="71"/>
      <c r="Y153" s="71"/>
      <c r="Z153" s="120"/>
      <c r="AA153" s="120"/>
      <c r="AB153" s="120">
        <f>SUMIFS('[2]MAIN-101'!AT:AT,'[2]MAIN-101'!AQ:AQ,'[2]2021 CADADR'!A157)+SUMIFS('[2]MAIN-101'!AU:AU,'[2]MAIN-101'!AQ:AQ,'[2]2021 CADADR'!A157)-R153-S153</f>
        <v>0</v>
      </c>
    </row>
    <row r="154" spans="1:28" ht="41.1" customHeight="1">
      <c r="A154" s="72">
        <v>144</v>
      </c>
      <c r="B154" s="57" t="s">
        <v>1814</v>
      </c>
      <c r="C154" s="57" t="s">
        <v>1647</v>
      </c>
      <c r="D154" s="466">
        <f t="shared" si="26"/>
        <v>9900130658</v>
      </c>
      <c r="E154" s="57" t="s">
        <v>2387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1851</v>
      </c>
      <c r="W154" s="86"/>
      <c r="X154" s="71"/>
      <c r="Y154" s="71"/>
      <c r="Z154" s="120"/>
      <c r="AA154" s="120"/>
      <c r="AB154" s="120">
        <f>SUMIFS('[2]MAIN-101'!AT:AT,'[2]MAIN-101'!AQ:AQ,'[2]2021 CADADR'!A158)+SUMIFS('[2]MAIN-101'!AU:AU,'[2]MAIN-101'!AQ:AQ,'[2]2021 CADADR'!A158)-R154-S154</f>
        <v>0</v>
      </c>
    </row>
    <row r="155" spans="1:28" ht="41.1" customHeight="1">
      <c r="A155" s="72">
        <v>145</v>
      </c>
      <c r="B155" s="57" t="s">
        <v>1814</v>
      </c>
      <c r="C155" s="57" t="s">
        <v>1647</v>
      </c>
      <c r="D155" s="466">
        <f t="shared" si="26"/>
        <v>9900130659</v>
      </c>
      <c r="E155" s="57" t="s">
        <v>2387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1851</v>
      </c>
      <c r="W155" s="86"/>
      <c r="X155" s="71"/>
      <c r="Y155" s="71"/>
      <c r="Z155" s="120"/>
      <c r="AA155" s="120"/>
      <c r="AB155" s="120">
        <f>SUMIFS('[2]MAIN-101'!AT:AT,'[2]MAIN-101'!AQ:AQ,'[2]2021 CADADR'!A159)+SUMIFS('[2]MAIN-101'!AU:AU,'[2]MAIN-101'!AQ:AQ,'[2]2021 CADADR'!A159)-R155-S155</f>
        <v>0</v>
      </c>
    </row>
    <row r="156" spans="1:28" ht="41.1" customHeight="1">
      <c r="A156" s="72">
        <v>146</v>
      </c>
      <c r="B156" s="57" t="s">
        <v>1814</v>
      </c>
      <c r="C156" s="57" t="s">
        <v>1647</v>
      </c>
      <c r="D156" s="466">
        <f t="shared" si="26"/>
        <v>9900130660</v>
      </c>
      <c r="E156" s="57" t="s">
        <v>2387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1851</v>
      </c>
      <c r="W156" s="86">
        <v>6783212.4000000004</v>
      </c>
      <c r="X156" s="71"/>
      <c r="Y156" s="71"/>
      <c r="Z156" s="120"/>
      <c r="AA156" s="120"/>
      <c r="AB156" s="120">
        <f>SUMIFS('[2]MAIN-101'!AT:AT,'[2]MAIN-101'!AQ:AQ,'[2]2021 CADADR'!A160)+SUMIFS('[2]MAIN-101'!AU:AU,'[2]MAIN-101'!AQ:AQ,'[2]2021 CADADR'!A160)-R156-S156</f>
        <v>0</v>
      </c>
    </row>
    <row r="157" spans="1:28" ht="41.1" customHeight="1">
      <c r="A157" s="72">
        <v>147</v>
      </c>
      <c r="B157" s="57" t="s">
        <v>1814</v>
      </c>
      <c r="C157" s="57" t="s">
        <v>1647</v>
      </c>
      <c r="D157" s="466">
        <f t="shared" si="26"/>
        <v>1150429</v>
      </c>
      <c r="E157" s="57" t="s">
        <v>2387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1752</v>
      </c>
      <c r="O157" s="124">
        <v>5029907000</v>
      </c>
      <c r="P157" s="110" t="s">
        <v>1871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1872</v>
      </c>
      <c r="W157" s="86"/>
      <c r="X157" s="71"/>
      <c r="Y157" s="71"/>
      <c r="Z157" s="120"/>
      <c r="AA157" s="120"/>
      <c r="AB157" s="120">
        <f>SUMIFS('[2]MAIN-101'!AT:AT,'[2]MAIN-101'!AQ:AQ,'[2]2021 CADADR'!A161)+SUMIFS('[2]MAIN-101'!AU:AU,'[2]MAIN-101'!AQ:AQ,'[2]2021 CADADR'!A161)-R157-S157</f>
        <v>0</v>
      </c>
    </row>
    <row r="158" spans="1:28" ht="41.1" customHeight="1">
      <c r="A158" s="72">
        <v>148</v>
      </c>
      <c r="B158" s="57" t="s">
        <v>1814</v>
      </c>
      <c r="C158" s="57" t="s">
        <v>1647</v>
      </c>
      <c r="D158" s="466">
        <f t="shared" si="26"/>
        <v>1150430</v>
      </c>
      <c r="E158" s="57" t="s">
        <v>2387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1873</v>
      </c>
      <c r="O158" s="124">
        <v>5020301000</v>
      </c>
      <c r="P158" s="110" t="s">
        <v>1874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1872</v>
      </c>
      <c r="W158" s="86"/>
      <c r="X158" s="71"/>
      <c r="Y158" s="71"/>
      <c r="Z158" s="120"/>
      <c r="AA158" s="120"/>
      <c r="AB158" s="120">
        <f>SUMIFS('[2]MAIN-101'!AT:AT,'[2]MAIN-101'!AQ:AQ,'[2]2021 CADADR'!A162)+SUMIFS('[2]MAIN-101'!AU:AU,'[2]MAIN-101'!AQ:AQ,'[2]2021 CADADR'!A162)-R158-S158</f>
        <v>0</v>
      </c>
    </row>
    <row r="159" spans="1:28" ht="41.1" customHeight="1">
      <c r="A159" s="72">
        <v>149</v>
      </c>
      <c r="B159" s="57" t="s">
        <v>1814</v>
      </c>
      <c r="C159" s="57" t="s">
        <v>1647</v>
      </c>
      <c r="D159" s="466">
        <f t="shared" si="26"/>
        <v>1150431</v>
      </c>
      <c r="E159" s="57" t="s">
        <v>2387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1875</v>
      </c>
      <c r="O159" s="124">
        <v>5020301000</v>
      </c>
      <c r="P159" s="110" t="s">
        <v>1876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1872</v>
      </c>
      <c r="W159" s="86"/>
      <c r="X159" s="71"/>
      <c r="Y159" s="71"/>
      <c r="Z159" s="120"/>
      <c r="AA159" s="120"/>
      <c r="AB159" s="120">
        <f>SUMIFS('[2]MAIN-101'!AT:AT,'[2]MAIN-101'!AQ:AQ,'[2]2021 CADADR'!A163)+SUMIFS('[2]MAIN-101'!AU:AU,'[2]MAIN-101'!AQ:AQ,'[2]2021 CADADR'!A163)-R159-S159</f>
        <v>0</v>
      </c>
    </row>
    <row r="160" spans="1:28" ht="41.1" customHeight="1">
      <c r="A160" s="72">
        <v>150</v>
      </c>
      <c r="B160" s="57" t="s">
        <v>1814</v>
      </c>
      <c r="C160" s="57" t="s">
        <v>1647</v>
      </c>
      <c r="D160" s="466">
        <f t="shared" si="26"/>
        <v>1150432</v>
      </c>
      <c r="E160" s="57" t="s">
        <v>2387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1877</v>
      </c>
      <c r="O160" s="124">
        <v>5020301000</v>
      </c>
      <c r="P160" s="110" t="s">
        <v>1878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1872</v>
      </c>
      <c r="W160" s="86"/>
      <c r="X160" s="71"/>
      <c r="Y160" s="71"/>
      <c r="Z160" s="120"/>
      <c r="AA160" s="120"/>
      <c r="AB160" s="120">
        <f>SUMIFS('[2]MAIN-101'!AT:AT,'[2]MAIN-101'!AQ:AQ,'[2]2021 CADADR'!A164)+SUMIFS('[2]MAIN-101'!AU:AU,'[2]MAIN-101'!AQ:AQ,'[2]2021 CADADR'!A164)-R160-S160</f>
        <v>0</v>
      </c>
    </row>
    <row r="161" spans="1:28" ht="41.1" customHeight="1">
      <c r="A161" s="189">
        <v>151</v>
      </c>
      <c r="B161" s="57" t="s">
        <v>1814</v>
      </c>
      <c r="C161" s="57" t="s">
        <v>1647</v>
      </c>
      <c r="D161" s="466">
        <f t="shared" si="26"/>
        <v>1150433</v>
      </c>
      <c r="E161" s="57" t="s">
        <v>2387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1879</v>
      </c>
      <c r="O161" s="124">
        <v>5029903000</v>
      </c>
      <c r="P161" s="110" t="s">
        <v>1880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1872</v>
      </c>
      <c r="W161" s="86"/>
      <c r="X161" s="71"/>
      <c r="Y161" s="71"/>
      <c r="Z161" s="120"/>
      <c r="AA161" s="120"/>
      <c r="AB161" s="120">
        <f>SUMIFS('[2]MAIN-101'!AT:AT,'[2]MAIN-101'!AQ:AQ,'[2]2021 CADADR'!A165)+SUMIFS('[2]MAIN-101'!AU:AU,'[2]MAIN-101'!AQ:AQ,'[2]2021 CADADR'!A165)-R161-S161</f>
        <v>0</v>
      </c>
    </row>
    <row r="162" spans="1:28" ht="41.1" customHeight="1">
      <c r="A162" s="72">
        <v>152</v>
      </c>
      <c r="B162" s="57" t="s">
        <v>1814</v>
      </c>
      <c r="C162" s="57" t="s">
        <v>1647</v>
      </c>
      <c r="D162" s="466">
        <f t="shared" si="26"/>
        <v>1150434</v>
      </c>
      <c r="E162" s="57" t="s">
        <v>2387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1881</v>
      </c>
      <c r="O162" s="124">
        <v>5029903000</v>
      </c>
      <c r="P162" s="110" t="s">
        <v>1882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1872</v>
      </c>
      <c r="W162" s="86">
        <v>81098.679999999993</v>
      </c>
      <c r="X162" s="71"/>
      <c r="Y162" s="71"/>
      <c r="Z162" s="120"/>
      <c r="AA162" s="120"/>
      <c r="AB162" s="120">
        <f>SUMIFS('[2]MAIN-101'!AT:AT,'[2]MAIN-101'!AQ:AQ,'[2]2021 CADADR'!A166)+SUMIFS('[2]MAIN-101'!AU:AU,'[2]MAIN-101'!AQ:AQ,'[2]2021 CADADR'!A166)-R162-S162</f>
        <v>0</v>
      </c>
    </row>
    <row r="163" spans="1:28" ht="41.1" customHeight="1">
      <c r="A163" s="72">
        <v>153</v>
      </c>
      <c r="B163" s="57" t="s">
        <v>1814</v>
      </c>
      <c r="C163" s="57" t="s">
        <v>1654</v>
      </c>
      <c r="D163" s="57" t="str">
        <f t="shared" ref="D163:D168" si="29">K163</f>
        <v>101-21-02-010</v>
      </c>
      <c r="E163" s="57" t="s">
        <v>2387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1883</v>
      </c>
      <c r="L163" s="91">
        <v>44232</v>
      </c>
      <c r="M163" s="188">
        <v>44236</v>
      </c>
      <c r="N163" s="123" t="s">
        <v>1884</v>
      </c>
      <c r="O163" s="124">
        <v>5020301000</v>
      </c>
      <c r="P163" s="110" t="s">
        <v>1885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1886</v>
      </c>
      <c r="W163" s="86"/>
      <c r="X163" s="71"/>
      <c r="Y163" s="71"/>
      <c r="Z163" s="120"/>
      <c r="AA163" s="120"/>
      <c r="AB163" s="120">
        <f>SUMIFS('[2]MAIN-101'!AT:AT,'[2]MAIN-101'!AQ:AQ,'[2]2021 CADADR'!A167)+SUMIFS('[2]MAIN-101'!AU:AU,'[2]MAIN-101'!AQ:AQ,'[2]2021 CADADR'!A167)-R163-S163</f>
        <v>0</v>
      </c>
    </row>
    <row r="164" spans="1:28" ht="41.1" customHeight="1">
      <c r="A164" s="72">
        <v>154</v>
      </c>
      <c r="B164" s="57" t="s">
        <v>1814</v>
      </c>
      <c r="C164" s="57" t="s">
        <v>1654</v>
      </c>
      <c r="D164" s="57" t="str">
        <f t="shared" si="29"/>
        <v>101-21-02-010</v>
      </c>
      <c r="E164" s="57" t="s">
        <v>2387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1883</v>
      </c>
      <c r="L164" s="91">
        <v>44232</v>
      </c>
      <c r="M164" s="188">
        <v>44236</v>
      </c>
      <c r="N164" s="123" t="s">
        <v>1887</v>
      </c>
      <c r="O164" s="124">
        <v>5020101000</v>
      </c>
      <c r="P164" s="110" t="s">
        <v>1888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1886</v>
      </c>
      <c r="W164" s="86"/>
      <c r="X164" s="71"/>
      <c r="Y164" s="71"/>
      <c r="Z164" s="120"/>
      <c r="AA164" s="120"/>
      <c r="AB164" s="120">
        <f>SUMIFS('[2]MAIN-101'!AT:AT,'[2]MAIN-101'!AQ:AQ,'[2]2021 CADADR'!A168)+SUMIFS('[2]MAIN-101'!AU:AU,'[2]MAIN-101'!AQ:AQ,'[2]2021 CADADR'!A168)-R164-S164</f>
        <v>0</v>
      </c>
    </row>
    <row r="165" spans="1:28" ht="41.1" customHeight="1">
      <c r="A165" s="72">
        <v>155</v>
      </c>
      <c r="B165" s="57" t="s">
        <v>1814</v>
      </c>
      <c r="C165" s="57" t="s">
        <v>1654</v>
      </c>
      <c r="D165" s="57" t="str">
        <f t="shared" si="29"/>
        <v>101-21-02-010</v>
      </c>
      <c r="E165" s="57" t="s">
        <v>2387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1883</v>
      </c>
      <c r="L165" s="91">
        <v>44232</v>
      </c>
      <c r="M165" s="188">
        <v>44236</v>
      </c>
      <c r="N165" s="123" t="s">
        <v>1889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1886</v>
      </c>
      <c r="W165" s="86"/>
      <c r="X165" s="71"/>
      <c r="Y165" s="71"/>
      <c r="Z165" s="120"/>
      <c r="AA165" s="120"/>
      <c r="AB165" s="120">
        <f>SUMIFS('[2]MAIN-101'!AT:AT,'[2]MAIN-101'!AQ:AQ,'[2]2021 CADADR'!A169)+SUMIFS('[2]MAIN-101'!AU:AU,'[2]MAIN-101'!AQ:AQ,'[2]2021 CADADR'!A169)-R165-S165</f>
        <v>0</v>
      </c>
    </row>
    <row r="166" spans="1:28" ht="41.1" customHeight="1">
      <c r="A166" s="72">
        <v>156</v>
      </c>
      <c r="B166" s="57" t="s">
        <v>1814</v>
      </c>
      <c r="C166" s="57" t="s">
        <v>1654</v>
      </c>
      <c r="D166" s="57" t="str">
        <f t="shared" si="29"/>
        <v>101-21-02-010</v>
      </c>
      <c r="E166" s="57" t="s">
        <v>2387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1883</v>
      </c>
      <c r="L166" s="91">
        <v>44232</v>
      </c>
      <c r="M166" s="188">
        <v>44236</v>
      </c>
      <c r="N166" s="123" t="s">
        <v>1890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1886</v>
      </c>
      <c r="W166" s="86"/>
      <c r="X166" s="71"/>
      <c r="Y166" s="71"/>
      <c r="Z166" s="120"/>
      <c r="AA166" s="120"/>
      <c r="AB166" s="120">
        <f>SUMIFS('[2]MAIN-101'!AT:AT,'[2]MAIN-101'!AQ:AQ,'[2]2021 CADADR'!A170)+SUMIFS('[2]MAIN-101'!AU:AU,'[2]MAIN-101'!AQ:AQ,'[2]2021 CADADR'!A170)-R166-S166</f>
        <v>0</v>
      </c>
    </row>
    <row r="167" spans="1:28" ht="41.1" customHeight="1">
      <c r="A167" s="72">
        <v>157</v>
      </c>
      <c r="B167" s="57" t="s">
        <v>1814</v>
      </c>
      <c r="C167" s="57" t="s">
        <v>1654</v>
      </c>
      <c r="D167" s="57" t="str">
        <f t="shared" si="29"/>
        <v>101-21-02-010</v>
      </c>
      <c r="E167" s="57" t="s">
        <v>2387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1883</v>
      </c>
      <c r="L167" s="91">
        <v>44232</v>
      </c>
      <c r="M167" s="188">
        <v>44236</v>
      </c>
      <c r="N167" s="123" t="s">
        <v>1891</v>
      </c>
      <c r="O167" s="124">
        <v>5029999099</v>
      </c>
      <c r="P167" s="110" t="s">
        <v>1892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1886</v>
      </c>
      <c r="W167" s="86"/>
      <c r="X167" s="71"/>
      <c r="Y167" s="71"/>
      <c r="Z167" s="120"/>
      <c r="AA167" s="120"/>
      <c r="AB167" s="120">
        <f>SUMIFS('[2]MAIN-101'!AT:AT,'[2]MAIN-101'!AQ:AQ,'[2]2021 CADADR'!A171)+SUMIFS('[2]MAIN-101'!AU:AU,'[2]MAIN-101'!AQ:AQ,'[2]2021 CADADR'!A171)-R167-S167</f>
        <v>0</v>
      </c>
    </row>
    <row r="168" spans="1:28" ht="41.1" customHeight="1">
      <c r="A168" s="72">
        <v>158</v>
      </c>
      <c r="B168" s="57" t="s">
        <v>1814</v>
      </c>
      <c r="C168" s="57" t="s">
        <v>1654</v>
      </c>
      <c r="D168" s="57" t="str">
        <f t="shared" si="29"/>
        <v>101-21-02-010</v>
      </c>
      <c r="E168" s="57" t="s">
        <v>2387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1883</v>
      </c>
      <c r="L168" s="91">
        <v>44232</v>
      </c>
      <c r="M168" s="188">
        <v>44236</v>
      </c>
      <c r="N168" s="123" t="s">
        <v>1633</v>
      </c>
      <c r="O168" s="124">
        <v>5020301000</v>
      </c>
      <c r="P168" s="110" t="s">
        <v>1893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1886</v>
      </c>
      <c r="W168" s="86">
        <v>17779.25</v>
      </c>
      <c r="X168" s="71"/>
      <c r="Y168" s="71"/>
      <c r="Z168" s="120"/>
      <c r="AA168" s="120"/>
      <c r="AB168" s="120">
        <f>SUMIFS('[2]MAIN-101'!AT:AT,'[2]MAIN-101'!AQ:AQ,'[2]2021 CADADR'!A172)+SUMIFS('[2]MAIN-101'!AU:AU,'[2]MAIN-101'!AQ:AQ,'[2]2021 CADADR'!A172)-R168-S168</f>
        <v>0</v>
      </c>
    </row>
    <row r="169" spans="1:28" ht="41.1" hidden="1" customHeight="1">
      <c r="A169" s="72">
        <v>159</v>
      </c>
      <c r="B169" s="57" t="s">
        <v>1814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1894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>
        <f>SUMIFS('[2]MAIN-101'!AT:AT,'[2]MAIN-101'!AQ:AQ,'[2]2021 CADADR'!A173)+SUMIFS('[2]MAIN-101'!AU:AU,'[2]MAIN-101'!AQ:AQ,'[2]2021 CADADR'!A173)-R169-S169</f>
        <v>0</v>
      </c>
    </row>
    <row r="170" spans="1:28" ht="41.1" customHeight="1">
      <c r="A170" s="72">
        <v>160</v>
      </c>
      <c r="B170" s="57" t="s">
        <v>1814</v>
      </c>
      <c r="C170" s="57" t="s">
        <v>1654</v>
      </c>
      <c r="D170" s="57" t="str">
        <f t="shared" ref="D170:D171" si="32">K170</f>
        <v>101-21-02-011</v>
      </c>
      <c r="E170" s="57" t="s">
        <v>2387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1895</v>
      </c>
      <c r="L170" s="91">
        <v>44235</v>
      </c>
      <c r="M170" s="188">
        <v>44237</v>
      </c>
      <c r="N170" s="123" t="s">
        <v>1742</v>
      </c>
      <c r="O170" s="124">
        <v>5010101001</v>
      </c>
      <c r="P170" s="110" t="s">
        <v>1896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1897</v>
      </c>
      <c r="W170" s="86"/>
      <c r="X170" s="71"/>
      <c r="Y170" s="71"/>
      <c r="Z170" s="120" t="s">
        <v>1898</v>
      </c>
      <c r="AA170" s="120" t="s">
        <v>1899</v>
      </c>
      <c r="AB170" s="120">
        <f>SUMIFS('[2]MAIN-101'!AT:AT,'[2]MAIN-101'!AQ:AQ,'[2]2021 CADADR'!A174)+SUMIFS('[2]MAIN-101'!AU:AU,'[2]MAIN-101'!AQ:AQ,'[2]2021 CADADR'!A174)-R170-S170</f>
        <v>0</v>
      </c>
    </row>
    <row r="171" spans="1:28" ht="41.1" customHeight="1">
      <c r="A171" s="72">
        <v>161</v>
      </c>
      <c r="B171" s="57" t="s">
        <v>1814</v>
      </c>
      <c r="C171" s="57" t="s">
        <v>1654</v>
      </c>
      <c r="D171" s="57" t="str">
        <f t="shared" si="32"/>
        <v>101-21-02-011</v>
      </c>
      <c r="E171" s="57" t="s">
        <v>2387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1895</v>
      </c>
      <c r="L171" s="91">
        <v>44235</v>
      </c>
      <c r="M171" s="188">
        <v>44237</v>
      </c>
      <c r="N171" s="123" t="s">
        <v>1900</v>
      </c>
      <c r="O171" s="124">
        <v>5021199000</v>
      </c>
      <c r="P171" s="110" t="s">
        <v>1901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1897</v>
      </c>
      <c r="W171" s="86">
        <v>39257.870000000003</v>
      </c>
      <c r="X171" s="71"/>
      <c r="Y171" s="71"/>
      <c r="Z171" s="120"/>
      <c r="AA171" s="120"/>
      <c r="AB171" s="120">
        <f>SUMIFS('[2]MAIN-101'!AT:AT,'[2]MAIN-101'!AQ:AQ,'[2]2021 CADADR'!A175)+SUMIFS('[2]MAIN-101'!AU:AU,'[2]MAIN-101'!AQ:AQ,'[2]2021 CADADR'!A175)-R171-S171</f>
        <v>0</v>
      </c>
    </row>
    <row r="172" spans="1:28" ht="41.1" customHeight="1">
      <c r="A172" s="72">
        <v>162</v>
      </c>
      <c r="B172" s="57" t="s">
        <v>1814</v>
      </c>
      <c r="C172" s="57" t="s">
        <v>1647</v>
      </c>
      <c r="D172" s="466">
        <f t="shared" ref="D172:D183" si="34">J172</f>
        <v>1150435</v>
      </c>
      <c r="E172" s="57" t="s">
        <v>2387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1817</v>
      </c>
      <c r="O172" s="124">
        <v>5010301000</v>
      </c>
      <c r="P172" s="110" t="s">
        <v>1902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1903</v>
      </c>
      <c r="W172" s="86"/>
      <c r="X172" s="71"/>
      <c r="Y172" s="71"/>
      <c r="Z172" s="120"/>
      <c r="AA172" s="120"/>
      <c r="AB172" s="120">
        <f>SUMIFS('[2]MAIN-101'!AT:AT,'[2]MAIN-101'!AQ:AQ,'[2]2021 CADADR'!A176)+SUMIFS('[2]MAIN-101'!AU:AU,'[2]MAIN-101'!AQ:AQ,'[2]2021 CADADR'!A176)-R172-S172</f>
        <v>0</v>
      </c>
    </row>
    <row r="173" spans="1:28" ht="41.1" customHeight="1">
      <c r="A173" s="72">
        <v>163</v>
      </c>
      <c r="B173" s="57" t="s">
        <v>1814</v>
      </c>
      <c r="C173" s="57" t="s">
        <v>1647</v>
      </c>
      <c r="D173" s="466">
        <f t="shared" si="34"/>
        <v>1150436</v>
      </c>
      <c r="E173" s="57" t="s">
        <v>2387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1817</v>
      </c>
      <c r="O173" s="124">
        <v>5010301000</v>
      </c>
      <c r="P173" s="110" t="s">
        <v>1904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1903</v>
      </c>
      <c r="W173" s="86"/>
      <c r="X173" s="71"/>
      <c r="Y173" s="71"/>
      <c r="Z173" s="120"/>
      <c r="AA173" s="120"/>
      <c r="AB173" s="120">
        <f>SUMIFS('[2]MAIN-101'!AT:AT,'[2]MAIN-101'!AQ:AQ,'[2]2021 CADADR'!A177)+SUMIFS('[2]MAIN-101'!AU:AU,'[2]MAIN-101'!AQ:AQ,'[2]2021 CADADR'!A177)-R173-S173</f>
        <v>0</v>
      </c>
    </row>
    <row r="174" spans="1:28" ht="41.1" customHeight="1">
      <c r="A174" s="72">
        <v>164</v>
      </c>
      <c r="B174" s="57" t="s">
        <v>1814</v>
      </c>
      <c r="C174" s="57" t="s">
        <v>1647</v>
      </c>
      <c r="D174" s="466">
        <f t="shared" si="34"/>
        <v>1150437</v>
      </c>
      <c r="E174" s="57" t="s">
        <v>2387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1905</v>
      </c>
      <c r="O174" s="124">
        <v>5020301000</v>
      </c>
      <c r="P174" s="110" t="s">
        <v>1906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1903</v>
      </c>
      <c r="W174" s="86"/>
      <c r="X174" s="71"/>
      <c r="Y174" s="71"/>
      <c r="Z174" s="120"/>
      <c r="AA174" s="120"/>
      <c r="AB174" s="120">
        <f>SUMIFS('[2]MAIN-101'!AT:AT,'[2]MAIN-101'!AQ:AQ,'[2]2021 CADADR'!A178)+SUMIFS('[2]MAIN-101'!AU:AU,'[2]MAIN-101'!AQ:AQ,'[2]2021 CADADR'!A178)-R174-S174</f>
        <v>0</v>
      </c>
    </row>
    <row r="175" spans="1:28" ht="41.1" customHeight="1">
      <c r="A175" s="72">
        <v>165</v>
      </c>
      <c r="B175" s="57" t="s">
        <v>1814</v>
      </c>
      <c r="C175" s="57" t="s">
        <v>1647</v>
      </c>
      <c r="D175" s="466">
        <f t="shared" si="34"/>
        <v>1150438</v>
      </c>
      <c r="E175" s="57" t="s">
        <v>2387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1907</v>
      </c>
      <c r="O175" s="124">
        <v>5020301000</v>
      </c>
      <c r="P175" s="110" t="s">
        <v>1908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1903</v>
      </c>
      <c r="W175" s="86">
        <v>20451.509999999998</v>
      </c>
      <c r="X175" s="71"/>
      <c r="Y175" s="71"/>
      <c r="Z175" s="120"/>
      <c r="AA175" s="120"/>
      <c r="AB175" s="120">
        <f>SUMIFS('[2]MAIN-101'!AT:AT,'[2]MAIN-101'!AQ:AQ,'[2]2021 CADADR'!A179)+SUMIFS('[2]MAIN-101'!AU:AU,'[2]MAIN-101'!AQ:AQ,'[2]2021 CADADR'!A179)-R175-S175</f>
        <v>0</v>
      </c>
    </row>
    <row r="176" spans="1:28" ht="41.1" customHeight="1">
      <c r="A176" s="72">
        <v>166</v>
      </c>
      <c r="B176" s="57" t="s">
        <v>1814</v>
      </c>
      <c r="C176" s="57" t="s">
        <v>1647</v>
      </c>
      <c r="D176" s="466">
        <f t="shared" si="34"/>
        <v>1150439</v>
      </c>
      <c r="E176" s="57" t="s">
        <v>2387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1817</v>
      </c>
      <c r="O176" s="124">
        <v>5021503000</v>
      </c>
      <c r="P176" s="110" t="s">
        <v>1909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1910</v>
      </c>
      <c r="W176" s="86"/>
      <c r="X176" s="71"/>
      <c r="Y176" s="71"/>
      <c r="Z176" s="120"/>
      <c r="AA176" s="120"/>
      <c r="AB176" s="120">
        <f>SUMIFS('[2]MAIN-101'!AT:AT,'[2]MAIN-101'!AQ:AQ,'[2]2021 CADADR'!A180)+SUMIFS('[2]MAIN-101'!AU:AU,'[2]MAIN-101'!AQ:AQ,'[2]2021 CADADR'!A180)-R176-S176</f>
        <v>0</v>
      </c>
    </row>
    <row r="177" spans="1:28" ht="41.1" customHeight="1">
      <c r="A177" s="72">
        <v>167</v>
      </c>
      <c r="B177" s="57" t="s">
        <v>1814</v>
      </c>
      <c r="C177" s="57" t="s">
        <v>1647</v>
      </c>
      <c r="D177" s="466">
        <f t="shared" si="34"/>
        <v>1150440</v>
      </c>
      <c r="E177" s="57" t="s">
        <v>2387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1717</v>
      </c>
      <c r="O177" s="124">
        <v>5020502001</v>
      </c>
      <c r="P177" s="110" t="s">
        <v>1911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1910</v>
      </c>
      <c r="W177" s="86"/>
      <c r="X177" s="71"/>
      <c r="Y177" s="71"/>
      <c r="Z177" s="120"/>
      <c r="AA177" s="120"/>
      <c r="AB177" s="120">
        <f>SUMIFS('[2]MAIN-101'!AT:AT,'[2]MAIN-101'!AQ:AQ,'[2]2021 CADADR'!A181)+SUMIFS('[2]MAIN-101'!AU:AU,'[2]MAIN-101'!AQ:AQ,'[2]2021 CADADR'!A181)-R177-S177</f>
        <v>0</v>
      </c>
    </row>
    <row r="178" spans="1:28" ht="41.1" customHeight="1">
      <c r="A178" s="72">
        <v>168</v>
      </c>
      <c r="B178" s="57" t="s">
        <v>1814</v>
      </c>
      <c r="C178" s="57" t="s">
        <v>1647</v>
      </c>
      <c r="D178" s="466">
        <f t="shared" si="34"/>
        <v>1150441</v>
      </c>
      <c r="E178" s="57" t="s">
        <v>2387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1717</v>
      </c>
      <c r="O178" s="124">
        <v>5020502001</v>
      </c>
      <c r="P178" s="110" t="s">
        <v>1912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1910</v>
      </c>
      <c r="W178" s="86"/>
      <c r="X178" s="71"/>
      <c r="Y178" s="71"/>
      <c r="Z178" s="120"/>
      <c r="AA178" s="120"/>
      <c r="AB178" s="120">
        <f>SUMIFS('[2]MAIN-101'!AT:AT,'[2]MAIN-101'!AQ:AQ,'[2]2021 CADADR'!A182)+SUMIFS('[2]MAIN-101'!AU:AU,'[2]MAIN-101'!AQ:AQ,'[2]2021 CADADR'!A182)-R178-S178</f>
        <v>0</v>
      </c>
    </row>
    <row r="179" spans="1:28" ht="41.1" customHeight="1">
      <c r="A179" s="72">
        <v>169</v>
      </c>
      <c r="B179" s="57" t="s">
        <v>1814</v>
      </c>
      <c r="C179" s="57" t="s">
        <v>1647</v>
      </c>
      <c r="D179" s="466">
        <f t="shared" si="34"/>
        <v>1150442</v>
      </c>
      <c r="E179" s="57" t="s">
        <v>2387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1913</v>
      </c>
      <c r="O179" s="124">
        <v>5029903000</v>
      </c>
      <c r="P179" s="110" t="s">
        <v>1914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1910</v>
      </c>
      <c r="W179" s="86"/>
      <c r="X179" s="71"/>
      <c r="Y179" s="71"/>
      <c r="Z179" s="120"/>
      <c r="AA179" s="120"/>
      <c r="AB179" s="120">
        <f>SUMIFS('[2]MAIN-101'!AT:AT,'[2]MAIN-101'!AQ:AQ,'[2]2021 CADADR'!A183)+SUMIFS('[2]MAIN-101'!AU:AU,'[2]MAIN-101'!AQ:AQ,'[2]2021 CADADR'!A183)-R179-S179</f>
        <v>0</v>
      </c>
    </row>
    <row r="180" spans="1:28" ht="41.1" customHeight="1">
      <c r="A180" s="72">
        <v>170</v>
      </c>
      <c r="B180" s="57" t="s">
        <v>1814</v>
      </c>
      <c r="C180" s="57" t="s">
        <v>1647</v>
      </c>
      <c r="D180" s="466">
        <f t="shared" si="34"/>
        <v>1150443</v>
      </c>
      <c r="E180" s="57" t="s">
        <v>2387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1915</v>
      </c>
      <c r="O180" s="124">
        <v>5029903000</v>
      </c>
      <c r="P180" s="110" t="s">
        <v>1916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1910</v>
      </c>
      <c r="W180" s="86"/>
      <c r="X180" s="71"/>
      <c r="Y180" s="71"/>
      <c r="Z180" s="120"/>
      <c r="AA180" s="120"/>
      <c r="AB180" s="120">
        <f>SUMIFS('[2]MAIN-101'!AT:AT,'[2]MAIN-101'!AQ:AQ,'[2]2021 CADADR'!A184)+SUMIFS('[2]MAIN-101'!AU:AU,'[2]MAIN-101'!AQ:AQ,'[2]2021 CADADR'!A184)-R180-S180</f>
        <v>0</v>
      </c>
    </row>
    <row r="181" spans="1:28" ht="41.1" customHeight="1">
      <c r="A181" s="72">
        <v>171</v>
      </c>
      <c r="B181" s="57" t="s">
        <v>1814</v>
      </c>
      <c r="C181" s="57" t="s">
        <v>1647</v>
      </c>
      <c r="D181" s="466">
        <f t="shared" si="34"/>
        <v>1150444</v>
      </c>
      <c r="E181" s="57" t="s">
        <v>2388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1917</v>
      </c>
      <c r="O181" s="124"/>
      <c r="P181" s="110" t="s">
        <v>1917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1910</v>
      </c>
      <c r="W181" s="86"/>
      <c r="X181" s="71"/>
      <c r="Y181" s="71"/>
      <c r="Z181" s="120"/>
      <c r="AA181" s="120"/>
      <c r="AB181" s="120">
        <f>SUMIFS('[2]MAIN-101'!AT:AT,'[2]MAIN-101'!AQ:AQ,'[2]2021 CADADR'!A185)+SUMIFS('[2]MAIN-101'!AU:AU,'[2]MAIN-101'!AQ:AQ,'[2]2021 CADADR'!A185)-R181-S181</f>
        <v>0</v>
      </c>
    </row>
    <row r="182" spans="1:28" ht="41.1" customHeight="1">
      <c r="A182" s="72">
        <v>172</v>
      </c>
      <c r="B182" s="57" t="s">
        <v>1814</v>
      </c>
      <c r="C182" s="57" t="s">
        <v>1647</v>
      </c>
      <c r="D182" s="466">
        <f t="shared" si="34"/>
        <v>1150445</v>
      </c>
      <c r="E182" s="57" t="s">
        <v>2387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1918</v>
      </c>
      <c r="O182" s="124">
        <v>5021199000</v>
      </c>
      <c r="P182" s="110" t="s">
        <v>1919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1910</v>
      </c>
      <c r="W182" s="86"/>
      <c r="X182" s="71"/>
      <c r="Y182" s="71"/>
      <c r="Z182" s="120"/>
      <c r="AA182" s="120"/>
      <c r="AB182" s="120">
        <f>SUMIFS('[2]MAIN-101'!AT:AT,'[2]MAIN-101'!AQ:AQ,'[2]2021 CADADR'!A186)+SUMIFS('[2]MAIN-101'!AU:AU,'[2]MAIN-101'!AQ:AQ,'[2]2021 CADADR'!A186)-R182-S182</f>
        <v>0</v>
      </c>
    </row>
    <row r="183" spans="1:28" ht="41.1" customHeight="1">
      <c r="A183" s="72">
        <v>173</v>
      </c>
      <c r="B183" s="57" t="s">
        <v>1814</v>
      </c>
      <c r="C183" s="57" t="s">
        <v>1647</v>
      </c>
      <c r="D183" s="466">
        <f t="shared" si="34"/>
        <v>1150446</v>
      </c>
      <c r="E183" s="57" t="s">
        <v>2387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1844</v>
      </c>
      <c r="O183" s="124">
        <v>5029903000</v>
      </c>
      <c r="P183" s="110" t="s">
        <v>1920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1910</v>
      </c>
      <c r="W183" s="86">
        <v>80003.679999999993</v>
      </c>
      <c r="X183" s="71"/>
      <c r="Y183" s="71"/>
      <c r="Z183" s="120"/>
      <c r="AA183" s="120"/>
      <c r="AB183" s="120">
        <f>SUMIFS('[2]MAIN-101'!AT:AT,'[2]MAIN-101'!AQ:AQ,'[2]2021 CADADR'!A187)+SUMIFS('[2]MAIN-101'!AU:AU,'[2]MAIN-101'!AQ:AQ,'[2]2021 CADADR'!A187)-R183-S183</f>
        <v>0</v>
      </c>
    </row>
    <row r="184" spans="1:28" ht="41.1" customHeight="1">
      <c r="A184" s="72">
        <v>175</v>
      </c>
      <c r="B184" s="57" t="s">
        <v>1814</v>
      </c>
      <c r="C184" s="57" t="s">
        <v>1654</v>
      </c>
      <c r="D184" s="57" t="str">
        <f t="shared" ref="D184:D189" si="35">K184</f>
        <v>101-21-02-012</v>
      </c>
      <c r="E184" s="57" t="s">
        <v>2387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1921</v>
      </c>
      <c r="L184" s="91">
        <v>44236</v>
      </c>
      <c r="M184" s="188">
        <v>44237</v>
      </c>
      <c r="N184" s="123" t="s">
        <v>1746</v>
      </c>
      <c r="O184" s="124">
        <v>5010212001</v>
      </c>
      <c r="P184" s="110" t="s">
        <v>1922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1923</v>
      </c>
      <c r="W184" s="86"/>
      <c r="X184" s="71"/>
      <c r="Y184" s="71"/>
      <c r="Z184" s="120"/>
      <c r="AA184" s="120"/>
      <c r="AB184" s="120">
        <f>SUMIFS('[2]MAIN-101'!AT:AT,'[2]MAIN-101'!AQ:AQ,'[2]2021 CADADR'!A189)+SUMIFS('[2]MAIN-101'!AU:AU,'[2]MAIN-101'!AQ:AQ,'[2]2021 CADADR'!A189)-R184-S184</f>
        <v>0</v>
      </c>
    </row>
    <row r="185" spans="1:28" ht="41.1" customHeight="1">
      <c r="A185" s="72">
        <v>176</v>
      </c>
      <c r="B185" s="57" t="s">
        <v>1814</v>
      </c>
      <c r="C185" s="57" t="s">
        <v>1654</v>
      </c>
      <c r="D185" s="57" t="str">
        <f t="shared" si="35"/>
        <v>101-21-02-012</v>
      </c>
      <c r="E185" s="57" t="s">
        <v>2387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1921</v>
      </c>
      <c r="L185" s="91">
        <v>44236</v>
      </c>
      <c r="M185" s="188">
        <v>44237</v>
      </c>
      <c r="N185" s="123" t="s">
        <v>1695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1923</v>
      </c>
      <c r="W185" s="86"/>
      <c r="X185" s="71"/>
      <c r="Y185" s="71"/>
      <c r="Z185" s="120"/>
      <c r="AA185" s="120"/>
      <c r="AB185" s="120">
        <f>SUMIFS('[2]MAIN-101'!AT:AT,'[2]MAIN-101'!AQ:AQ,'[2]2021 CADADR'!A190)+SUMIFS('[2]MAIN-101'!AU:AU,'[2]MAIN-101'!AQ:AQ,'[2]2021 CADADR'!A190)-R185-S185</f>
        <v>0</v>
      </c>
    </row>
    <row r="186" spans="1:28" ht="41.1" customHeight="1">
      <c r="A186" s="72">
        <v>177</v>
      </c>
      <c r="B186" s="57" t="s">
        <v>1814</v>
      </c>
      <c r="C186" s="57" t="s">
        <v>1654</v>
      </c>
      <c r="D186" s="57" t="str">
        <f t="shared" si="35"/>
        <v>101-21-02-012</v>
      </c>
      <c r="E186" s="57" t="s">
        <v>2387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1921</v>
      </c>
      <c r="L186" s="91">
        <v>44236</v>
      </c>
      <c r="M186" s="188">
        <v>44237</v>
      </c>
      <c r="N186" s="123" t="s">
        <v>1697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1923</v>
      </c>
      <c r="W186" s="86"/>
      <c r="X186" s="71"/>
      <c r="Y186" s="71"/>
      <c r="Z186" s="120"/>
      <c r="AA186" s="120"/>
      <c r="AB186" s="120">
        <f>SUMIFS('[2]MAIN-101'!AT:AT,'[2]MAIN-101'!AQ:AQ,'[2]2021 CADADR'!A191)+SUMIFS('[2]MAIN-101'!AU:AU,'[2]MAIN-101'!AQ:AQ,'[2]2021 CADADR'!A191)-R186-S186</f>
        <v>0</v>
      </c>
    </row>
    <row r="187" spans="1:28" ht="41.1" customHeight="1">
      <c r="A187" s="72">
        <v>178</v>
      </c>
      <c r="B187" s="57" t="s">
        <v>1814</v>
      </c>
      <c r="C187" s="57" t="s">
        <v>1654</v>
      </c>
      <c r="D187" s="57" t="str">
        <f t="shared" si="35"/>
        <v>101-21-02-012</v>
      </c>
      <c r="E187" s="57" t="s">
        <v>2387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1921</v>
      </c>
      <c r="L187" s="91">
        <v>44236</v>
      </c>
      <c r="M187" s="188">
        <v>44237</v>
      </c>
      <c r="N187" s="123" t="s">
        <v>1677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1923</v>
      </c>
      <c r="W187" s="86"/>
      <c r="X187" s="71"/>
      <c r="Y187" s="71"/>
      <c r="Z187" s="120"/>
      <c r="AA187" s="120"/>
      <c r="AB187" s="120">
        <f>SUMIFS('[2]MAIN-101'!AT:AT,'[2]MAIN-101'!AQ:AQ,'[2]2021 CADADR'!A192)+SUMIFS('[2]MAIN-101'!AU:AU,'[2]MAIN-101'!AQ:AQ,'[2]2021 CADADR'!A192)-R187-S187</f>
        <v>0</v>
      </c>
    </row>
    <row r="188" spans="1:28" ht="41.1" customHeight="1">
      <c r="A188" s="72">
        <v>179</v>
      </c>
      <c r="B188" s="57" t="s">
        <v>1814</v>
      </c>
      <c r="C188" s="57" t="s">
        <v>1654</v>
      </c>
      <c r="D188" s="57" t="str">
        <f t="shared" si="35"/>
        <v>101-21-02-012</v>
      </c>
      <c r="E188" s="57" t="s">
        <v>2387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1921</v>
      </c>
      <c r="L188" s="91">
        <v>44236</v>
      </c>
      <c r="M188" s="188">
        <v>44237</v>
      </c>
      <c r="N188" s="123" t="s">
        <v>1679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1923</v>
      </c>
      <c r="W188" s="86"/>
      <c r="X188" s="71"/>
      <c r="Y188" s="71"/>
      <c r="Z188" s="120"/>
      <c r="AA188" s="120"/>
      <c r="AB188" s="120">
        <f>SUMIFS('[2]MAIN-101'!AT:AT,'[2]MAIN-101'!AQ:AQ,'[2]2021 CADADR'!A193)+SUMIFS('[2]MAIN-101'!AU:AU,'[2]MAIN-101'!AQ:AQ,'[2]2021 CADADR'!A193)-R188-S188</f>
        <v>0</v>
      </c>
    </row>
    <row r="189" spans="1:28" ht="41.1" customHeight="1">
      <c r="A189" s="72">
        <v>180</v>
      </c>
      <c r="B189" s="57" t="s">
        <v>1814</v>
      </c>
      <c r="C189" s="57" t="s">
        <v>1654</v>
      </c>
      <c r="D189" s="57" t="str">
        <f t="shared" si="35"/>
        <v>101-21-02-012</v>
      </c>
      <c r="E189" s="57" t="s">
        <v>2387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1921</v>
      </c>
      <c r="L189" s="91">
        <v>44236</v>
      </c>
      <c r="M189" s="188">
        <v>44237</v>
      </c>
      <c r="N189" s="123" t="s">
        <v>1680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1923</v>
      </c>
      <c r="W189" s="86">
        <v>118602.72999999998</v>
      </c>
      <c r="X189" s="71"/>
      <c r="Y189" s="71"/>
      <c r="Z189" s="120"/>
      <c r="AA189" s="120"/>
      <c r="AB189" s="120">
        <f>SUMIFS('[2]MAIN-101'!AT:AT,'[2]MAIN-101'!AQ:AQ,'[2]2021 CADADR'!A194)+SUMIFS('[2]MAIN-101'!AU:AU,'[2]MAIN-101'!AQ:AQ,'[2]2021 CADADR'!A194)-R189-S189</f>
        <v>0</v>
      </c>
    </row>
    <row r="190" spans="1:28" ht="41.1" customHeight="1">
      <c r="A190" s="72">
        <v>181</v>
      </c>
      <c r="B190" s="57" t="s">
        <v>1814</v>
      </c>
      <c r="C190" s="57" t="s">
        <v>1647</v>
      </c>
      <c r="D190" s="466">
        <f>J190</f>
        <v>9900130665</v>
      </c>
      <c r="E190" s="57" t="s">
        <v>2387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1685</v>
      </c>
      <c r="O190" s="124">
        <v>5029999099</v>
      </c>
      <c r="P190" s="110" t="s">
        <v>1924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1925</v>
      </c>
      <c r="W190" s="86">
        <v>1125</v>
      </c>
      <c r="X190" s="71"/>
      <c r="Y190" s="71"/>
      <c r="Z190" s="120"/>
      <c r="AA190" s="120"/>
      <c r="AB190" s="120">
        <f>SUMIFS('[2]MAIN-101'!AT:AT,'[2]MAIN-101'!AQ:AQ,'[2]2021 CADADR'!A195)+SUMIFS('[2]MAIN-101'!AU:AU,'[2]MAIN-101'!AQ:AQ,'[2]2021 CADADR'!A195)-R190-S190</f>
        <v>0</v>
      </c>
    </row>
    <row r="191" spans="1:28" ht="41.1" customHeight="1">
      <c r="A191" s="72">
        <v>182</v>
      </c>
      <c r="B191" s="57" t="s">
        <v>1814</v>
      </c>
      <c r="C191" s="57" t="s">
        <v>1654</v>
      </c>
      <c r="D191" s="57" t="str">
        <f t="shared" ref="D191:D207" si="36">K191</f>
        <v>101-21-02-013</v>
      </c>
      <c r="E191" s="57" t="s">
        <v>2387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1926</v>
      </c>
      <c r="L191" s="91">
        <v>44236</v>
      </c>
      <c r="M191" s="188">
        <v>44238</v>
      </c>
      <c r="N191" s="123" t="s">
        <v>1664</v>
      </c>
      <c r="O191" s="124">
        <v>5021199000</v>
      </c>
      <c r="P191" s="110" t="s">
        <v>1927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1928</v>
      </c>
      <c r="W191" s="86">
        <v>31350</v>
      </c>
      <c r="X191" s="71"/>
      <c r="Y191" s="71"/>
      <c r="Z191" s="120"/>
      <c r="AA191" s="120"/>
      <c r="AB191" s="120">
        <f>SUMIFS('[2]MAIN-101'!AT:AT,'[2]MAIN-101'!AQ:AQ,'[2]2021 CADADR'!A196)+SUMIFS('[2]MAIN-101'!AU:AU,'[2]MAIN-101'!AQ:AQ,'[2]2021 CADADR'!A196)-R191-S191</f>
        <v>0</v>
      </c>
    </row>
    <row r="192" spans="1:28" ht="41.1" customHeight="1">
      <c r="A192" s="72">
        <v>183</v>
      </c>
      <c r="B192" s="57" t="s">
        <v>1814</v>
      </c>
      <c r="C192" s="57" t="s">
        <v>1654</v>
      </c>
      <c r="D192" s="57" t="str">
        <f t="shared" si="36"/>
        <v>101-21-02-014</v>
      </c>
      <c r="E192" s="57" t="s">
        <v>2387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1929</v>
      </c>
      <c r="L192" s="91">
        <v>44237</v>
      </c>
      <c r="M192" s="188">
        <v>44238</v>
      </c>
      <c r="N192" s="123" t="s">
        <v>1746</v>
      </c>
      <c r="O192" s="124">
        <v>5010101001</v>
      </c>
      <c r="P192" s="110" t="s">
        <v>1930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1931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>
        <f>SUMIFS('[2]MAIN-101'!AT:AT,'[2]MAIN-101'!AQ:AQ,'[2]2021 CADADR'!A197)+SUMIFS('[2]MAIN-101'!AU:AU,'[2]MAIN-101'!AQ:AQ,'[2]2021 CADADR'!A197)-R192-S192</f>
        <v>0</v>
      </c>
    </row>
    <row r="193" spans="1:28" ht="41.1" customHeight="1">
      <c r="A193" s="72">
        <v>184</v>
      </c>
      <c r="B193" s="57" t="s">
        <v>1814</v>
      </c>
      <c r="C193" s="57" t="s">
        <v>1654</v>
      </c>
      <c r="D193" s="57" t="str">
        <f t="shared" si="36"/>
        <v>101-21-02-015</v>
      </c>
      <c r="E193" s="57" t="s">
        <v>2387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1932</v>
      </c>
      <c r="L193" s="91">
        <v>44238</v>
      </c>
      <c r="M193" s="188">
        <v>44243</v>
      </c>
      <c r="N193" s="123" t="s">
        <v>1664</v>
      </c>
      <c r="O193" s="124">
        <v>5010101001</v>
      </c>
      <c r="P193" s="110" t="s">
        <v>1933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1934</v>
      </c>
      <c r="W193" s="86"/>
      <c r="X193" s="71"/>
      <c r="Y193" s="71"/>
      <c r="Z193" s="120"/>
      <c r="AA193" s="120"/>
      <c r="AB193" s="120">
        <f>SUMIFS('[2]MAIN-101'!AT:AT,'[2]MAIN-101'!AQ:AQ,'[2]2021 CADADR'!A198)+SUMIFS('[2]MAIN-101'!AU:AU,'[2]MAIN-101'!AQ:AQ,'[2]2021 CADADR'!A198)-R193-S193</f>
        <v>0</v>
      </c>
    </row>
    <row r="194" spans="1:28" ht="41.1" customHeight="1">
      <c r="A194" s="72">
        <v>185</v>
      </c>
      <c r="B194" s="57" t="s">
        <v>1814</v>
      </c>
      <c r="C194" s="57" t="s">
        <v>1654</v>
      </c>
      <c r="D194" s="57" t="str">
        <f t="shared" si="36"/>
        <v>101-21-02-015</v>
      </c>
      <c r="E194" s="57" t="s">
        <v>2387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1932</v>
      </c>
      <c r="L194" s="91">
        <v>44238</v>
      </c>
      <c r="M194" s="188">
        <v>44243</v>
      </c>
      <c r="N194" s="123" t="s">
        <v>1764</v>
      </c>
      <c r="O194" s="124">
        <v>5010212001</v>
      </c>
      <c r="P194" s="110" t="s">
        <v>1935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1934</v>
      </c>
      <c r="W194" s="86"/>
      <c r="X194" s="71"/>
      <c r="Y194" s="71"/>
      <c r="Z194" s="120"/>
      <c r="AA194" s="120"/>
      <c r="AB194" s="120">
        <f>SUMIFS('[2]MAIN-101'!AT:AT,'[2]MAIN-101'!AQ:AQ,'[2]2021 CADADR'!A199)+SUMIFS('[2]MAIN-101'!AU:AU,'[2]MAIN-101'!AQ:AQ,'[2]2021 CADADR'!A199)-R194-S194</f>
        <v>0</v>
      </c>
    </row>
    <row r="195" spans="1:28" ht="41.1" customHeight="1">
      <c r="A195" s="72">
        <v>186</v>
      </c>
      <c r="B195" s="57" t="s">
        <v>1814</v>
      </c>
      <c r="C195" s="57" t="s">
        <v>1654</v>
      </c>
      <c r="D195" s="57" t="str">
        <f t="shared" si="36"/>
        <v>101-21-02-015</v>
      </c>
      <c r="E195" s="57" t="s">
        <v>2387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1932</v>
      </c>
      <c r="L195" s="91">
        <v>44238</v>
      </c>
      <c r="M195" s="188">
        <v>44243</v>
      </c>
      <c r="N195" s="123" t="s">
        <v>1936</v>
      </c>
      <c r="O195" s="124">
        <v>5010212001</v>
      </c>
      <c r="P195" s="110" t="s">
        <v>1937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1934</v>
      </c>
      <c r="W195" s="86"/>
      <c r="X195" s="71"/>
      <c r="Y195" s="71"/>
      <c r="Z195" s="120"/>
      <c r="AA195" s="120"/>
      <c r="AB195" s="120">
        <f>SUMIFS('[2]MAIN-101'!AT:AT,'[2]MAIN-101'!AQ:AQ,'[2]2021 CADADR'!A200)+SUMIFS('[2]MAIN-101'!AU:AU,'[2]MAIN-101'!AQ:AQ,'[2]2021 CADADR'!A200)-R195-S195</f>
        <v>0</v>
      </c>
    </row>
    <row r="196" spans="1:28" ht="41.1" customHeight="1">
      <c r="A196" s="72">
        <v>187</v>
      </c>
      <c r="B196" s="57" t="s">
        <v>1814</v>
      </c>
      <c r="C196" s="57" t="s">
        <v>1654</v>
      </c>
      <c r="D196" s="57" t="str">
        <f t="shared" si="36"/>
        <v>101-21-02-015</v>
      </c>
      <c r="E196" s="57" t="s">
        <v>2387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1932</v>
      </c>
      <c r="L196" s="91">
        <v>44238</v>
      </c>
      <c r="M196" s="188">
        <v>44243</v>
      </c>
      <c r="N196" s="123" t="s">
        <v>1784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1934</v>
      </c>
      <c r="W196" s="86"/>
      <c r="X196" s="71"/>
      <c r="Y196" s="71"/>
      <c r="Z196" s="120"/>
      <c r="AA196" s="120"/>
      <c r="AB196" s="120">
        <f>SUMIFS('[2]MAIN-101'!AT:AT,'[2]MAIN-101'!AQ:AQ,'[2]2021 CADADR'!A201)+SUMIFS('[2]MAIN-101'!AU:AU,'[2]MAIN-101'!AQ:AQ,'[2]2021 CADADR'!A201)-R196-S196</f>
        <v>0</v>
      </c>
    </row>
    <row r="197" spans="1:28" ht="41.1" customHeight="1">
      <c r="A197" s="189">
        <v>188</v>
      </c>
      <c r="B197" s="57" t="s">
        <v>1814</v>
      </c>
      <c r="C197" s="57" t="s">
        <v>1654</v>
      </c>
      <c r="D197" s="57" t="str">
        <f t="shared" si="36"/>
        <v>101-21-02-015</v>
      </c>
      <c r="E197" s="57" t="s">
        <v>2387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1932</v>
      </c>
      <c r="L197" s="91">
        <v>44238</v>
      </c>
      <c r="M197" s="188">
        <v>44243</v>
      </c>
      <c r="N197" s="123" t="s">
        <v>1695</v>
      </c>
      <c r="O197" s="124">
        <v>5010101001</v>
      </c>
      <c r="P197" s="110" t="s">
        <v>1938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1934</v>
      </c>
      <c r="W197" s="86"/>
      <c r="X197" s="71"/>
      <c r="Y197" s="71"/>
      <c r="Z197" s="120"/>
      <c r="AA197" s="120"/>
      <c r="AB197" s="120">
        <f>SUMIFS('[2]MAIN-101'!AT:AT,'[2]MAIN-101'!AQ:AQ,'[2]2021 CADADR'!A202)+SUMIFS('[2]MAIN-101'!AU:AU,'[2]MAIN-101'!AQ:AQ,'[2]2021 CADADR'!A202)-R197-S197</f>
        <v>0</v>
      </c>
    </row>
    <row r="198" spans="1:28" ht="41.1" customHeight="1">
      <c r="A198" s="72">
        <v>189</v>
      </c>
      <c r="B198" s="57" t="s">
        <v>1814</v>
      </c>
      <c r="C198" s="57" t="s">
        <v>1654</v>
      </c>
      <c r="D198" s="57" t="str">
        <f t="shared" si="36"/>
        <v>101-21-02-015</v>
      </c>
      <c r="E198" s="57" t="s">
        <v>2387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1932</v>
      </c>
      <c r="L198" s="91">
        <v>44238</v>
      </c>
      <c r="M198" s="188">
        <v>44243</v>
      </c>
      <c r="N198" s="123" t="s">
        <v>1697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1934</v>
      </c>
      <c r="W198" s="86"/>
      <c r="X198" s="71"/>
      <c r="Y198" s="71"/>
      <c r="Z198" s="120"/>
      <c r="AA198" s="120"/>
      <c r="AB198" s="120">
        <f>SUMIFS('[2]MAIN-101'!AT:AT,'[2]MAIN-101'!AQ:AQ,'[2]2021 CADADR'!A203)+SUMIFS('[2]MAIN-101'!AU:AU,'[2]MAIN-101'!AQ:AQ,'[2]2021 CADADR'!A203)-R198-S198</f>
        <v>0</v>
      </c>
    </row>
    <row r="199" spans="1:28" ht="41.1" customHeight="1">
      <c r="A199" s="72">
        <v>190</v>
      </c>
      <c r="B199" s="57" t="s">
        <v>1814</v>
      </c>
      <c r="C199" s="57" t="s">
        <v>1654</v>
      </c>
      <c r="D199" s="57" t="str">
        <f t="shared" si="36"/>
        <v>101-21-02-015</v>
      </c>
      <c r="E199" s="57" t="s">
        <v>2387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1932</v>
      </c>
      <c r="L199" s="91">
        <v>44238</v>
      </c>
      <c r="M199" s="188">
        <v>44243</v>
      </c>
      <c r="N199" s="123" t="s">
        <v>1677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1934</v>
      </c>
      <c r="W199" s="86"/>
      <c r="X199" s="71"/>
      <c r="Y199" s="71"/>
      <c r="Z199" s="120"/>
      <c r="AA199" s="120"/>
      <c r="AB199" s="120">
        <f>SUMIFS('[2]MAIN-101'!AT:AT,'[2]MAIN-101'!AQ:AQ,'[2]2021 CADADR'!A204)+SUMIFS('[2]MAIN-101'!AU:AU,'[2]MAIN-101'!AQ:AQ,'[2]2021 CADADR'!A204)-R199-S199</f>
        <v>0</v>
      </c>
    </row>
    <row r="200" spans="1:28" ht="41.1" customHeight="1">
      <c r="A200" s="72">
        <v>191</v>
      </c>
      <c r="B200" s="57" t="s">
        <v>1814</v>
      </c>
      <c r="C200" s="57" t="s">
        <v>1654</v>
      </c>
      <c r="D200" s="57" t="str">
        <f t="shared" si="36"/>
        <v>101-21-02-015</v>
      </c>
      <c r="E200" s="57" t="s">
        <v>2387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1932</v>
      </c>
      <c r="L200" s="91">
        <v>44238</v>
      </c>
      <c r="M200" s="188">
        <v>44243</v>
      </c>
      <c r="N200" s="123" t="s">
        <v>1679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1934</v>
      </c>
      <c r="W200" s="86"/>
      <c r="X200" s="71"/>
      <c r="Y200" s="71"/>
      <c r="Z200" s="120"/>
      <c r="AA200" s="120"/>
      <c r="AB200" s="120">
        <f>SUMIFS('[2]MAIN-101'!AT:AT,'[2]MAIN-101'!AQ:AQ,'[2]2021 CADADR'!A205)+SUMIFS('[2]MAIN-101'!AU:AU,'[2]MAIN-101'!AQ:AQ,'[2]2021 CADADR'!A205)-R200-S200</f>
        <v>0</v>
      </c>
    </row>
    <row r="201" spans="1:28" ht="41.1" customHeight="1">
      <c r="A201" s="72">
        <v>192</v>
      </c>
      <c r="B201" s="57" t="s">
        <v>1814</v>
      </c>
      <c r="C201" s="57" t="s">
        <v>1654</v>
      </c>
      <c r="D201" s="57" t="str">
        <f t="shared" si="36"/>
        <v>101-21-02-015</v>
      </c>
      <c r="E201" s="57" t="s">
        <v>2387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1932</v>
      </c>
      <c r="L201" s="91">
        <v>44238</v>
      </c>
      <c r="M201" s="188">
        <v>44243</v>
      </c>
      <c r="N201" s="123" t="s">
        <v>1680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1934</v>
      </c>
      <c r="W201" s="86"/>
      <c r="X201" s="71"/>
      <c r="Y201" s="71"/>
      <c r="Z201" s="120"/>
      <c r="AA201" s="120"/>
      <c r="AB201" s="120">
        <f>SUMIFS('[2]MAIN-101'!AT:AT,'[2]MAIN-101'!AQ:AQ,'[2]2021 CADADR'!A206)+SUMIFS('[2]MAIN-101'!AU:AU,'[2]MAIN-101'!AQ:AQ,'[2]2021 CADADR'!A206)-R201-S201</f>
        <v>0</v>
      </c>
    </row>
    <row r="202" spans="1:28" ht="41.1" customHeight="1">
      <c r="A202" s="72">
        <v>193</v>
      </c>
      <c r="B202" s="57" t="s">
        <v>1814</v>
      </c>
      <c r="C202" s="57" t="s">
        <v>1654</v>
      </c>
      <c r="D202" s="57" t="str">
        <f t="shared" si="36"/>
        <v>101-21-02-015</v>
      </c>
      <c r="E202" s="57" t="s">
        <v>2387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1932</v>
      </c>
      <c r="L202" s="91">
        <v>44238</v>
      </c>
      <c r="M202" s="188">
        <v>44243</v>
      </c>
      <c r="N202" s="123" t="s">
        <v>1779</v>
      </c>
      <c r="O202" s="124">
        <v>5010101001</v>
      </c>
      <c r="P202" s="110" t="s">
        <v>1939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1934</v>
      </c>
      <c r="W202" s="86"/>
      <c r="X202" s="71"/>
      <c r="Y202" s="71"/>
      <c r="Z202" s="120"/>
      <c r="AA202" s="120"/>
      <c r="AB202" s="120">
        <f>SUMIFS('[2]MAIN-101'!AT:AT,'[2]MAIN-101'!AQ:AQ,'[2]2021 CADADR'!A207)+SUMIFS('[2]MAIN-101'!AU:AU,'[2]MAIN-101'!AQ:AQ,'[2]2021 CADADR'!A207)-R202-S202</f>
        <v>0</v>
      </c>
    </row>
    <row r="203" spans="1:28" ht="41.1" customHeight="1">
      <c r="A203" s="72">
        <v>194</v>
      </c>
      <c r="B203" s="57" t="s">
        <v>1814</v>
      </c>
      <c r="C203" s="57" t="s">
        <v>1654</v>
      </c>
      <c r="D203" s="57" t="str">
        <f t="shared" si="36"/>
        <v>101-21-02-015</v>
      </c>
      <c r="E203" s="57" t="s">
        <v>2387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1932</v>
      </c>
      <c r="L203" s="91">
        <v>44238</v>
      </c>
      <c r="M203" s="188">
        <v>44243</v>
      </c>
      <c r="N203" s="123" t="s">
        <v>1695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1934</v>
      </c>
      <c r="W203" s="86"/>
      <c r="X203" s="71"/>
      <c r="Y203" s="71"/>
      <c r="Z203" s="120"/>
      <c r="AA203" s="120"/>
      <c r="AB203" s="120">
        <f>SUMIFS('[2]MAIN-101'!AT:AT,'[2]MAIN-101'!AQ:AQ,'[2]2021 CADADR'!A208)+SUMIFS('[2]MAIN-101'!AU:AU,'[2]MAIN-101'!AQ:AQ,'[2]2021 CADADR'!A208)-R203-S203</f>
        <v>0</v>
      </c>
    </row>
    <row r="204" spans="1:28" ht="41.1" customHeight="1">
      <c r="A204" s="72">
        <v>195</v>
      </c>
      <c r="B204" s="57" t="s">
        <v>1814</v>
      </c>
      <c r="C204" s="57" t="s">
        <v>1654</v>
      </c>
      <c r="D204" s="57" t="str">
        <f t="shared" si="36"/>
        <v>101-21-02-015</v>
      </c>
      <c r="E204" s="57" t="s">
        <v>2387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1932</v>
      </c>
      <c r="L204" s="91">
        <v>44238</v>
      </c>
      <c r="M204" s="188">
        <v>44243</v>
      </c>
      <c r="N204" s="123" t="s">
        <v>1782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1934</v>
      </c>
      <c r="W204" s="86"/>
      <c r="X204" s="71"/>
      <c r="Y204" s="71"/>
      <c r="Z204" s="120"/>
      <c r="AA204" s="120"/>
      <c r="AB204" s="120">
        <f>SUMIFS('[2]MAIN-101'!AT:AT,'[2]MAIN-101'!AQ:AQ,'[2]2021 CADADR'!A209)+SUMIFS('[2]MAIN-101'!AU:AU,'[2]MAIN-101'!AQ:AQ,'[2]2021 CADADR'!A209)-R204-S204</f>
        <v>0</v>
      </c>
    </row>
    <row r="205" spans="1:28" ht="41.1" customHeight="1">
      <c r="A205" s="72">
        <v>196</v>
      </c>
      <c r="B205" s="57" t="s">
        <v>1814</v>
      </c>
      <c r="C205" s="57" t="s">
        <v>1654</v>
      </c>
      <c r="D205" s="57" t="str">
        <f t="shared" si="36"/>
        <v>101-21-02-015</v>
      </c>
      <c r="E205" s="57" t="s">
        <v>2387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1932</v>
      </c>
      <c r="L205" s="91">
        <v>44238</v>
      </c>
      <c r="M205" s="188">
        <v>44243</v>
      </c>
      <c r="N205" s="123" t="s">
        <v>1781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1934</v>
      </c>
      <c r="W205" s="86"/>
      <c r="X205" s="71"/>
      <c r="Y205" s="71"/>
      <c r="Z205" s="120"/>
      <c r="AA205" s="120"/>
      <c r="AB205" s="120">
        <f>SUMIFS('[2]MAIN-101'!AT:AT,'[2]MAIN-101'!AQ:AQ,'[2]2021 CADADR'!A210)+SUMIFS('[2]MAIN-101'!AU:AU,'[2]MAIN-101'!AQ:AQ,'[2]2021 CADADR'!A210)-R205-S205</f>
        <v>0</v>
      </c>
    </row>
    <row r="206" spans="1:28" ht="41.1" customHeight="1">
      <c r="A206" s="72">
        <v>197</v>
      </c>
      <c r="B206" s="57" t="s">
        <v>1814</v>
      </c>
      <c r="C206" s="57" t="s">
        <v>1654</v>
      </c>
      <c r="D206" s="57" t="str">
        <f t="shared" si="36"/>
        <v>101-21-02-015</v>
      </c>
      <c r="E206" s="57" t="s">
        <v>2387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1932</v>
      </c>
      <c r="L206" s="91">
        <v>44238</v>
      </c>
      <c r="M206" s="188">
        <v>44243</v>
      </c>
      <c r="N206" s="123" t="s">
        <v>1679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1934</v>
      </c>
      <c r="W206" s="86"/>
      <c r="X206" s="71"/>
      <c r="Y206" s="71"/>
      <c r="Z206" s="120"/>
      <c r="AA206" s="120"/>
      <c r="AB206" s="120">
        <f>SUMIFS('[2]MAIN-101'!AT:AT,'[2]MAIN-101'!AQ:AQ,'[2]2021 CADADR'!A211)+SUMIFS('[2]MAIN-101'!AU:AU,'[2]MAIN-101'!AQ:AQ,'[2]2021 CADADR'!A211)-R206-S206</f>
        <v>0</v>
      </c>
    </row>
    <row r="207" spans="1:28" ht="41.1" customHeight="1">
      <c r="A207" s="72">
        <v>198</v>
      </c>
      <c r="B207" s="57" t="s">
        <v>1814</v>
      </c>
      <c r="C207" s="57" t="s">
        <v>1654</v>
      </c>
      <c r="D207" s="57" t="str">
        <f t="shared" si="36"/>
        <v>101-21-02-015</v>
      </c>
      <c r="E207" s="57" t="s">
        <v>2387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1932</v>
      </c>
      <c r="L207" s="91">
        <v>44238</v>
      </c>
      <c r="M207" s="188">
        <v>44243</v>
      </c>
      <c r="N207" s="123" t="s">
        <v>1783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1934</v>
      </c>
      <c r="W207" s="86">
        <v>720930.39000000013</v>
      </c>
      <c r="X207" s="71"/>
      <c r="Y207" s="71"/>
      <c r="Z207" s="120"/>
      <c r="AA207" s="120"/>
      <c r="AB207" s="120">
        <f>SUMIFS('[2]MAIN-101'!AT:AT,'[2]MAIN-101'!AQ:AQ,'[2]2021 CADADR'!A212)+SUMIFS('[2]MAIN-101'!AU:AU,'[2]MAIN-101'!AQ:AQ,'[2]2021 CADADR'!A212)-R207-S207</f>
        <v>0</v>
      </c>
    </row>
    <row r="208" spans="1:28" ht="41.1" customHeight="1">
      <c r="A208" s="72">
        <v>199</v>
      </c>
      <c r="B208" s="57" t="s">
        <v>1814</v>
      </c>
      <c r="C208" s="57" t="s">
        <v>1647</v>
      </c>
      <c r="D208" s="466">
        <f t="shared" ref="D208:D209" si="38">J208</f>
        <v>1150447</v>
      </c>
      <c r="E208" s="57" t="s">
        <v>2387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1940</v>
      </c>
      <c r="O208" s="124">
        <v>5021199000</v>
      </c>
      <c r="P208" s="110" t="s">
        <v>1941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1942</v>
      </c>
      <c r="W208" s="86">
        <v>950</v>
      </c>
      <c r="X208" s="71"/>
      <c r="Y208" s="71"/>
      <c r="Z208" s="120"/>
      <c r="AA208" s="120"/>
      <c r="AB208" s="120">
        <f>SUMIFS('[2]MAIN-101'!AT:AT,'[2]MAIN-101'!AQ:AQ,'[2]2021 CADADR'!A213)+SUMIFS('[2]MAIN-101'!AU:AU,'[2]MAIN-101'!AQ:AQ,'[2]2021 CADADR'!A213)-R208-S208</f>
        <v>0</v>
      </c>
    </row>
    <row r="209" spans="1:28" ht="41.1" customHeight="1">
      <c r="A209" s="72">
        <v>200</v>
      </c>
      <c r="B209" s="57" t="s">
        <v>1814</v>
      </c>
      <c r="C209" s="57" t="s">
        <v>1647</v>
      </c>
      <c r="D209" s="466">
        <f t="shared" si="38"/>
        <v>1150448</v>
      </c>
      <c r="E209" s="57" t="s">
        <v>2387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1762</v>
      </c>
      <c r="O209" s="124">
        <v>5029903000</v>
      </c>
      <c r="P209" s="110" t="s">
        <v>1943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1944</v>
      </c>
      <c r="W209" s="86">
        <v>9937.5</v>
      </c>
      <c r="X209" s="71">
        <v>15579825.439999999</v>
      </c>
      <c r="Y209" s="71">
        <v>14096.530000014231</v>
      </c>
      <c r="Z209" s="120" t="s">
        <v>1945</v>
      </c>
      <c r="AA209" s="120"/>
      <c r="AB209" s="120">
        <f>SUMIFS('[2]MAIN-101'!AT:AT,'[2]MAIN-101'!AQ:AQ,'[2]2021 CADADR'!A214)+SUMIFS('[2]MAIN-101'!AU:AU,'[2]MAIN-101'!AQ:AQ,'[2]2021 CADADR'!A214)-R209-S209</f>
        <v>0</v>
      </c>
    </row>
    <row r="210" spans="1:28" ht="41.1" customHeight="1">
      <c r="A210" s="72">
        <v>201</v>
      </c>
      <c r="B210" s="57" t="s">
        <v>1814</v>
      </c>
      <c r="C210" s="57" t="s">
        <v>1654</v>
      </c>
      <c r="D210" s="57" t="str">
        <f t="shared" ref="D210:D220" si="40">K210</f>
        <v>101-21-02-016</v>
      </c>
      <c r="E210" s="57" t="s">
        <v>2387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1946</v>
      </c>
      <c r="L210" s="91">
        <v>44243</v>
      </c>
      <c r="M210" s="188">
        <v>44244</v>
      </c>
      <c r="N210" s="123" t="s">
        <v>1947</v>
      </c>
      <c r="O210" s="124">
        <v>5010101001</v>
      </c>
      <c r="P210" s="110" t="s">
        <v>1948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>
        <f>SUMIFS('[2]MAIN-101'!AT:AT,'[2]MAIN-101'!AQ:AQ,'[2]2021 CADADR'!A215)+SUMIFS('[2]MAIN-101'!AU:AU,'[2]MAIN-101'!AQ:AQ,'[2]2021 CADADR'!A215)-R210-S210</f>
        <v>0</v>
      </c>
    </row>
    <row r="211" spans="1:28" ht="41.1" customHeight="1">
      <c r="A211" s="72">
        <v>202</v>
      </c>
      <c r="B211" s="57" t="s">
        <v>1814</v>
      </c>
      <c r="C211" s="57" t="s">
        <v>1654</v>
      </c>
      <c r="D211" s="57" t="str">
        <f t="shared" si="40"/>
        <v>101-21-02-016</v>
      </c>
      <c r="E211" s="57" t="s">
        <v>2387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1946</v>
      </c>
      <c r="L211" s="91">
        <v>44243</v>
      </c>
      <c r="M211" s="188">
        <v>44244</v>
      </c>
      <c r="N211" s="123" t="s">
        <v>1949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>
        <f>SUMIFS('[2]MAIN-101'!AT:AT,'[2]MAIN-101'!AQ:AQ,'[2]2021 CADADR'!A216)+SUMIFS('[2]MAIN-101'!AU:AU,'[2]MAIN-101'!AQ:AQ,'[2]2021 CADADR'!A216)-R211-S211</f>
        <v>0</v>
      </c>
    </row>
    <row r="212" spans="1:28" ht="41.1" customHeight="1">
      <c r="A212" s="72">
        <v>203</v>
      </c>
      <c r="B212" s="57" t="s">
        <v>1814</v>
      </c>
      <c r="C212" s="57" t="s">
        <v>1654</v>
      </c>
      <c r="D212" s="57" t="str">
        <f t="shared" si="40"/>
        <v>101-21-02-016</v>
      </c>
      <c r="E212" s="57" t="s">
        <v>2387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1946</v>
      </c>
      <c r="L212" s="91">
        <v>44243</v>
      </c>
      <c r="M212" s="188">
        <v>44244</v>
      </c>
      <c r="N212" s="123" t="s">
        <v>1950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>
        <f>SUMIFS('[2]MAIN-101'!AT:AT,'[2]MAIN-101'!AQ:AQ,'[2]2021 CADADR'!A217)+SUMIFS('[2]MAIN-101'!AU:AU,'[2]MAIN-101'!AQ:AQ,'[2]2021 CADADR'!A217)-R212-S212</f>
        <v>0</v>
      </c>
    </row>
    <row r="213" spans="1:28" ht="41.1" customHeight="1">
      <c r="A213" s="72">
        <v>204</v>
      </c>
      <c r="B213" s="57" t="s">
        <v>1814</v>
      </c>
      <c r="C213" s="57" t="s">
        <v>1654</v>
      </c>
      <c r="D213" s="57" t="str">
        <f t="shared" si="40"/>
        <v>101-21-02-016</v>
      </c>
      <c r="E213" s="57" t="s">
        <v>2387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1946</v>
      </c>
      <c r="L213" s="91">
        <v>44243</v>
      </c>
      <c r="M213" s="188">
        <v>44244</v>
      </c>
      <c r="N213" s="123" t="s">
        <v>1951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>
        <f>SUMIFS('[2]MAIN-101'!AT:AT,'[2]MAIN-101'!AQ:AQ,'[2]2021 CADADR'!A218)+SUMIFS('[2]MAIN-101'!AU:AU,'[2]MAIN-101'!AQ:AQ,'[2]2021 CADADR'!A218)-R213-S213</f>
        <v>0</v>
      </c>
    </row>
    <row r="214" spans="1:28" ht="41.1" customHeight="1">
      <c r="A214" s="72">
        <v>205</v>
      </c>
      <c r="B214" s="57" t="s">
        <v>1814</v>
      </c>
      <c r="C214" s="57" t="s">
        <v>1654</v>
      </c>
      <c r="D214" s="57" t="str">
        <f t="shared" si="40"/>
        <v>101-21-02-016</v>
      </c>
      <c r="E214" s="57" t="s">
        <v>2387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1946</v>
      </c>
      <c r="L214" s="91">
        <v>44243</v>
      </c>
      <c r="M214" s="188">
        <v>44244</v>
      </c>
      <c r="N214" s="123" t="s">
        <v>1952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>
        <f>SUMIFS('[2]MAIN-101'!AT:AT,'[2]MAIN-101'!AQ:AQ,'[2]2021 CADADR'!A219)+SUMIFS('[2]MAIN-101'!AU:AU,'[2]MAIN-101'!AQ:AQ,'[2]2021 CADADR'!A219)-R214-S214</f>
        <v>0</v>
      </c>
    </row>
    <row r="215" spans="1:28" ht="41.1" customHeight="1">
      <c r="A215" s="72">
        <v>206</v>
      </c>
      <c r="B215" s="57" t="s">
        <v>1814</v>
      </c>
      <c r="C215" s="57" t="s">
        <v>1654</v>
      </c>
      <c r="D215" s="57" t="str">
        <f t="shared" si="40"/>
        <v>101-21-02-016</v>
      </c>
      <c r="E215" s="57" t="s">
        <v>2387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1946</v>
      </c>
      <c r="L215" s="91">
        <v>44243</v>
      </c>
      <c r="M215" s="188">
        <v>44244</v>
      </c>
      <c r="N215" s="123" t="s">
        <v>1952</v>
      </c>
      <c r="O215" s="124">
        <v>5010101001</v>
      </c>
      <c r="P215" s="110" t="s">
        <v>1953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>
        <f>SUMIFS('[2]MAIN-101'!AT:AT,'[2]MAIN-101'!AQ:AQ,'[2]2021 CADADR'!A220)+SUMIFS('[2]MAIN-101'!AU:AU,'[2]MAIN-101'!AQ:AQ,'[2]2021 CADADR'!A220)-R215-S215</f>
        <v>0</v>
      </c>
    </row>
    <row r="216" spans="1:28" ht="41.1" customHeight="1">
      <c r="A216" s="72">
        <v>207</v>
      </c>
      <c r="B216" s="57" t="s">
        <v>1814</v>
      </c>
      <c r="C216" s="57" t="s">
        <v>1654</v>
      </c>
      <c r="D216" s="57" t="str">
        <f t="shared" si="40"/>
        <v>101-21-02-017</v>
      </c>
      <c r="E216" s="57" t="s">
        <v>2387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1954</v>
      </c>
      <c r="L216" s="91">
        <v>44245</v>
      </c>
      <c r="M216" s="188">
        <v>44246</v>
      </c>
      <c r="N216" s="123" t="s">
        <v>1890</v>
      </c>
      <c r="O216" s="124">
        <v>5020101000</v>
      </c>
      <c r="P216" s="110" t="s">
        <v>1955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>
        <f>SUMIFS('[2]MAIN-101'!AT:AT,'[2]MAIN-101'!AQ:AQ,'[2]2021 CADADR'!A221)+SUMIFS('[2]MAIN-101'!AU:AU,'[2]MAIN-101'!AQ:AQ,'[2]2021 CADADR'!A221)-R216-S216</f>
        <v>0</v>
      </c>
    </row>
    <row r="217" spans="1:28" ht="41.1" customHeight="1">
      <c r="A217" s="72">
        <v>208</v>
      </c>
      <c r="B217" s="57" t="s">
        <v>1814</v>
      </c>
      <c r="C217" s="57" t="s">
        <v>1654</v>
      </c>
      <c r="D217" s="57" t="str">
        <f t="shared" si="40"/>
        <v>101-21-02-017</v>
      </c>
      <c r="E217" s="57" t="s">
        <v>2387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1954</v>
      </c>
      <c r="L217" s="91">
        <v>44245</v>
      </c>
      <c r="M217" s="188">
        <v>44246</v>
      </c>
      <c r="N217" s="123" t="s">
        <v>1890</v>
      </c>
      <c r="O217" s="124">
        <v>5020309000</v>
      </c>
      <c r="P217" s="110" t="s">
        <v>1956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>
        <f>SUMIFS('[2]MAIN-101'!AT:AT,'[2]MAIN-101'!AQ:AQ,'[2]2021 CADADR'!A222)+SUMIFS('[2]MAIN-101'!AU:AU,'[2]MAIN-101'!AQ:AQ,'[2]2021 CADADR'!A222)-R217-S217</f>
        <v>0</v>
      </c>
    </row>
    <row r="218" spans="1:28" ht="41.1" customHeight="1">
      <c r="A218" s="72">
        <v>209</v>
      </c>
      <c r="B218" s="57" t="s">
        <v>1814</v>
      </c>
      <c r="C218" s="57" t="s">
        <v>1654</v>
      </c>
      <c r="D218" s="57" t="str">
        <f t="shared" si="40"/>
        <v>101-21-02-017</v>
      </c>
      <c r="E218" s="57" t="s">
        <v>2387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1954</v>
      </c>
      <c r="L218" s="91">
        <v>44245</v>
      </c>
      <c r="M218" s="188">
        <v>44246</v>
      </c>
      <c r="N218" s="123" t="s">
        <v>1957</v>
      </c>
      <c r="O218" s="124">
        <v>5020101000</v>
      </c>
      <c r="P218" s="110" t="s">
        <v>1958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>
        <f>SUMIFS('[2]MAIN-101'!AT:AT,'[2]MAIN-101'!AQ:AQ,'[2]2021 CADADR'!A223)+SUMIFS('[2]MAIN-101'!AU:AU,'[2]MAIN-101'!AQ:AQ,'[2]2021 CADADR'!A223)-R218-S218</f>
        <v>0</v>
      </c>
    </row>
    <row r="219" spans="1:28" ht="41.1" customHeight="1">
      <c r="A219" s="72">
        <v>210</v>
      </c>
      <c r="B219" s="57" t="s">
        <v>1814</v>
      </c>
      <c r="C219" s="57" t="s">
        <v>1654</v>
      </c>
      <c r="D219" s="57" t="str">
        <f t="shared" si="40"/>
        <v>101-21-02-017</v>
      </c>
      <c r="E219" s="57" t="s">
        <v>2387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1954</v>
      </c>
      <c r="L219" s="91">
        <v>44245</v>
      </c>
      <c r="M219" s="188">
        <v>44246</v>
      </c>
      <c r="N219" s="123" t="s">
        <v>1959</v>
      </c>
      <c r="O219" s="124">
        <v>5021199000</v>
      </c>
      <c r="P219" s="110" t="s">
        <v>1960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>
        <f>SUMIFS('[2]MAIN-101'!AT:AT,'[2]MAIN-101'!AQ:AQ,'[2]2021 CADADR'!A224)+SUMIFS('[2]MAIN-101'!AU:AU,'[2]MAIN-101'!AQ:AQ,'[2]2021 CADADR'!A224)-R219-S219</f>
        <v>0</v>
      </c>
    </row>
    <row r="220" spans="1:28" ht="41.1" customHeight="1">
      <c r="A220" s="72">
        <v>211</v>
      </c>
      <c r="B220" s="57" t="s">
        <v>1814</v>
      </c>
      <c r="C220" s="57" t="s">
        <v>1654</v>
      </c>
      <c r="D220" s="57" t="str">
        <f t="shared" si="40"/>
        <v>101-21-02-017</v>
      </c>
      <c r="E220" s="57" t="s">
        <v>2387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1954</v>
      </c>
      <c r="L220" s="91">
        <v>44245</v>
      </c>
      <c r="M220" s="188">
        <v>44246</v>
      </c>
      <c r="N220" s="123" t="s">
        <v>1959</v>
      </c>
      <c r="O220" s="124">
        <v>5021199000</v>
      </c>
      <c r="P220" s="110" t="s">
        <v>1961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>
        <f>SUMIFS('[2]MAIN-101'!AT:AT,'[2]MAIN-101'!AQ:AQ,'[2]2021 CADADR'!A225)+SUMIFS('[2]MAIN-101'!AU:AU,'[2]MAIN-101'!AQ:AQ,'[2]2021 CADADR'!A225)-R220-S220</f>
        <v>0</v>
      </c>
    </row>
    <row r="221" spans="1:28" ht="41.1" customHeight="1">
      <c r="A221" s="72">
        <v>212</v>
      </c>
      <c r="B221" s="57" t="s">
        <v>1814</v>
      </c>
      <c r="C221" s="57" t="s">
        <v>1647</v>
      </c>
      <c r="D221" s="466">
        <f t="shared" ref="D221:D235" si="41">J221</f>
        <v>1150449</v>
      </c>
      <c r="E221" s="57" t="s">
        <v>2387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1962</v>
      </c>
      <c r="O221" s="124">
        <v>5021306001</v>
      </c>
      <c r="P221" s="110" t="s">
        <v>1963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>
        <f>SUMIFS('[2]MAIN-101'!AT:AT,'[2]MAIN-101'!AQ:AQ,'[2]2021 CADADR'!A226)+SUMIFS('[2]MAIN-101'!AU:AU,'[2]MAIN-101'!AQ:AQ,'[2]2021 CADADR'!A226)-R221-S221</f>
        <v>0</v>
      </c>
    </row>
    <row r="222" spans="1:28" ht="41.1" customHeight="1">
      <c r="A222" s="72">
        <v>213</v>
      </c>
      <c r="B222" s="57" t="s">
        <v>1814</v>
      </c>
      <c r="C222" s="57" t="s">
        <v>1647</v>
      </c>
      <c r="D222" s="466">
        <f t="shared" si="41"/>
        <v>1150450</v>
      </c>
      <c r="E222" s="57" t="s">
        <v>2387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1875</v>
      </c>
      <c r="O222" s="124">
        <v>5020301000</v>
      </c>
      <c r="P222" s="110" t="s">
        <v>1964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>
        <f>SUMIFS('[2]MAIN-101'!AT:AT,'[2]MAIN-101'!AQ:AQ,'[2]2021 CADADR'!A227)+SUMIFS('[2]MAIN-101'!AU:AU,'[2]MAIN-101'!AQ:AQ,'[2]2021 CADADR'!A227)-R222-S222</f>
        <v>0</v>
      </c>
    </row>
    <row r="223" spans="1:28" ht="41.1" customHeight="1">
      <c r="A223" s="72">
        <v>214</v>
      </c>
      <c r="B223" s="57" t="s">
        <v>1814</v>
      </c>
      <c r="C223" s="57" t="s">
        <v>1647</v>
      </c>
      <c r="D223" s="466">
        <f t="shared" si="41"/>
        <v>1150451</v>
      </c>
      <c r="E223" s="57" t="s">
        <v>2387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1965</v>
      </c>
      <c r="O223" s="124">
        <v>5020502002</v>
      </c>
      <c r="P223" s="110" t="s">
        <v>1966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>
        <f>SUMIFS('[2]MAIN-101'!AT:AT,'[2]MAIN-101'!AQ:AQ,'[2]2021 CADADR'!A228)+SUMIFS('[2]MAIN-101'!AU:AU,'[2]MAIN-101'!AQ:AQ,'[2]2021 CADADR'!A228)-R223-S223</f>
        <v>0</v>
      </c>
    </row>
    <row r="224" spans="1:28" ht="41.1" customHeight="1">
      <c r="A224" s="72">
        <v>215</v>
      </c>
      <c r="B224" s="57" t="s">
        <v>1814</v>
      </c>
      <c r="C224" s="57" t="s">
        <v>1647</v>
      </c>
      <c r="D224" s="466">
        <f t="shared" si="41"/>
        <v>1150452</v>
      </c>
      <c r="E224" s="57" t="s">
        <v>2387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1965</v>
      </c>
      <c r="O224" s="124">
        <v>5020502002</v>
      </c>
      <c r="P224" s="110" t="s">
        <v>1967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>
        <f>SUMIFS('[2]MAIN-101'!AT:AT,'[2]MAIN-101'!AQ:AQ,'[2]2021 CADADR'!A229)+SUMIFS('[2]MAIN-101'!AU:AU,'[2]MAIN-101'!AQ:AQ,'[2]2021 CADADR'!A229)-R224-S224</f>
        <v>0</v>
      </c>
    </row>
    <row r="225" spans="1:28" ht="41.1" customHeight="1">
      <c r="A225" s="72">
        <v>216</v>
      </c>
      <c r="B225" s="57" t="s">
        <v>1814</v>
      </c>
      <c r="C225" s="57" t="s">
        <v>1647</v>
      </c>
      <c r="D225" s="466">
        <f t="shared" si="41"/>
        <v>1150453</v>
      </c>
      <c r="E225" s="57" t="s">
        <v>2387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1965</v>
      </c>
      <c r="O225" s="124">
        <v>5020502002</v>
      </c>
      <c r="P225" s="110" t="s">
        <v>1968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>
        <f>SUMIFS('[2]MAIN-101'!AT:AT,'[2]MAIN-101'!AQ:AQ,'[2]2021 CADADR'!A230)+SUMIFS('[2]MAIN-101'!AU:AU,'[2]MAIN-101'!AQ:AQ,'[2]2021 CADADR'!A230)-R225-S225</f>
        <v>0</v>
      </c>
    </row>
    <row r="226" spans="1:28" ht="41.1" customHeight="1">
      <c r="A226" s="72">
        <v>217</v>
      </c>
      <c r="B226" s="57" t="s">
        <v>1814</v>
      </c>
      <c r="C226" s="57" t="s">
        <v>1647</v>
      </c>
      <c r="D226" s="466">
        <f t="shared" si="41"/>
        <v>1150454</v>
      </c>
      <c r="E226" s="57" t="s">
        <v>2387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1965</v>
      </c>
      <c r="O226" s="124">
        <v>5020502002</v>
      </c>
      <c r="P226" s="110" t="s">
        <v>1969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>
        <f>SUMIFS('[2]MAIN-101'!AT:AT,'[2]MAIN-101'!AQ:AQ,'[2]2021 CADADR'!A231)+SUMIFS('[2]MAIN-101'!AU:AU,'[2]MAIN-101'!AQ:AQ,'[2]2021 CADADR'!A231)-R226-S226</f>
        <v>0</v>
      </c>
    </row>
    <row r="227" spans="1:28" ht="41.1" customHeight="1">
      <c r="A227" s="72">
        <v>218</v>
      </c>
      <c r="B227" s="57" t="s">
        <v>1814</v>
      </c>
      <c r="C227" s="57" t="s">
        <v>1647</v>
      </c>
      <c r="D227" s="466">
        <f t="shared" si="41"/>
        <v>1150455</v>
      </c>
      <c r="E227" s="57" t="s">
        <v>2387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1970</v>
      </c>
      <c r="O227" s="124">
        <v>5020503000</v>
      </c>
      <c r="P227" s="110" t="s">
        <v>1971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>
        <f>SUMIFS('[2]MAIN-101'!AT:AT,'[2]MAIN-101'!AQ:AQ,'[2]2021 CADADR'!A232)+SUMIFS('[2]MAIN-101'!AU:AU,'[2]MAIN-101'!AQ:AQ,'[2]2021 CADADR'!A232)-R227-S227</f>
        <v>0</v>
      </c>
    </row>
    <row r="228" spans="1:28" ht="41.1" customHeight="1">
      <c r="A228" s="72">
        <v>219</v>
      </c>
      <c r="B228" s="57" t="s">
        <v>1814</v>
      </c>
      <c r="C228" s="57" t="s">
        <v>1647</v>
      </c>
      <c r="D228" s="466">
        <f t="shared" si="41"/>
        <v>1150456</v>
      </c>
      <c r="E228" s="57" t="s">
        <v>2387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1972</v>
      </c>
      <c r="O228" s="124">
        <v>5020401000</v>
      </c>
      <c r="P228" s="110" t="s">
        <v>1973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>
        <f>SUMIFS('[2]MAIN-101'!AT:AT,'[2]MAIN-101'!AQ:AQ,'[2]2021 CADADR'!A233)+SUMIFS('[2]MAIN-101'!AU:AU,'[2]MAIN-101'!AQ:AQ,'[2]2021 CADADR'!A233)-R228-S228</f>
        <v>0</v>
      </c>
    </row>
    <row r="229" spans="1:28" ht="41.1" customHeight="1">
      <c r="A229" s="72">
        <v>220</v>
      </c>
      <c r="B229" s="57" t="s">
        <v>1814</v>
      </c>
      <c r="C229" s="57" t="s">
        <v>1647</v>
      </c>
      <c r="D229" s="466">
        <f t="shared" si="41"/>
        <v>1150457</v>
      </c>
      <c r="E229" s="57" t="s">
        <v>2387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1974</v>
      </c>
      <c r="O229" s="124">
        <v>5029905001</v>
      </c>
      <c r="P229" s="110" t="s">
        <v>1975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>
        <f>SUMIFS('[2]MAIN-101'!AT:AT,'[2]MAIN-101'!AQ:AQ,'[2]2021 CADADR'!A234)+SUMIFS('[2]MAIN-101'!AU:AU,'[2]MAIN-101'!AQ:AQ,'[2]2021 CADADR'!A234)-R229-S229</f>
        <v>0</v>
      </c>
    </row>
    <row r="230" spans="1:28" ht="41.1" customHeight="1">
      <c r="A230" s="72">
        <v>221</v>
      </c>
      <c r="B230" s="57" t="s">
        <v>1814</v>
      </c>
      <c r="C230" s="57" t="s">
        <v>1647</v>
      </c>
      <c r="D230" s="466">
        <f t="shared" si="41"/>
        <v>1150458</v>
      </c>
      <c r="E230" s="57" t="s">
        <v>2387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1976</v>
      </c>
      <c r="O230" s="124">
        <v>5020503000</v>
      </c>
      <c r="P230" s="110" t="s">
        <v>1977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>
        <f>SUMIFS('[2]MAIN-101'!AT:AT,'[2]MAIN-101'!AQ:AQ,'[2]2021 CADADR'!A235)+SUMIFS('[2]MAIN-101'!AU:AU,'[2]MAIN-101'!AQ:AQ,'[2]2021 CADADR'!A235)-R230-S230</f>
        <v>0</v>
      </c>
    </row>
    <row r="231" spans="1:28" ht="41.1" customHeight="1">
      <c r="A231" s="72">
        <v>222</v>
      </c>
      <c r="B231" s="57" t="s">
        <v>1814</v>
      </c>
      <c r="C231" s="57" t="s">
        <v>1647</v>
      </c>
      <c r="D231" s="466">
        <f t="shared" si="41"/>
        <v>1150459</v>
      </c>
      <c r="E231" s="57" t="s">
        <v>2387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1978</v>
      </c>
      <c r="O231" s="124">
        <v>5021305099</v>
      </c>
      <c r="P231" s="110" t="s">
        <v>1979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>
        <f>SUMIFS('[2]MAIN-101'!AT:AT,'[2]MAIN-101'!AQ:AQ,'[2]2021 CADADR'!A236)+SUMIFS('[2]MAIN-101'!AU:AU,'[2]MAIN-101'!AQ:AQ,'[2]2021 CADADR'!A236)-R231-S231</f>
        <v>0</v>
      </c>
    </row>
    <row r="232" spans="1:28" ht="41.1" customHeight="1">
      <c r="A232" s="72">
        <v>223</v>
      </c>
      <c r="B232" s="57" t="s">
        <v>1814</v>
      </c>
      <c r="C232" s="57" t="s">
        <v>1647</v>
      </c>
      <c r="D232" s="466">
        <f t="shared" si="41"/>
        <v>1150460</v>
      </c>
      <c r="E232" s="57" t="s">
        <v>2387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1762</v>
      </c>
      <c r="O232" s="124">
        <v>5029903000</v>
      </c>
      <c r="P232" s="110" t="s">
        <v>1980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>
        <f>SUMIFS('[2]MAIN-101'!AT:AT,'[2]MAIN-101'!AQ:AQ,'[2]2021 CADADR'!A237)+SUMIFS('[2]MAIN-101'!AU:AU,'[2]MAIN-101'!AQ:AQ,'[2]2021 CADADR'!A237)-R232-S232</f>
        <v>0</v>
      </c>
    </row>
    <row r="233" spans="1:28" ht="41.1" customHeight="1">
      <c r="A233" s="72">
        <v>224</v>
      </c>
      <c r="B233" s="57" t="s">
        <v>1814</v>
      </c>
      <c r="C233" s="57" t="s">
        <v>1647</v>
      </c>
      <c r="D233" s="466">
        <f t="shared" si="41"/>
        <v>9900130671</v>
      </c>
      <c r="E233" s="57" t="s">
        <v>2387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1981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>
        <f>SUMIFS('[2]MAIN-101'!AT:AT,'[2]MAIN-101'!AQ:AQ,'[2]2021 CADADR'!A238)+SUMIFS('[2]MAIN-101'!AU:AU,'[2]MAIN-101'!AQ:AQ,'[2]2021 CADADR'!A238)-R233-S233</f>
        <v>0</v>
      </c>
    </row>
    <row r="234" spans="1:28" ht="41.1" customHeight="1">
      <c r="A234" s="72">
        <v>225</v>
      </c>
      <c r="B234" s="57" t="s">
        <v>1814</v>
      </c>
      <c r="C234" s="57" t="s">
        <v>1647</v>
      </c>
      <c r="D234" s="466">
        <f t="shared" si="41"/>
        <v>9900130672</v>
      </c>
      <c r="E234" s="57" t="s">
        <v>2387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1982</v>
      </c>
      <c r="O234" s="124">
        <v>5029905003</v>
      </c>
      <c r="P234" s="110" t="s">
        <v>1983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>
        <f>SUMIFS('[2]MAIN-101'!AT:AT,'[2]MAIN-101'!AQ:AQ,'[2]2021 CADADR'!A239)+SUMIFS('[2]MAIN-101'!AU:AU,'[2]MAIN-101'!AQ:AQ,'[2]2021 CADADR'!A239)-R234-S234</f>
        <v>0</v>
      </c>
    </row>
    <row r="235" spans="1:28" ht="41.1" customHeight="1">
      <c r="A235" s="72">
        <v>226</v>
      </c>
      <c r="B235" s="57" t="s">
        <v>1814</v>
      </c>
      <c r="C235" s="57" t="s">
        <v>1647</v>
      </c>
      <c r="D235" s="466">
        <f t="shared" si="41"/>
        <v>9900130673</v>
      </c>
      <c r="E235" s="57" t="s">
        <v>2387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1984</v>
      </c>
      <c r="O235" s="124">
        <v>5029903000</v>
      </c>
      <c r="P235" s="110" t="s">
        <v>1985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>
        <f>SUMIFS('[2]MAIN-101'!AT:AT,'[2]MAIN-101'!AQ:AQ,'[2]2021 CADADR'!A240)+SUMIFS('[2]MAIN-101'!AU:AU,'[2]MAIN-101'!AQ:AQ,'[2]2021 CADADR'!A240)-R235-S235</f>
        <v>0</v>
      </c>
    </row>
    <row r="236" spans="1:28" ht="41.1" customHeight="1">
      <c r="A236" s="72">
        <v>227</v>
      </c>
      <c r="B236" s="57" t="s">
        <v>1814</v>
      </c>
      <c r="C236" s="57" t="s">
        <v>1654</v>
      </c>
      <c r="D236" s="57" t="str">
        <f t="shared" ref="D236:D237" si="43">K236</f>
        <v>101-21-02-018</v>
      </c>
      <c r="E236" s="57" t="s">
        <v>2387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1986</v>
      </c>
      <c r="L236" s="91">
        <v>44246</v>
      </c>
      <c r="M236" s="188">
        <v>44249</v>
      </c>
      <c r="N236" s="123" t="s">
        <v>1959</v>
      </c>
      <c r="O236" s="124">
        <v>5021199000</v>
      </c>
      <c r="P236" s="110" t="s">
        <v>1987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1988</v>
      </c>
      <c r="W236" s="86">
        <v>83142.720000000001</v>
      </c>
      <c r="X236" s="71"/>
      <c r="Y236" s="71"/>
      <c r="Z236" s="120"/>
      <c r="AA236" s="120"/>
      <c r="AB236" s="120">
        <f>SUMIFS('[2]MAIN-101'!AT:AT,'[2]MAIN-101'!AQ:AQ,'[2]2021 CADADR'!A241)+SUMIFS('[2]MAIN-101'!AU:AU,'[2]MAIN-101'!AQ:AQ,'[2]2021 CADADR'!A241)-R236-S236</f>
        <v>0</v>
      </c>
    </row>
    <row r="237" spans="1:28" ht="41.1" customHeight="1">
      <c r="A237" s="72">
        <v>229</v>
      </c>
      <c r="B237" s="57" t="s">
        <v>1814</v>
      </c>
      <c r="C237" s="57" t="s">
        <v>1654</v>
      </c>
      <c r="D237" s="57" t="str">
        <f t="shared" si="43"/>
        <v>101-21-02-019</v>
      </c>
      <c r="E237" s="57" t="s">
        <v>2387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1989</v>
      </c>
      <c r="L237" s="91">
        <v>44246</v>
      </c>
      <c r="M237" s="188">
        <v>44250</v>
      </c>
      <c r="N237" s="123" t="s">
        <v>1990</v>
      </c>
      <c r="O237" s="124">
        <v>5021199000</v>
      </c>
      <c r="P237" s="110" t="s">
        <v>1991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1992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>
        <f>SUMIFS('[2]MAIN-101'!AT:AT,'[2]MAIN-101'!AQ:AQ,'[2]2021 CADADR'!A243)+SUMIFS('[2]MAIN-101'!AU:AU,'[2]MAIN-101'!AQ:AQ,'[2]2021 CADADR'!A243)-R237-S237</f>
        <v>0</v>
      </c>
    </row>
    <row r="238" spans="1:28" ht="41.1" customHeight="1">
      <c r="A238" s="72">
        <v>230</v>
      </c>
      <c r="B238" s="57" t="s">
        <v>1814</v>
      </c>
      <c r="C238" s="57" t="s">
        <v>1647</v>
      </c>
      <c r="D238" s="466">
        <f t="shared" ref="D238:D242" si="44">J238</f>
        <v>9900130676</v>
      </c>
      <c r="E238" s="57" t="s">
        <v>2387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1993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>
        <f>SUMIFS('[2]MAIN-101'!AT:AT,'[2]MAIN-101'!AQ:AQ,'[2]2021 CADADR'!A244)+SUMIFS('[2]MAIN-101'!AU:AU,'[2]MAIN-101'!AQ:AQ,'[2]2021 CADADR'!A244)-R238-S238</f>
        <v>0</v>
      </c>
    </row>
    <row r="239" spans="1:28" ht="41.1" customHeight="1">
      <c r="A239" s="72">
        <v>231</v>
      </c>
      <c r="B239" s="57" t="s">
        <v>1814</v>
      </c>
      <c r="C239" s="57" t="s">
        <v>1647</v>
      </c>
      <c r="D239" s="466">
        <f t="shared" si="44"/>
        <v>9900130677</v>
      </c>
      <c r="E239" s="57" t="s">
        <v>2387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1994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>
        <f>SUMIFS('[2]MAIN-101'!AT:AT,'[2]MAIN-101'!AQ:AQ,'[2]2021 CADADR'!A245)+SUMIFS('[2]MAIN-101'!AU:AU,'[2]MAIN-101'!AQ:AQ,'[2]2021 CADADR'!A245)-R239-S239</f>
        <v>0</v>
      </c>
    </row>
    <row r="240" spans="1:28" ht="41.1" customHeight="1">
      <c r="A240" s="72">
        <v>232</v>
      </c>
      <c r="B240" s="57" t="s">
        <v>1814</v>
      </c>
      <c r="C240" s="57" t="s">
        <v>1647</v>
      </c>
      <c r="D240" s="466">
        <f t="shared" si="44"/>
        <v>9900130678</v>
      </c>
      <c r="E240" s="57" t="s">
        <v>2387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1995</v>
      </c>
      <c r="O240" s="124">
        <v>5020101000</v>
      </c>
      <c r="P240" s="110" t="s">
        <v>1996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>
        <f>SUMIFS('[2]MAIN-101'!AT:AT,'[2]MAIN-101'!AQ:AQ,'[2]2021 CADADR'!A246)+SUMIFS('[2]MAIN-101'!AU:AU,'[2]MAIN-101'!AQ:AQ,'[2]2021 CADADR'!A246)-R240-S240</f>
        <v>0</v>
      </c>
    </row>
    <row r="241" spans="1:28" ht="41.1" customHeight="1">
      <c r="A241" s="72">
        <v>233</v>
      </c>
      <c r="B241" s="57" t="s">
        <v>1814</v>
      </c>
      <c r="C241" s="57" t="s">
        <v>1647</v>
      </c>
      <c r="D241" s="466">
        <f t="shared" si="44"/>
        <v>9900130679</v>
      </c>
      <c r="E241" s="57" t="s">
        <v>2387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1997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>
        <f>SUMIFS('[2]MAIN-101'!AT:AT,'[2]MAIN-101'!AQ:AQ,'[2]2021 CADADR'!A247)+SUMIFS('[2]MAIN-101'!AU:AU,'[2]MAIN-101'!AQ:AQ,'[2]2021 CADADR'!A247)-R241-S241</f>
        <v>0</v>
      </c>
    </row>
    <row r="242" spans="1:28" ht="41.1" customHeight="1">
      <c r="A242" s="72">
        <v>234</v>
      </c>
      <c r="B242" s="57" t="s">
        <v>1814</v>
      </c>
      <c r="C242" s="57" t="s">
        <v>1647</v>
      </c>
      <c r="D242" s="466">
        <f t="shared" si="44"/>
        <v>9900130680</v>
      </c>
      <c r="E242" s="57" t="s">
        <v>2387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1998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1999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>
        <f>SUMIFS('[2]MAIN-101'!AT:AT,'[2]MAIN-101'!AQ:AQ,'[2]2021 CADADR'!A248)+SUMIFS('[2]MAIN-101'!AU:AU,'[2]MAIN-101'!AQ:AQ,'[2]2021 CADADR'!A248)-R242-S242</f>
        <v>0</v>
      </c>
    </row>
    <row r="243" spans="1:28" ht="41.1" customHeight="1">
      <c r="A243" s="72">
        <v>235</v>
      </c>
      <c r="B243" s="57" t="s">
        <v>1814</v>
      </c>
      <c r="C243" s="57" t="s">
        <v>1654</v>
      </c>
      <c r="D243" s="57" t="str">
        <f t="shared" ref="D243:D259" si="45">K243</f>
        <v>101-21-02-020</v>
      </c>
      <c r="E243" s="57" t="s">
        <v>2387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2000</v>
      </c>
      <c r="L243" s="91">
        <v>44251</v>
      </c>
      <c r="M243" s="188"/>
      <c r="N243" s="123" t="s">
        <v>1746</v>
      </c>
      <c r="O243" s="124">
        <v>2999999000</v>
      </c>
      <c r="P243" s="110" t="s">
        <v>2001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>
        <f>SUMIFS('[2]MAIN-101'!AT:AT,'[2]MAIN-101'!AQ:AQ,'[2]2021 CADADR'!A249)+SUMIFS('[2]MAIN-101'!AU:AU,'[2]MAIN-101'!AQ:AQ,'[2]2021 CADADR'!A249)-R243-S243</f>
        <v>0</v>
      </c>
    </row>
    <row r="244" spans="1:28" ht="41.1" customHeight="1">
      <c r="A244" s="72">
        <v>236</v>
      </c>
      <c r="B244" s="57" t="s">
        <v>1814</v>
      </c>
      <c r="C244" s="57" t="s">
        <v>1654</v>
      </c>
      <c r="D244" s="57" t="str">
        <f t="shared" si="45"/>
        <v>101-21-02-020</v>
      </c>
      <c r="E244" s="57" t="s">
        <v>2387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2000</v>
      </c>
      <c r="L244" s="91">
        <v>44251</v>
      </c>
      <c r="M244" s="188"/>
      <c r="N244" s="123" t="s">
        <v>1746</v>
      </c>
      <c r="O244" s="124">
        <v>5010101001</v>
      </c>
      <c r="P244" s="110" t="s">
        <v>2002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>
        <f>SUMIFS('[2]MAIN-101'!AT:AT,'[2]MAIN-101'!AQ:AQ,'[2]2021 CADADR'!A250)+SUMIFS('[2]MAIN-101'!AU:AU,'[2]MAIN-101'!AQ:AQ,'[2]2021 CADADR'!A250)-R244-S244</f>
        <v>0</v>
      </c>
    </row>
    <row r="245" spans="1:28" ht="41.1" customHeight="1">
      <c r="A245" s="72">
        <v>237</v>
      </c>
      <c r="B245" s="57" t="s">
        <v>1814</v>
      </c>
      <c r="C245" s="57" t="s">
        <v>1654</v>
      </c>
      <c r="D245" s="57" t="str">
        <f t="shared" si="45"/>
        <v>101-21-02-020</v>
      </c>
      <c r="E245" s="57" t="s">
        <v>2387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2000</v>
      </c>
      <c r="L245" s="91">
        <v>44251</v>
      </c>
      <c r="M245" s="188"/>
      <c r="N245" s="123" t="s">
        <v>1695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>
        <f>SUMIFS('[2]MAIN-101'!AT:AT,'[2]MAIN-101'!AQ:AQ,'[2]2021 CADADR'!A251)+SUMIFS('[2]MAIN-101'!AU:AU,'[2]MAIN-101'!AQ:AQ,'[2]2021 CADADR'!A251)-R245-S245</f>
        <v>0</v>
      </c>
    </row>
    <row r="246" spans="1:28" ht="41.1" customHeight="1">
      <c r="A246" s="72">
        <v>238</v>
      </c>
      <c r="B246" s="57" t="s">
        <v>1814</v>
      </c>
      <c r="C246" s="57" t="s">
        <v>1654</v>
      </c>
      <c r="D246" s="57" t="str">
        <f t="shared" si="45"/>
        <v>101-21-02-020</v>
      </c>
      <c r="E246" s="57" t="s">
        <v>2387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2000</v>
      </c>
      <c r="L246" s="91">
        <v>44251</v>
      </c>
      <c r="M246" s="188"/>
      <c r="N246" s="123" t="s">
        <v>1697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>
        <f>SUMIFS('[2]MAIN-101'!AT:AT,'[2]MAIN-101'!AQ:AQ,'[2]2021 CADADR'!A252)+SUMIFS('[2]MAIN-101'!AU:AU,'[2]MAIN-101'!AQ:AQ,'[2]2021 CADADR'!A252)-R246-S246</f>
        <v>0</v>
      </c>
    </row>
    <row r="247" spans="1:28" ht="41.1" customHeight="1">
      <c r="A247" s="72">
        <v>239</v>
      </c>
      <c r="B247" s="57" t="s">
        <v>1814</v>
      </c>
      <c r="C247" s="57" t="s">
        <v>1654</v>
      </c>
      <c r="D247" s="57" t="str">
        <f t="shared" si="45"/>
        <v>101-21-02-020</v>
      </c>
      <c r="E247" s="57" t="s">
        <v>2387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2000</v>
      </c>
      <c r="L247" s="91">
        <v>44251</v>
      </c>
      <c r="M247" s="188"/>
      <c r="N247" s="123" t="s">
        <v>1677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>
        <f>SUMIFS('[2]MAIN-101'!AT:AT,'[2]MAIN-101'!AQ:AQ,'[2]2021 CADADR'!A253)+SUMIFS('[2]MAIN-101'!AU:AU,'[2]MAIN-101'!AQ:AQ,'[2]2021 CADADR'!A253)-R247-S247</f>
        <v>0</v>
      </c>
    </row>
    <row r="248" spans="1:28" ht="41.1" customHeight="1">
      <c r="A248" s="72">
        <v>240</v>
      </c>
      <c r="B248" s="57" t="s">
        <v>1814</v>
      </c>
      <c r="C248" s="57" t="s">
        <v>1654</v>
      </c>
      <c r="D248" s="57" t="str">
        <f t="shared" si="45"/>
        <v>101-21-02-020</v>
      </c>
      <c r="E248" s="57" t="s">
        <v>2387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2000</v>
      </c>
      <c r="L248" s="91">
        <v>44251</v>
      </c>
      <c r="M248" s="188"/>
      <c r="N248" s="123" t="s">
        <v>1679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>
        <f>SUMIFS('[2]MAIN-101'!AT:AT,'[2]MAIN-101'!AQ:AQ,'[2]2021 CADADR'!A254)+SUMIFS('[2]MAIN-101'!AU:AU,'[2]MAIN-101'!AQ:AQ,'[2]2021 CADADR'!A254)-R248-S248</f>
        <v>0</v>
      </c>
    </row>
    <row r="249" spans="1:28" ht="41.1" customHeight="1">
      <c r="A249" s="72">
        <v>241</v>
      </c>
      <c r="B249" s="57" t="s">
        <v>1814</v>
      </c>
      <c r="C249" s="57" t="s">
        <v>1654</v>
      </c>
      <c r="D249" s="57" t="str">
        <f t="shared" si="45"/>
        <v>101-21-02-020</v>
      </c>
      <c r="E249" s="57" t="s">
        <v>2387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2000</v>
      </c>
      <c r="L249" s="91">
        <v>44251</v>
      </c>
      <c r="M249" s="188"/>
      <c r="N249" s="123" t="s">
        <v>1680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>
        <f>SUMIFS('[2]MAIN-101'!AT:AT,'[2]MAIN-101'!AQ:AQ,'[2]2021 CADADR'!A255)+SUMIFS('[2]MAIN-101'!AU:AU,'[2]MAIN-101'!AQ:AQ,'[2]2021 CADADR'!A255)-R249-S249</f>
        <v>0</v>
      </c>
    </row>
    <row r="250" spans="1:28" ht="41.1" customHeight="1">
      <c r="A250" s="72">
        <v>242</v>
      </c>
      <c r="B250" s="57" t="s">
        <v>1814</v>
      </c>
      <c r="C250" s="57" t="s">
        <v>1654</v>
      </c>
      <c r="D250" s="57" t="str">
        <f t="shared" si="45"/>
        <v>101-21-02-020</v>
      </c>
      <c r="E250" s="57" t="s">
        <v>2387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2000</v>
      </c>
      <c r="L250" s="91">
        <v>44251</v>
      </c>
      <c r="M250" s="188"/>
      <c r="N250" s="123" t="s">
        <v>1695</v>
      </c>
      <c r="O250" s="124">
        <v>5010101001</v>
      </c>
      <c r="P250" s="110" t="s">
        <v>2003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>
        <f>SUMIFS('[2]MAIN-101'!AT:AT,'[2]MAIN-101'!AQ:AQ,'[2]2021 CADADR'!A256)+SUMIFS('[2]MAIN-101'!AU:AU,'[2]MAIN-101'!AQ:AQ,'[2]2021 CADADR'!A256)-R250-S250</f>
        <v>0</v>
      </c>
    </row>
    <row r="251" spans="1:28" ht="41.1" customHeight="1">
      <c r="A251" s="72">
        <v>243</v>
      </c>
      <c r="B251" s="57" t="s">
        <v>1814</v>
      </c>
      <c r="C251" s="57" t="s">
        <v>1654</v>
      </c>
      <c r="D251" s="57" t="str">
        <f t="shared" si="45"/>
        <v>101-21-02-020</v>
      </c>
      <c r="E251" s="57" t="s">
        <v>2387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2000</v>
      </c>
      <c r="L251" s="91">
        <v>44251</v>
      </c>
      <c r="M251" s="188"/>
      <c r="N251" s="123" t="s">
        <v>1679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>
        <f>SUMIFS('[2]MAIN-101'!AT:AT,'[2]MAIN-101'!AQ:AQ,'[2]2021 CADADR'!A257)+SUMIFS('[2]MAIN-101'!AU:AU,'[2]MAIN-101'!AQ:AQ,'[2]2021 CADADR'!A257)-R251-S251</f>
        <v>0</v>
      </c>
    </row>
    <row r="252" spans="1:28" ht="41.1" customHeight="1">
      <c r="A252" s="72">
        <v>244</v>
      </c>
      <c r="B252" s="57" t="s">
        <v>1814</v>
      </c>
      <c r="C252" s="57" t="s">
        <v>1654</v>
      </c>
      <c r="D252" s="57" t="str">
        <f t="shared" si="45"/>
        <v>101-21-02-020</v>
      </c>
      <c r="E252" s="57" t="s">
        <v>2387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2000</v>
      </c>
      <c r="L252" s="91">
        <v>44251</v>
      </c>
      <c r="M252" s="188"/>
      <c r="N252" s="123" t="s">
        <v>1779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>
        <f>SUMIFS('[2]MAIN-101'!AT:AT,'[2]MAIN-101'!AQ:AQ,'[2]2021 CADADR'!A258)+SUMIFS('[2]MAIN-101'!AU:AU,'[2]MAIN-101'!AQ:AQ,'[2]2021 CADADR'!A258)-R252-S252</f>
        <v>0</v>
      </c>
    </row>
    <row r="253" spans="1:28" ht="41.1" customHeight="1">
      <c r="A253" s="72">
        <v>245</v>
      </c>
      <c r="B253" s="57" t="s">
        <v>1814</v>
      </c>
      <c r="C253" s="57" t="s">
        <v>1654</v>
      </c>
      <c r="D253" s="57" t="str">
        <f t="shared" si="45"/>
        <v>101-21-02-020</v>
      </c>
      <c r="E253" s="57" t="s">
        <v>2387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2000</v>
      </c>
      <c r="L253" s="91">
        <v>44251</v>
      </c>
      <c r="M253" s="188"/>
      <c r="N253" s="123" t="s">
        <v>1782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>
        <f>SUMIFS('[2]MAIN-101'!AT:AT,'[2]MAIN-101'!AQ:AQ,'[2]2021 CADADR'!A259)+SUMIFS('[2]MAIN-101'!AU:AU,'[2]MAIN-101'!AQ:AQ,'[2]2021 CADADR'!A259)-R253-S253</f>
        <v>0</v>
      </c>
    </row>
    <row r="254" spans="1:28" ht="41.1" customHeight="1">
      <c r="A254" s="72">
        <v>246</v>
      </c>
      <c r="B254" s="57" t="s">
        <v>1814</v>
      </c>
      <c r="C254" s="57" t="s">
        <v>1654</v>
      </c>
      <c r="D254" s="57" t="str">
        <f t="shared" si="45"/>
        <v>101-21-02-020</v>
      </c>
      <c r="E254" s="57" t="s">
        <v>2387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2000</v>
      </c>
      <c r="L254" s="91">
        <v>44251</v>
      </c>
      <c r="M254" s="188"/>
      <c r="N254" s="123" t="s">
        <v>2004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>
        <f>SUMIFS('[2]MAIN-101'!AT:AT,'[2]MAIN-101'!AQ:AQ,'[2]2021 CADADR'!A260)+SUMIFS('[2]MAIN-101'!AU:AU,'[2]MAIN-101'!AQ:AQ,'[2]2021 CADADR'!A260)-R254-S254</f>
        <v>0</v>
      </c>
    </row>
    <row r="255" spans="1:28" ht="41.1" customHeight="1">
      <c r="A255" s="72">
        <v>247</v>
      </c>
      <c r="B255" s="57" t="s">
        <v>1814</v>
      </c>
      <c r="C255" s="57" t="s">
        <v>1654</v>
      </c>
      <c r="D255" s="57" t="str">
        <f t="shared" si="45"/>
        <v>101-21-02-020</v>
      </c>
      <c r="E255" s="57" t="s">
        <v>2387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2000</v>
      </c>
      <c r="L255" s="91">
        <v>44251</v>
      </c>
      <c r="M255" s="188"/>
      <c r="N255" s="123" t="s">
        <v>1783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>
        <f>SUMIFS('[2]MAIN-101'!AT:AT,'[2]MAIN-101'!AQ:AQ,'[2]2021 CADADR'!A261)+SUMIFS('[2]MAIN-101'!AU:AU,'[2]MAIN-101'!AQ:AQ,'[2]2021 CADADR'!A261)-R255-S255</f>
        <v>0</v>
      </c>
    </row>
    <row r="256" spans="1:28" ht="41.1" customHeight="1">
      <c r="A256" s="72">
        <v>248</v>
      </c>
      <c r="B256" s="57" t="s">
        <v>1814</v>
      </c>
      <c r="C256" s="57" t="s">
        <v>1654</v>
      </c>
      <c r="D256" s="57" t="str">
        <f t="shared" si="45"/>
        <v>101-21-02-020</v>
      </c>
      <c r="E256" s="57" t="s">
        <v>2387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2000</v>
      </c>
      <c r="L256" s="91">
        <v>44251</v>
      </c>
      <c r="M256" s="188"/>
      <c r="N256" s="123" t="s">
        <v>1779</v>
      </c>
      <c r="O256" s="124">
        <v>2999999000</v>
      </c>
      <c r="P256" s="110" t="s">
        <v>2005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>
        <f>SUMIFS('[2]MAIN-101'!AT:AT,'[2]MAIN-101'!AQ:AQ,'[2]2021 CADADR'!A262)+SUMIFS('[2]MAIN-101'!AU:AU,'[2]MAIN-101'!AQ:AQ,'[2]2021 CADADR'!A262)-R256-S256</f>
        <v>0</v>
      </c>
    </row>
    <row r="257" spans="1:28" ht="41.1" customHeight="1">
      <c r="A257" s="72">
        <v>249</v>
      </c>
      <c r="B257" s="57" t="s">
        <v>1814</v>
      </c>
      <c r="C257" s="57" t="s">
        <v>1654</v>
      </c>
      <c r="D257" s="57" t="str">
        <f t="shared" si="45"/>
        <v>101-21-02-020</v>
      </c>
      <c r="E257" s="57" t="s">
        <v>2387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2000</v>
      </c>
      <c r="L257" s="91">
        <v>44251</v>
      </c>
      <c r="M257" s="188"/>
      <c r="N257" s="123" t="s">
        <v>1783</v>
      </c>
      <c r="O257" s="124">
        <v>2999999000</v>
      </c>
      <c r="P257" s="110" t="s">
        <v>2006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2007</v>
      </c>
      <c r="W257" s="86">
        <v>1020448.55</v>
      </c>
      <c r="X257" s="71"/>
      <c r="Y257" s="71"/>
      <c r="Z257" s="120"/>
      <c r="AA257" s="120"/>
      <c r="AB257" s="120">
        <f>SUMIFS('[2]MAIN-101'!AT:AT,'[2]MAIN-101'!AQ:AQ,'[2]2021 CADADR'!A263)+SUMIFS('[2]MAIN-101'!AU:AU,'[2]MAIN-101'!AQ:AQ,'[2]2021 CADADR'!A263)-R257-S257</f>
        <v>0</v>
      </c>
    </row>
    <row r="258" spans="1:28" ht="41.1" customHeight="1">
      <c r="A258" s="72">
        <v>250</v>
      </c>
      <c r="B258" s="57" t="s">
        <v>1814</v>
      </c>
      <c r="C258" s="57" t="s">
        <v>1654</v>
      </c>
      <c r="D258" s="57" t="str">
        <f t="shared" si="45"/>
        <v>101-21-02-021</v>
      </c>
      <c r="E258" s="57" t="s">
        <v>2387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2008</v>
      </c>
      <c r="L258" s="91">
        <v>44251</v>
      </c>
      <c r="M258" s="188"/>
      <c r="N258" s="123" t="s">
        <v>2009</v>
      </c>
      <c r="O258" s="124">
        <v>5021199000</v>
      </c>
      <c r="P258" s="110" t="s">
        <v>2010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>
        <f>SUMIFS('[2]MAIN-101'!AT:AT,'[2]MAIN-101'!AQ:AQ,'[2]2021 CADADR'!A264)+SUMIFS('[2]MAIN-101'!AU:AU,'[2]MAIN-101'!AQ:AQ,'[2]2021 CADADR'!A264)-R258-S258</f>
        <v>0</v>
      </c>
    </row>
    <row r="259" spans="1:28" ht="41.1" customHeight="1">
      <c r="A259" s="72">
        <v>251</v>
      </c>
      <c r="B259" s="57" t="s">
        <v>1814</v>
      </c>
      <c r="C259" s="57" t="s">
        <v>1654</v>
      </c>
      <c r="D259" s="57" t="str">
        <f t="shared" si="45"/>
        <v>101-21-02-022</v>
      </c>
      <c r="E259" s="57" t="s">
        <v>2387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2011</v>
      </c>
      <c r="L259" s="91">
        <v>44251</v>
      </c>
      <c r="M259" s="188"/>
      <c r="N259" s="123" t="s">
        <v>1789</v>
      </c>
      <c r="O259" s="124">
        <v>5010302001</v>
      </c>
      <c r="P259" s="110" t="s">
        <v>2012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2013</v>
      </c>
      <c r="W259" s="86">
        <v>111376.45</v>
      </c>
      <c r="X259" s="71"/>
      <c r="Y259" s="71"/>
      <c r="Z259" s="120"/>
      <c r="AA259" s="120"/>
      <c r="AB259" s="120">
        <f>SUMIFS('[2]MAIN-101'!AT:AT,'[2]MAIN-101'!AQ:AQ,'[2]2021 CADADR'!A265)+SUMIFS('[2]MAIN-101'!AU:AU,'[2]MAIN-101'!AQ:AQ,'[2]2021 CADADR'!A265)-R259-S259</f>
        <v>0</v>
      </c>
    </row>
    <row r="260" spans="1:28" ht="41.1" customHeight="1">
      <c r="A260" s="72">
        <v>252</v>
      </c>
      <c r="B260" s="57" t="s">
        <v>1814</v>
      </c>
      <c r="C260" s="57" t="s">
        <v>1647</v>
      </c>
      <c r="D260" s="466">
        <f t="shared" ref="D260:D267" si="46">J260</f>
        <v>9900130684</v>
      </c>
      <c r="E260" s="57" t="s">
        <v>2387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2014</v>
      </c>
      <c r="O260" s="124">
        <v>2999999000</v>
      </c>
      <c r="P260" s="110" t="s">
        <v>2015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>
        <f>SUMIFS('[2]MAIN-101'!AT:AT,'[2]MAIN-101'!AQ:AQ,'[2]2021 CADADR'!A266)+SUMIFS('[2]MAIN-101'!AU:AU,'[2]MAIN-101'!AQ:AQ,'[2]2021 CADADR'!A266)-R260-S260</f>
        <v>0</v>
      </c>
    </row>
    <row r="261" spans="1:28" ht="41.1" customHeight="1">
      <c r="A261" s="72">
        <v>253</v>
      </c>
      <c r="B261" s="57" t="s">
        <v>1814</v>
      </c>
      <c r="C261" s="57" t="s">
        <v>1647</v>
      </c>
      <c r="D261" s="466">
        <f t="shared" si="46"/>
        <v>9900130685</v>
      </c>
      <c r="E261" s="57" t="s">
        <v>2387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2016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>
        <f>SUMIFS('[2]MAIN-101'!AT:AT,'[2]MAIN-101'!AQ:AQ,'[2]2021 CADADR'!A267)+SUMIFS('[2]MAIN-101'!AU:AU,'[2]MAIN-101'!AQ:AQ,'[2]2021 CADADR'!A267)-R261-S261</f>
        <v>0</v>
      </c>
    </row>
    <row r="262" spans="1:28" ht="41.1" customHeight="1">
      <c r="A262" s="72">
        <v>254</v>
      </c>
      <c r="B262" s="57" t="s">
        <v>1814</v>
      </c>
      <c r="C262" s="57" t="s">
        <v>1647</v>
      </c>
      <c r="D262" s="466">
        <f t="shared" si="46"/>
        <v>9900130686</v>
      </c>
      <c r="E262" s="57" t="s">
        <v>2387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2017</v>
      </c>
      <c r="O262" s="124">
        <v>2999999000</v>
      </c>
      <c r="P262" s="110" t="s">
        <v>2018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>
        <f>SUMIFS('[2]MAIN-101'!AT:AT,'[2]MAIN-101'!AQ:AQ,'[2]2021 CADADR'!A268)+SUMIFS('[2]MAIN-101'!AU:AU,'[2]MAIN-101'!AQ:AQ,'[2]2021 CADADR'!A268)-R262-S262</f>
        <v>0</v>
      </c>
    </row>
    <row r="263" spans="1:28" ht="41.1" customHeight="1">
      <c r="A263" s="72">
        <v>255</v>
      </c>
      <c r="B263" s="57" t="s">
        <v>1814</v>
      </c>
      <c r="C263" s="57" t="s">
        <v>1647</v>
      </c>
      <c r="D263" s="466">
        <f t="shared" si="46"/>
        <v>9900130687</v>
      </c>
      <c r="E263" s="57" t="s">
        <v>2387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2019</v>
      </c>
      <c r="O263" s="124">
        <v>2999999000</v>
      </c>
      <c r="P263" s="110" t="s">
        <v>2020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2021</v>
      </c>
      <c r="W263" s="86">
        <v>10240</v>
      </c>
      <c r="X263" s="71"/>
      <c r="Y263" s="71"/>
      <c r="Z263" s="120"/>
      <c r="AA263" s="120"/>
      <c r="AB263" s="120">
        <f>SUMIFS('[2]MAIN-101'!AT:AT,'[2]MAIN-101'!AQ:AQ,'[2]2021 CADADR'!A269)+SUMIFS('[2]MAIN-101'!AU:AU,'[2]MAIN-101'!AQ:AQ,'[2]2021 CADADR'!A269)-R263-S263</f>
        <v>0</v>
      </c>
    </row>
    <row r="264" spans="1:28" ht="41.1" customHeight="1">
      <c r="A264" s="72">
        <v>256</v>
      </c>
      <c r="B264" s="57" t="s">
        <v>1814</v>
      </c>
      <c r="C264" s="57" t="s">
        <v>1647</v>
      </c>
      <c r="D264" s="466">
        <f t="shared" si="46"/>
        <v>1150461</v>
      </c>
      <c r="E264" s="57" t="s">
        <v>2387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2022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>
        <f>SUMIFS('[2]MAIN-101'!AT:AT,'[2]MAIN-101'!AQ:AQ,'[2]2021 CADADR'!A270)+SUMIFS('[2]MAIN-101'!AU:AU,'[2]MAIN-101'!AQ:AQ,'[2]2021 CADADR'!A270)-R264-S264</f>
        <v>0</v>
      </c>
    </row>
    <row r="265" spans="1:28" ht="41.1" customHeight="1">
      <c r="A265" s="72">
        <v>257</v>
      </c>
      <c r="B265" s="57" t="s">
        <v>1814</v>
      </c>
      <c r="C265" s="57" t="s">
        <v>1647</v>
      </c>
      <c r="D265" s="466">
        <f t="shared" si="46"/>
        <v>1150462</v>
      </c>
      <c r="E265" s="57" t="s">
        <v>2387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2023</v>
      </c>
      <c r="O265" s="124">
        <v>5010303001</v>
      </c>
      <c r="P265" s="110" t="s">
        <v>2024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>
        <f>SUMIFS('[2]MAIN-101'!AT:AT,'[2]MAIN-101'!AQ:AQ,'[2]2021 CADADR'!A271)+SUMIFS('[2]MAIN-101'!AU:AU,'[2]MAIN-101'!AQ:AQ,'[2]2021 CADADR'!A271)-R265-S265</f>
        <v>0</v>
      </c>
    </row>
    <row r="266" spans="1:28" ht="41.1" customHeight="1">
      <c r="A266" s="72">
        <v>258</v>
      </c>
      <c r="B266" s="57" t="s">
        <v>1814</v>
      </c>
      <c r="C266" s="57" t="s">
        <v>1647</v>
      </c>
      <c r="D266" s="466">
        <f t="shared" si="46"/>
        <v>1150463</v>
      </c>
      <c r="E266" s="57" t="s">
        <v>2387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1817</v>
      </c>
      <c r="O266" s="124">
        <v>5010301000</v>
      </c>
      <c r="P266" s="110" t="s">
        <v>2018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>
        <f>SUMIFS('[2]MAIN-101'!AT:AT,'[2]MAIN-101'!AQ:AQ,'[2]2021 CADADR'!A272)+SUMIFS('[2]MAIN-101'!AU:AU,'[2]MAIN-101'!AQ:AQ,'[2]2021 CADADR'!A272)-R266-S266</f>
        <v>0</v>
      </c>
    </row>
    <row r="267" spans="1:28" ht="41.1" customHeight="1">
      <c r="A267" s="197">
        <v>259</v>
      </c>
      <c r="B267" s="267" t="s">
        <v>1814</v>
      </c>
      <c r="C267" s="57" t="s">
        <v>1647</v>
      </c>
      <c r="D267" s="466">
        <f t="shared" si="46"/>
        <v>1150464</v>
      </c>
      <c r="E267" s="57" t="s">
        <v>2388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1917</v>
      </c>
      <c r="O267" s="124"/>
      <c r="P267" s="110" t="s">
        <v>1917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2025</v>
      </c>
      <c r="W267" s="86">
        <v>101736.31</v>
      </c>
      <c r="X267" s="71"/>
      <c r="Y267" s="71"/>
      <c r="Z267" s="120"/>
      <c r="AA267" s="120"/>
      <c r="AB267" s="120">
        <f>SUMIFS('[2]MAIN-101'!AT:AT,'[2]MAIN-101'!AQ:AQ,'[2]2021 CADADR'!A273)+SUMIFS('[2]MAIN-101'!AU:AU,'[2]MAIN-101'!AQ:AQ,'[2]2021 CADADR'!A273)-R267-S267</f>
        <v>0</v>
      </c>
    </row>
    <row r="268" spans="1:28" ht="41.1" hidden="1" customHeight="1">
      <c r="A268" s="72">
        <v>260</v>
      </c>
      <c r="B268" s="57" t="s">
        <v>1814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2026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>
        <f>SUMIFS('[2]MAIN-101'!AT:AT,'[2]MAIN-101'!AQ:AQ,'[2]2021 CADADR'!A274)+SUMIFS('[2]MAIN-101'!AU:AU,'[2]MAIN-101'!AQ:AQ,'[2]2021 CADADR'!A274)-R268-S268</f>
        <v>0</v>
      </c>
    </row>
    <row r="269" spans="1:28" ht="41.1" customHeight="1">
      <c r="A269" s="72">
        <v>261</v>
      </c>
      <c r="B269" s="57" t="s">
        <v>1814</v>
      </c>
      <c r="C269" s="57" t="s">
        <v>1654</v>
      </c>
      <c r="D269" s="57" t="str">
        <f t="shared" ref="D269:D274" si="49">K269</f>
        <v>101-21-02-023</v>
      </c>
      <c r="E269" s="57" t="s">
        <v>2387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2027</v>
      </c>
      <c r="L269" s="91">
        <v>44253</v>
      </c>
      <c r="M269" s="188"/>
      <c r="N269" s="123" t="s">
        <v>2028</v>
      </c>
      <c r="O269" s="124">
        <v>5021199000</v>
      </c>
      <c r="P269" s="110" t="s">
        <v>2029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>
        <f>SUMIFS('[2]MAIN-101'!AT:AT,'[2]MAIN-101'!AQ:AQ,'[2]2021 CADADR'!A275)+SUMIFS('[2]MAIN-101'!AU:AU,'[2]MAIN-101'!AQ:AQ,'[2]2021 CADADR'!A275)-R269-S269</f>
        <v>0</v>
      </c>
    </row>
    <row r="270" spans="1:28" ht="41.1" customHeight="1">
      <c r="A270" s="72">
        <v>262</v>
      </c>
      <c r="B270" s="57" t="s">
        <v>1814</v>
      </c>
      <c r="C270" s="57" t="s">
        <v>1654</v>
      </c>
      <c r="D270" s="57" t="str">
        <f t="shared" si="49"/>
        <v>101-21-02-023</v>
      </c>
      <c r="E270" s="57" t="s">
        <v>2387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2027</v>
      </c>
      <c r="L270" s="91">
        <v>44253</v>
      </c>
      <c r="M270" s="188"/>
      <c r="N270" s="123" t="s">
        <v>2030</v>
      </c>
      <c r="O270" s="124">
        <v>5021199000</v>
      </c>
      <c r="P270" s="110" t="s">
        <v>2031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>
        <f>SUMIFS('[2]MAIN-101'!AT:AT,'[2]MAIN-101'!AQ:AQ,'[2]2021 CADADR'!A276)+SUMIFS('[2]MAIN-101'!AU:AU,'[2]MAIN-101'!AQ:AQ,'[2]2021 CADADR'!A276)-R270-S270</f>
        <v>0</v>
      </c>
    </row>
    <row r="271" spans="1:28" ht="41.1" customHeight="1">
      <c r="A271" s="72">
        <v>263</v>
      </c>
      <c r="B271" s="57" t="s">
        <v>1814</v>
      </c>
      <c r="C271" s="57" t="s">
        <v>1654</v>
      </c>
      <c r="D271" s="57" t="str">
        <f t="shared" si="49"/>
        <v>101-21-02-023</v>
      </c>
      <c r="E271" s="57" t="s">
        <v>2387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2027</v>
      </c>
      <c r="L271" s="91">
        <v>44253</v>
      </c>
      <c r="M271" s="188"/>
      <c r="N271" s="123" t="s">
        <v>1664</v>
      </c>
      <c r="O271" s="124">
        <v>5021299000</v>
      </c>
      <c r="P271" s="110" t="s">
        <v>2032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>
        <f>SUMIFS('[2]MAIN-101'!AT:AT,'[2]MAIN-101'!AQ:AQ,'[2]2021 CADADR'!A277)+SUMIFS('[2]MAIN-101'!AU:AU,'[2]MAIN-101'!AQ:AQ,'[2]2021 CADADR'!A277)-R271-S271</f>
        <v>0</v>
      </c>
    </row>
    <row r="272" spans="1:28" ht="41.1" customHeight="1">
      <c r="A272" s="72">
        <v>264</v>
      </c>
      <c r="B272" s="57" t="s">
        <v>1814</v>
      </c>
      <c r="C272" s="57" t="s">
        <v>1654</v>
      </c>
      <c r="D272" s="57" t="str">
        <f t="shared" si="49"/>
        <v>101-21-02-023</v>
      </c>
      <c r="E272" s="57" t="s">
        <v>2387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2027</v>
      </c>
      <c r="L272" s="91">
        <v>44253</v>
      </c>
      <c r="M272" s="188"/>
      <c r="N272" s="123" t="s">
        <v>1664</v>
      </c>
      <c r="O272" s="124">
        <v>5021299000</v>
      </c>
      <c r="P272" s="110" t="s">
        <v>2033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>
        <f>SUMIFS('[2]MAIN-101'!AT:AT,'[2]MAIN-101'!AQ:AQ,'[2]2021 CADADR'!A278)+SUMIFS('[2]MAIN-101'!AU:AU,'[2]MAIN-101'!AQ:AQ,'[2]2021 CADADR'!A278)-R272-S272</f>
        <v>0</v>
      </c>
    </row>
    <row r="273" spans="1:28" ht="41.1" customHeight="1">
      <c r="A273" s="72">
        <v>265</v>
      </c>
      <c r="B273" s="57" t="s">
        <v>1814</v>
      </c>
      <c r="C273" s="57" t="s">
        <v>1654</v>
      </c>
      <c r="D273" s="57" t="str">
        <f t="shared" si="49"/>
        <v>101-21-02-023</v>
      </c>
      <c r="E273" s="57" t="s">
        <v>2387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2027</v>
      </c>
      <c r="L273" s="91">
        <v>44253</v>
      </c>
      <c r="M273" s="188"/>
      <c r="N273" s="123" t="s">
        <v>1664</v>
      </c>
      <c r="O273" s="124">
        <v>5021299000</v>
      </c>
      <c r="P273" s="110" t="s">
        <v>2034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>
        <f>SUMIFS('[2]MAIN-101'!AT:AT,'[2]MAIN-101'!AQ:AQ,'[2]2021 CADADR'!A279)+SUMIFS('[2]MAIN-101'!AU:AU,'[2]MAIN-101'!AQ:AQ,'[2]2021 CADADR'!A279)-R273-S273</f>
        <v>0</v>
      </c>
    </row>
    <row r="274" spans="1:28" ht="41.1" customHeight="1">
      <c r="A274" s="72">
        <v>266</v>
      </c>
      <c r="B274" s="57" t="s">
        <v>1814</v>
      </c>
      <c r="C274" s="57" t="s">
        <v>1654</v>
      </c>
      <c r="D274" s="57" t="str">
        <f t="shared" si="49"/>
        <v>101-21-02-023</v>
      </c>
      <c r="E274" s="57" t="s">
        <v>2387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2027</v>
      </c>
      <c r="L274" s="91">
        <v>44253</v>
      </c>
      <c r="M274" s="188"/>
      <c r="N274" s="123" t="s">
        <v>1664</v>
      </c>
      <c r="O274" s="124">
        <v>5021299000</v>
      </c>
      <c r="P274" s="110" t="s">
        <v>2035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2036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>
        <f>SUMIFS('[2]MAIN-101'!AT:AT,'[2]MAIN-101'!AQ:AQ,'[2]2021 CADADR'!A280)+SUMIFS('[2]MAIN-101'!AU:AU,'[2]MAIN-101'!AQ:AQ,'[2]2021 CADADR'!A280)-R274-S274</f>
        <v>0</v>
      </c>
    </row>
    <row r="275" spans="1:28" ht="41.1" hidden="1" customHeight="1">
      <c r="A275" s="72">
        <v>267</v>
      </c>
      <c r="B275" s="57" t="s">
        <v>2037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2038</v>
      </c>
    </row>
    <row r="276" spans="1:28" ht="41.1" customHeight="1">
      <c r="A276" s="197">
        <v>268</v>
      </c>
      <c r="B276" s="57" t="s">
        <v>2037</v>
      </c>
      <c r="C276" s="57" t="s">
        <v>1647</v>
      </c>
      <c r="D276" s="466" t="str">
        <f>J276</f>
        <v>9900130667</v>
      </c>
      <c r="E276" s="57" t="s">
        <v>2387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2039</v>
      </c>
      <c r="K276" s="190"/>
      <c r="L276" s="191">
        <v>44253</v>
      </c>
      <c r="M276" s="192"/>
      <c r="N276" s="193" t="s">
        <v>64</v>
      </c>
      <c r="O276" s="194"/>
      <c r="P276" s="195" t="s">
        <v>2040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>
      <c r="A277" s="72">
        <v>269</v>
      </c>
      <c r="B277" s="57" t="s">
        <v>2037</v>
      </c>
      <c r="C277" s="57" t="s">
        <v>1654</v>
      </c>
      <c r="D277" s="57" t="str">
        <f t="shared" ref="D277:D278" si="54">K277</f>
        <v>101-21-03-024</v>
      </c>
      <c r="E277" s="57" t="s">
        <v>2387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2041</v>
      </c>
      <c r="L277" s="91">
        <v>44318</v>
      </c>
      <c r="M277" s="160">
        <v>44319</v>
      </c>
      <c r="N277" s="123" t="s">
        <v>1952</v>
      </c>
      <c r="O277" s="94">
        <v>5021199000</v>
      </c>
      <c r="P277" s="499" t="s">
        <v>2042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>
      <c r="A278" s="72">
        <v>270</v>
      </c>
      <c r="B278" s="57" t="s">
        <v>2037</v>
      </c>
      <c r="C278" s="57" t="s">
        <v>1654</v>
      </c>
      <c r="D278" s="57" t="str">
        <f t="shared" si="54"/>
        <v>101-21-03-024</v>
      </c>
      <c r="E278" s="57" t="s">
        <v>2387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2041</v>
      </c>
      <c r="L278" s="91">
        <v>44318</v>
      </c>
      <c r="M278" s="160">
        <v>44319</v>
      </c>
      <c r="N278" s="123" t="s">
        <v>1947</v>
      </c>
      <c r="O278" s="94">
        <v>5021199000</v>
      </c>
      <c r="P278" s="501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2043</v>
      </c>
      <c r="W278" s="206">
        <f>SUM(S277:S278)</f>
        <v>23119.919999999998</v>
      </c>
      <c r="X278" s="204"/>
      <c r="Y278" s="204"/>
      <c r="Z278" s="204"/>
    </row>
    <row r="279" spans="1:28" ht="41.1" customHeight="1">
      <c r="A279" s="72">
        <v>271</v>
      </c>
      <c r="B279" s="57" t="s">
        <v>2037</v>
      </c>
      <c r="C279" s="57" t="s">
        <v>1647</v>
      </c>
      <c r="D279" s="466">
        <f t="shared" ref="D279:D296" si="55">J279</f>
        <v>9900130690</v>
      </c>
      <c r="E279" s="57" t="s">
        <v>2387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827</v>
      </c>
      <c r="O279" s="124">
        <v>2999999000</v>
      </c>
      <c r="P279" s="104" t="s">
        <v>2044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>
      <c r="A280" s="72">
        <v>272</v>
      </c>
      <c r="B280" s="57" t="s">
        <v>2037</v>
      </c>
      <c r="C280" s="57" t="s">
        <v>1647</v>
      </c>
      <c r="D280" s="466">
        <f t="shared" si="55"/>
        <v>9900130691</v>
      </c>
      <c r="E280" s="57" t="s">
        <v>2387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827</v>
      </c>
      <c r="O280" s="124">
        <v>2999999000</v>
      </c>
      <c r="P280" s="209" t="s">
        <v>2045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>
      <c r="A281" s="72">
        <v>273</v>
      </c>
      <c r="B281" s="57" t="s">
        <v>2037</v>
      </c>
      <c r="C281" s="57" t="s">
        <v>1647</v>
      </c>
      <c r="D281" s="466">
        <f t="shared" si="55"/>
        <v>9900130692</v>
      </c>
      <c r="E281" s="57" t="s">
        <v>2387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1811</v>
      </c>
      <c r="O281" s="124">
        <v>2999999000</v>
      </c>
      <c r="P281" s="209" t="s">
        <v>2046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>
      <c r="A282" s="72">
        <v>274</v>
      </c>
      <c r="B282" s="57" t="s">
        <v>2037</v>
      </c>
      <c r="C282" s="57" t="s">
        <v>1647</v>
      </c>
      <c r="D282" s="466">
        <f t="shared" si="55"/>
        <v>9900130693</v>
      </c>
      <c r="E282" s="57" t="s">
        <v>2387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1805</v>
      </c>
      <c r="O282" s="124">
        <v>2999999000</v>
      </c>
      <c r="P282" s="209" t="s">
        <v>2047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2048</v>
      </c>
      <c r="W282" s="212">
        <f>SUM(R279:R282)</f>
        <v>78627.5</v>
      </c>
      <c r="X282" s="213"/>
      <c r="Y282" s="214"/>
      <c r="Z282" s="204"/>
    </row>
    <row r="283" spans="1:28" ht="41.1" customHeight="1">
      <c r="A283" s="72">
        <v>275</v>
      </c>
      <c r="B283" s="57" t="s">
        <v>2037</v>
      </c>
      <c r="C283" s="57" t="s">
        <v>1647</v>
      </c>
      <c r="D283" s="466">
        <f t="shared" si="55"/>
        <v>1150465</v>
      </c>
      <c r="E283" s="57" t="s">
        <v>2387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1701</v>
      </c>
      <c r="O283" s="124">
        <v>2999999000</v>
      </c>
      <c r="P283" s="104" t="s">
        <v>2049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>
      <c r="A284" s="72">
        <v>276</v>
      </c>
      <c r="B284" s="57" t="s">
        <v>2037</v>
      </c>
      <c r="C284" s="57" t="s">
        <v>1647</v>
      </c>
      <c r="D284" s="466">
        <f t="shared" si="55"/>
        <v>1150466</v>
      </c>
      <c r="E284" s="57" t="s">
        <v>2387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2050</v>
      </c>
      <c r="O284" s="124">
        <v>2999999000</v>
      </c>
      <c r="P284" s="209" t="s">
        <v>2051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>
      <c r="A285" s="72">
        <v>277</v>
      </c>
      <c r="B285" s="57" t="s">
        <v>2037</v>
      </c>
      <c r="C285" s="57" t="s">
        <v>1647</v>
      </c>
      <c r="D285" s="466">
        <f t="shared" si="55"/>
        <v>1150467</v>
      </c>
      <c r="E285" s="57" t="s">
        <v>2387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2052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>
      <c r="A286" s="72">
        <v>278</v>
      </c>
      <c r="B286" s="57" t="s">
        <v>2037</v>
      </c>
      <c r="C286" s="57" t="s">
        <v>1647</v>
      </c>
      <c r="D286" s="466">
        <f t="shared" si="55"/>
        <v>1150468</v>
      </c>
      <c r="E286" s="57" t="s">
        <v>2387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1801</v>
      </c>
      <c r="O286" s="89">
        <v>5010301000</v>
      </c>
      <c r="P286" s="209" t="s">
        <v>2053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>
      <c r="A287" s="72">
        <v>279</v>
      </c>
      <c r="B287" s="57" t="s">
        <v>2037</v>
      </c>
      <c r="C287" s="57" t="s">
        <v>1647</v>
      </c>
      <c r="D287" s="466">
        <f t="shared" si="55"/>
        <v>1150469</v>
      </c>
      <c r="E287" s="57" t="s">
        <v>2387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1801</v>
      </c>
      <c r="O287" s="89">
        <v>5010301000</v>
      </c>
      <c r="P287" s="209" t="s">
        <v>2054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>
      <c r="A288" s="72">
        <v>280</v>
      </c>
      <c r="B288" s="57" t="s">
        <v>2037</v>
      </c>
      <c r="C288" s="57" t="s">
        <v>1647</v>
      </c>
      <c r="D288" s="466">
        <f t="shared" si="55"/>
        <v>1150470</v>
      </c>
      <c r="E288" s="57" t="s">
        <v>2387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1801</v>
      </c>
      <c r="O288" s="89">
        <v>5010301000</v>
      </c>
      <c r="P288" s="209" t="s">
        <v>2047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>
      <c r="A289" s="72">
        <v>281</v>
      </c>
      <c r="B289" s="57" t="s">
        <v>2037</v>
      </c>
      <c r="C289" s="57" t="s">
        <v>1647</v>
      </c>
      <c r="D289" s="466">
        <f t="shared" si="55"/>
        <v>1150471</v>
      </c>
      <c r="E289" s="57" t="s">
        <v>2387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1817</v>
      </c>
      <c r="O289" s="124">
        <v>5010301000</v>
      </c>
      <c r="P289" s="209" t="s">
        <v>2055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>
      <c r="A290" s="72">
        <v>282</v>
      </c>
      <c r="B290" s="57" t="s">
        <v>2037</v>
      </c>
      <c r="C290" s="57" t="s">
        <v>1647</v>
      </c>
      <c r="D290" s="466">
        <f t="shared" si="55"/>
        <v>1150472</v>
      </c>
      <c r="E290" s="57" t="s">
        <v>2387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1817</v>
      </c>
      <c r="O290" s="124">
        <v>5010301000</v>
      </c>
      <c r="P290" s="209" t="s">
        <v>2056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>
      <c r="A291" s="72">
        <v>283</v>
      </c>
      <c r="B291" s="57" t="s">
        <v>2037</v>
      </c>
      <c r="C291" s="57" t="s">
        <v>1647</v>
      </c>
      <c r="D291" s="466">
        <f t="shared" si="55"/>
        <v>1150473</v>
      </c>
      <c r="E291" s="57" t="s">
        <v>2387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1817</v>
      </c>
      <c r="O291" s="124">
        <v>5010301000</v>
      </c>
      <c r="P291" s="209" t="s">
        <v>2046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>
      <c r="A292" s="72">
        <v>284</v>
      </c>
      <c r="B292" s="57" t="s">
        <v>2037</v>
      </c>
      <c r="C292" s="57" t="s">
        <v>1647</v>
      </c>
      <c r="D292" s="466">
        <f t="shared" si="55"/>
        <v>1150474</v>
      </c>
      <c r="E292" s="57" t="s">
        <v>2387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1801</v>
      </c>
      <c r="O292" s="124">
        <v>5010301000</v>
      </c>
      <c r="P292" s="219" t="s">
        <v>2057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>
      <c r="A293" s="72">
        <v>285</v>
      </c>
      <c r="B293" s="57" t="s">
        <v>2037</v>
      </c>
      <c r="C293" s="57" t="s">
        <v>1647</v>
      </c>
      <c r="D293" s="466">
        <f t="shared" si="55"/>
        <v>1150475</v>
      </c>
      <c r="E293" s="57" t="s">
        <v>2387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1817</v>
      </c>
      <c r="O293" s="124">
        <v>5010301000</v>
      </c>
      <c r="P293" s="219" t="s">
        <v>2058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2059</v>
      </c>
      <c r="W293" s="206">
        <f>SUM(R283:R293)</f>
        <v>1909353.0100000002</v>
      </c>
      <c r="X293" s="204"/>
      <c r="Y293" s="204"/>
      <c r="Z293" s="204"/>
    </row>
    <row r="294" spans="1:26" ht="41.1" customHeight="1">
      <c r="A294" s="72">
        <v>286</v>
      </c>
      <c r="B294" s="57" t="s">
        <v>2037</v>
      </c>
      <c r="C294" s="57" t="s">
        <v>1647</v>
      </c>
      <c r="D294" s="466">
        <f t="shared" si="55"/>
        <v>9900130694</v>
      </c>
      <c r="E294" s="57" t="s">
        <v>2387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1811</v>
      </c>
      <c r="O294" s="124">
        <v>2999999000</v>
      </c>
      <c r="P294" s="499" t="s">
        <v>2060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>
      <c r="A295" s="72">
        <v>287</v>
      </c>
      <c r="B295" s="57" t="s">
        <v>2037</v>
      </c>
      <c r="C295" s="57" t="s">
        <v>1647</v>
      </c>
      <c r="D295" s="466">
        <f t="shared" si="55"/>
        <v>9900130695</v>
      </c>
      <c r="E295" s="57" t="s">
        <v>2387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1805</v>
      </c>
      <c r="O295" s="124">
        <v>2999999000</v>
      </c>
      <c r="P295" s="501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>
      <c r="A296" s="72">
        <v>288</v>
      </c>
      <c r="B296" s="57" t="s">
        <v>2037</v>
      </c>
      <c r="C296" s="57" t="s">
        <v>1647</v>
      </c>
      <c r="D296" s="466">
        <f t="shared" si="55"/>
        <v>9900130696</v>
      </c>
      <c r="E296" s="57" t="s">
        <v>2387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1807</v>
      </c>
      <c r="O296" s="124">
        <v>2999999000</v>
      </c>
      <c r="P296" s="209" t="s">
        <v>2061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2062</v>
      </c>
      <c r="W296" s="206">
        <f>SUM(R294:R296)</f>
        <v>2100</v>
      </c>
      <c r="X296" s="204"/>
      <c r="Y296" s="204"/>
      <c r="Z296" s="204"/>
    </row>
    <row r="297" spans="1:26" ht="41.1" customHeight="1">
      <c r="A297" s="72">
        <v>289</v>
      </c>
      <c r="B297" s="57" t="s">
        <v>2037</v>
      </c>
      <c r="C297" s="57" t="s">
        <v>1654</v>
      </c>
      <c r="D297" s="57" t="str">
        <f t="shared" ref="D297:D317" si="56">K297</f>
        <v>101-21-03-025</v>
      </c>
      <c r="E297" s="57" t="s">
        <v>2387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2063</v>
      </c>
      <c r="L297" s="91">
        <v>44319</v>
      </c>
      <c r="M297" s="92">
        <v>44319</v>
      </c>
      <c r="N297" s="123" t="s">
        <v>1832</v>
      </c>
      <c r="O297" s="94">
        <v>5010302001</v>
      </c>
      <c r="P297" s="104" t="s">
        <v>2064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>
      <c r="A298" s="197">
        <v>290</v>
      </c>
      <c r="B298" s="57" t="s">
        <v>2037</v>
      </c>
      <c r="C298" s="57" t="s">
        <v>1654</v>
      </c>
      <c r="D298" s="57" t="str">
        <f t="shared" si="56"/>
        <v>101-21-03-025</v>
      </c>
      <c r="E298" s="57" t="s">
        <v>2387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2063</v>
      </c>
      <c r="L298" s="191">
        <v>44319</v>
      </c>
      <c r="M298" s="92"/>
      <c r="N298" s="123" t="s">
        <v>1832</v>
      </c>
      <c r="O298" s="94">
        <v>5010302001</v>
      </c>
      <c r="P298" s="104" t="s">
        <v>2065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2066</v>
      </c>
      <c r="W298" s="206">
        <f>SUM(S297:S298)</f>
        <v>203411.41</v>
      </c>
      <c r="X298" s="204"/>
      <c r="Y298" s="204"/>
      <c r="Z298" s="204"/>
    </row>
    <row r="299" spans="1:26" ht="41.1" customHeight="1">
      <c r="A299" s="72">
        <v>291</v>
      </c>
      <c r="B299" s="57" t="s">
        <v>2037</v>
      </c>
      <c r="C299" s="57" t="s">
        <v>1654</v>
      </c>
      <c r="D299" s="57" t="str">
        <f t="shared" si="56"/>
        <v>101-21-03-026</v>
      </c>
      <c r="E299" s="57" t="s">
        <v>2387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2067</v>
      </c>
      <c r="L299" s="91">
        <v>44258</v>
      </c>
      <c r="M299" s="92">
        <v>44259</v>
      </c>
      <c r="N299" s="123" t="s">
        <v>1949</v>
      </c>
      <c r="O299" s="94">
        <v>5010101001</v>
      </c>
      <c r="P299" s="499" t="s">
        <v>2068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>
      <c r="A300" s="72">
        <v>292</v>
      </c>
      <c r="B300" s="57" t="s">
        <v>2037</v>
      </c>
      <c r="C300" s="57" t="s">
        <v>1654</v>
      </c>
      <c r="D300" s="57" t="str">
        <f t="shared" si="56"/>
        <v>101-21-03-026</v>
      </c>
      <c r="E300" s="57" t="s">
        <v>2387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2067</v>
      </c>
      <c r="L300" s="91">
        <v>44258</v>
      </c>
      <c r="M300" s="92">
        <v>44259</v>
      </c>
      <c r="N300" s="123" t="s">
        <v>1951</v>
      </c>
      <c r="O300" s="94">
        <v>5010101001</v>
      </c>
      <c r="P300" s="500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>
      <c r="A301" s="72">
        <v>293</v>
      </c>
      <c r="B301" s="57" t="s">
        <v>2037</v>
      </c>
      <c r="C301" s="57" t="s">
        <v>1654</v>
      </c>
      <c r="D301" s="57" t="str">
        <f t="shared" si="56"/>
        <v>101-21-03-026</v>
      </c>
      <c r="E301" s="57" t="s">
        <v>2387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2067</v>
      </c>
      <c r="L301" s="91">
        <v>44258</v>
      </c>
      <c r="M301" s="92">
        <v>44259</v>
      </c>
      <c r="N301" s="123" t="s">
        <v>1950</v>
      </c>
      <c r="O301" s="94">
        <v>5010101001</v>
      </c>
      <c r="P301" s="501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>
      <c r="A302" s="72">
        <v>294</v>
      </c>
      <c r="B302" s="57" t="s">
        <v>2037</v>
      </c>
      <c r="C302" s="57" t="s">
        <v>1654</v>
      </c>
      <c r="D302" s="57" t="str">
        <f t="shared" si="56"/>
        <v>101-21-03-026</v>
      </c>
      <c r="E302" s="57" t="s">
        <v>2387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2067</v>
      </c>
      <c r="L302" s="91">
        <v>44258</v>
      </c>
      <c r="M302" s="92">
        <v>44259</v>
      </c>
      <c r="N302" s="123" t="s">
        <v>2069</v>
      </c>
      <c r="O302" s="94">
        <v>5021299000</v>
      </c>
      <c r="P302" s="224" t="s">
        <v>2070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>
      <c r="A303" s="72">
        <v>295</v>
      </c>
      <c r="B303" s="57" t="s">
        <v>2037</v>
      </c>
      <c r="C303" s="57" t="s">
        <v>1654</v>
      </c>
      <c r="D303" s="57" t="str">
        <f t="shared" si="56"/>
        <v>101-21-03-026</v>
      </c>
      <c r="E303" s="57" t="s">
        <v>2387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2067</v>
      </c>
      <c r="L303" s="91">
        <v>44258</v>
      </c>
      <c r="M303" s="92">
        <v>44259</v>
      </c>
      <c r="N303" s="123" t="s">
        <v>1664</v>
      </c>
      <c r="O303" s="94">
        <v>5021299000</v>
      </c>
      <c r="P303" s="499" t="s">
        <v>2071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>
      <c r="A304" s="72">
        <v>296</v>
      </c>
      <c r="B304" s="57" t="s">
        <v>2037</v>
      </c>
      <c r="C304" s="57" t="s">
        <v>1654</v>
      </c>
      <c r="D304" s="57" t="str">
        <f t="shared" si="56"/>
        <v>101-21-03-026</v>
      </c>
      <c r="E304" s="57" t="s">
        <v>2387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2067</v>
      </c>
      <c r="L304" s="91">
        <v>44258</v>
      </c>
      <c r="M304" s="92">
        <v>44259</v>
      </c>
      <c r="N304" s="123" t="s">
        <v>1664</v>
      </c>
      <c r="O304" s="94">
        <v>5021299000</v>
      </c>
      <c r="P304" s="501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>
      <c r="A305" s="72">
        <v>297</v>
      </c>
      <c r="B305" s="57" t="s">
        <v>2037</v>
      </c>
      <c r="C305" s="57" t="s">
        <v>1654</v>
      </c>
      <c r="D305" s="57" t="str">
        <f t="shared" si="56"/>
        <v>101-21-03-026</v>
      </c>
      <c r="E305" s="57" t="s">
        <v>2387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2067</v>
      </c>
      <c r="L305" s="91">
        <v>44258</v>
      </c>
      <c r="M305" s="92">
        <v>44259</v>
      </c>
      <c r="N305" s="123" t="s">
        <v>2072</v>
      </c>
      <c r="O305" s="94">
        <v>2999999000</v>
      </c>
      <c r="P305" s="104" t="s">
        <v>2073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2066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>
      <c r="A306" s="72">
        <v>298</v>
      </c>
      <c r="B306" s="57" t="s">
        <v>2037</v>
      </c>
      <c r="C306" s="57" t="s">
        <v>1654</v>
      </c>
      <c r="D306" s="57" t="str">
        <f t="shared" si="56"/>
        <v>101-21-03-027</v>
      </c>
      <c r="E306" s="57" t="s">
        <v>2387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2074</v>
      </c>
      <c r="L306" s="91">
        <v>44259</v>
      </c>
      <c r="M306" s="92">
        <v>44264</v>
      </c>
      <c r="N306" s="123" t="s">
        <v>2075</v>
      </c>
      <c r="O306" s="94">
        <v>2999999000</v>
      </c>
      <c r="P306" s="499" t="s">
        <v>2076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>
      <c r="A307" s="72">
        <v>299</v>
      </c>
      <c r="B307" s="57" t="s">
        <v>2037</v>
      </c>
      <c r="C307" s="57" t="s">
        <v>1654</v>
      </c>
      <c r="D307" s="57" t="str">
        <f t="shared" si="56"/>
        <v>101-21-03-027</v>
      </c>
      <c r="E307" s="57" t="s">
        <v>2387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2074</v>
      </c>
      <c r="L307" s="91">
        <v>44259</v>
      </c>
      <c r="M307" s="92">
        <v>44264</v>
      </c>
      <c r="N307" s="123" t="s">
        <v>2077</v>
      </c>
      <c r="O307" s="94">
        <v>2999999000</v>
      </c>
      <c r="P307" s="501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>
      <c r="A308" s="72">
        <v>300</v>
      </c>
      <c r="B308" s="57" t="s">
        <v>2037</v>
      </c>
      <c r="C308" s="57" t="s">
        <v>1654</v>
      </c>
      <c r="D308" s="57" t="str">
        <f t="shared" si="56"/>
        <v>101-21-03-027</v>
      </c>
      <c r="E308" s="57" t="s">
        <v>2387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2074</v>
      </c>
      <c r="L308" s="91">
        <v>44259</v>
      </c>
      <c r="M308" s="92">
        <v>44264</v>
      </c>
      <c r="N308" s="123" t="s">
        <v>2078</v>
      </c>
      <c r="O308" s="94">
        <v>5020101000</v>
      </c>
      <c r="P308" s="104" t="s">
        <v>2079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>
      <c r="A309" s="72">
        <v>301</v>
      </c>
      <c r="B309" s="57" t="s">
        <v>2037</v>
      </c>
      <c r="C309" s="57" t="s">
        <v>1654</v>
      </c>
      <c r="D309" s="57" t="str">
        <f t="shared" si="56"/>
        <v>101-21-03-027</v>
      </c>
      <c r="E309" s="57" t="s">
        <v>2387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2074</v>
      </c>
      <c r="L309" s="91">
        <v>44259</v>
      </c>
      <c r="M309" s="92">
        <v>44264</v>
      </c>
      <c r="N309" s="123" t="s">
        <v>1633</v>
      </c>
      <c r="O309" s="94">
        <v>5020301000</v>
      </c>
      <c r="P309" s="104" t="s">
        <v>2080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2081</v>
      </c>
      <c r="W309" s="225">
        <f>SUM(S306:S309)</f>
        <v>7193.75</v>
      </c>
      <c r="X309" s="213"/>
      <c r="Y309" s="216"/>
      <c r="Z309" s="204"/>
    </row>
    <row r="310" spans="1:27" ht="41.1" customHeight="1">
      <c r="A310" s="72">
        <v>302</v>
      </c>
      <c r="B310" s="57" t="s">
        <v>2037</v>
      </c>
      <c r="C310" s="57" t="s">
        <v>1654</v>
      </c>
      <c r="D310" s="57" t="str">
        <f t="shared" si="56"/>
        <v>101-21-03-028</v>
      </c>
      <c r="E310" s="57" t="s">
        <v>2387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2082</v>
      </c>
      <c r="L310" s="91">
        <v>44259</v>
      </c>
      <c r="M310" s="92">
        <v>44264</v>
      </c>
      <c r="N310" s="123" t="s">
        <v>2083</v>
      </c>
      <c r="O310" s="94">
        <v>2999999000</v>
      </c>
      <c r="P310" s="104" t="s">
        <v>2076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>
      <c r="A311" s="72">
        <v>303</v>
      </c>
      <c r="B311" s="57" t="s">
        <v>2037</v>
      </c>
      <c r="C311" s="57" t="s">
        <v>1654</v>
      </c>
      <c r="D311" s="57" t="str">
        <f t="shared" si="56"/>
        <v>101-21-03-028</v>
      </c>
      <c r="E311" s="57" t="s">
        <v>2387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2082</v>
      </c>
      <c r="L311" s="91">
        <v>44259</v>
      </c>
      <c r="M311" s="92">
        <v>44264</v>
      </c>
      <c r="N311" s="123" t="s">
        <v>2077</v>
      </c>
      <c r="O311" s="94">
        <v>2999999000</v>
      </c>
      <c r="P311" s="104" t="s">
        <v>2084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>
      <c r="A312" s="72">
        <v>304</v>
      </c>
      <c r="B312" s="57" t="s">
        <v>2037</v>
      </c>
      <c r="C312" s="57" t="s">
        <v>1654</v>
      </c>
      <c r="D312" s="57" t="str">
        <f t="shared" si="56"/>
        <v>101-21-03-028</v>
      </c>
      <c r="E312" s="57" t="s">
        <v>2387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2082</v>
      </c>
      <c r="L312" s="91">
        <v>44259</v>
      </c>
      <c r="M312" s="92">
        <v>44264</v>
      </c>
      <c r="N312" s="123" t="s">
        <v>2030</v>
      </c>
      <c r="O312" s="94">
        <v>5021199000</v>
      </c>
      <c r="P312" s="499" t="s">
        <v>2085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>
      <c r="A313" s="72">
        <v>305</v>
      </c>
      <c r="B313" s="57" t="s">
        <v>2037</v>
      </c>
      <c r="C313" s="57" t="s">
        <v>1654</v>
      </c>
      <c r="D313" s="57" t="str">
        <f t="shared" si="56"/>
        <v>101-21-03-028</v>
      </c>
      <c r="E313" s="57" t="s">
        <v>2387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2082</v>
      </c>
      <c r="L313" s="91">
        <v>44259</v>
      </c>
      <c r="M313" s="92">
        <v>44264</v>
      </c>
      <c r="N313" s="123" t="s">
        <v>2086</v>
      </c>
      <c r="O313" s="94">
        <v>5021199000</v>
      </c>
      <c r="P313" s="500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>
      <c r="A314" s="72">
        <v>306</v>
      </c>
      <c r="B314" s="57" t="s">
        <v>2037</v>
      </c>
      <c r="C314" s="57" t="s">
        <v>1654</v>
      </c>
      <c r="D314" s="57" t="str">
        <f t="shared" si="56"/>
        <v>101-21-03-028</v>
      </c>
      <c r="E314" s="57" t="s">
        <v>2387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2082</v>
      </c>
      <c r="L314" s="91">
        <v>44259</v>
      </c>
      <c r="M314" s="92">
        <v>44264</v>
      </c>
      <c r="N314" s="123" t="s">
        <v>1786</v>
      </c>
      <c r="O314" s="94">
        <v>5021199000</v>
      </c>
      <c r="P314" s="500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>
      <c r="A315" s="72">
        <v>307</v>
      </c>
      <c r="B315" s="57" t="s">
        <v>2037</v>
      </c>
      <c r="C315" s="57" t="s">
        <v>1654</v>
      </c>
      <c r="D315" s="57" t="str">
        <f t="shared" si="56"/>
        <v>101-21-03-028</v>
      </c>
      <c r="E315" s="57" t="s">
        <v>2387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2082</v>
      </c>
      <c r="L315" s="91">
        <v>44259</v>
      </c>
      <c r="M315" s="92">
        <v>44264</v>
      </c>
      <c r="N315" s="123" t="s">
        <v>1786</v>
      </c>
      <c r="O315" s="94">
        <v>5021199000</v>
      </c>
      <c r="P315" s="500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>
      <c r="A316" s="72">
        <v>308</v>
      </c>
      <c r="B316" s="57" t="s">
        <v>2037</v>
      </c>
      <c r="C316" s="57" t="s">
        <v>1654</v>
      </c>
      <c r="D316" s="57" t="str">
        <f t="shared" si="56"/>
        <v>101-21-03-028</v>
      </c>
      <c r="E316" s="57" t="s">
        <v>2387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2082</v>
      </c>
      <c r="L316" s="91">
        <v>44259</v>
      </c>
      <c r="M316" s="92">
        <v>44264</v>
      </c>
      <c r="N316" s="123" t="s">
        <v>1786</v>
      </c>
      <c r="O316" s="94">
        <v>5021199000</v>
      </c>
      <c r="P316" s="501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>
      <c r="A317" s="72">
        <v>309</v>
      </c>
      <c r="B317" s="57" t="s">
        <v>2037</v>
      </c>
      <c r="C317" s="57" t="s">
        <v>1654</v>
      </c>
      <c r="D317" s="57" t="str">
        <f t="shared" si="56"/>
        <v>101-21-03-028</v>
      </c>
      <c r="E317" s="57" t="s">
        <v>2387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2082</v>
      </c>
      <c r="L317" s="91">
        <v>44259</v>
      </c>
      <c r="M317" s="92">
        <v>44264</v>
      </c>
      <c r="N317" s="123" t="s">
        <v>1664</v>
      </c>
      <c r="O317" s="124">
        <v>5010202000</v>
      </c>
      <c r="P317" s="104" t="s">
        <v>2087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2088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>
      <c r="A318" s="72">
        <v>310</v>
      </c>
      <c r="B318" s="57" t="s">
        <v>2037</v>
      </c>
      <c r="C318" s="57" t="s">
        <v>1647</v>
      </c>
      <c r="D318" s="466">
        <f t="shared" ref="D318:D339" si="57">J318</f>
        <v>9900130701</v>
      </c>
      <c r="E318" s="57" t="s">
        <v>2387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2089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>
      <c r="A319" s="72">
        <v>311</v>
      </c>
      <c r="B319" s="57" t="s">
        <v>2037</v>
      </c>
      <c r="C319" s="57" t="s">
        <v>1647</v>
      </c>
      <c r="D319" s="466">
        <f t="shared" si="57"/>
        <v>9900130702</v>
      </c>
      <c r="E319" s="57" t="s">
        <v>2387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2090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2091</v>
      </c>
      <c r="W319" s="206">
        <f>+R319+R318</f>
        <v>36348.61</v>
      </c>
      <c r="X319" s="216"/>
      <c r="Y319" s="208"/>
      <c r="Z319" s="216"/>
    </row>
    <row r="320" spans="1:27" ht="41.1" customHeight="1">
      <c r="A320" s="72">
        <v>312</v>
      </c>
      <c r="B320" s="57" t="s">
        <v>2037</v>
      </c>
      <c r="C320" s="57" t="s">
        <v>1647</v>
      </c>
      <c r="D320" s="466">
        <f t="shared" si="57"/>
        <v>1150476</v>
      </c>
      <c r="E320" s="57" t="s">
        <v>2388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1917</v>
      </c>
      <c r="O320" s="150"/>
      <c r="P320" s="110" t="s">
        <v>1917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2092</v>
      </c>
      <c r="W320" s="206"/>
      <c r="X320" s="213"/>
      <c r="Y320" s="208"/>
      <c r="Z320" s="216"/>
    </row>
    <row r="321" spans="1:27" ht="41.1" customHeight="1">
      <c r="A321" s="72" t="s">
        <v>2384</v>
      </c>
      <c r="B321" s="57" t="s">
        <v>2037</v>
      </c>
      <c r="C321" s="57" t="s">
        <v>1647</v>
      </c>
      <c r="D321" s="466">
        <f t="shared" si="57"/>
        <v>1150477</v>
      </c>
      <c r="E321" s="57" t="s">
        <v>2388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1917</v>
      </c>
      <c r="O321" s="150"/>
      <c r="P321" s="110" t="s">
        <v>1917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>
      <c r="A322" s="72" t="s">
        <v>2385</v>
      </c>
      <c r="B322" s="57" t="s">
        <v>2037</v>
      </c>
      <c r="C322" s="57" t="s">
        <v>1647</v>
      </c>
      <c r="D322" s="466">
        <f t="shared" si="57"/>
        <v>1150478</v>
      </c>
      <c r="E322" s="57" t="s">
        <v>2388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1917</v>
      </c>
      <c r="O322" s="150"/>
      <c r="P322" s="110" t="s">
        <v>1917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>
      <c r="A323" s="72" t="s">
        <v>2386</v>
      </c>
      <c r="B323" s="57" t="s">
        <v>2037</v>
      </c>
      <c r="C323" s="57" t="s">
        <v>1647</v>
      </c>
      <c r="D323" s="466">
        <f t="shared" si="57"/>
        <v>1150479</v>
      </c>
      <c r="E323" s="57" t="s">
        <v>2388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1917</v>
      </c>
      <c r="O323" s="150"/>
      <c r="P323" s="110" t="s">
        <v>1917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>
      <c r="A324" s="72">
        <v>313</v>
      </c>
      <c r="B324" s="57" t="s">
        <v>2037</v>
      </c>
      <c r="C324" s="57" t="s">
        <v>1647</v>
      </c>
      <c r="D324" s="466">
        <f t="shared" si="57"/>
        <v>1150480</v>
      </c>
      <c r="E324" s="57" t="s">
        <v>2387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1717</v>
      </c>
      <c r="O324" s="150">
        <v>5020502001</v>
      </c>
      <c r="P324" s="239" t="s">
        <v>2093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>
      <c r="A325" s="72">
        <v>314</v>
      </c>
      <c r="B325" s="57" t="s">
        <v>2037</v>
      </c>
      <c r="C325" s="57" t="s">
        <v>1647</v>
      </c>
      <c r="D325" s="466">
        <f t="shared" si="57"/>
        <v>1150481</v>
      </c>
      <c r="E325" s="57" t="s">
        <v>2387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1873</v>
      </c>
      <c r="O325" s="124">
        <v>5020301000</v>
      </c>
      <c r="P325" s="104" t="s">
        <v>2094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>
      <c r="A326" s="72">
        <v>315</v>
      </c>
      <c r="B326" s="57" t="s">
        <v>2037</v>
      </c>
      <c r="C326" s="57" t="s">
        <v>1647</v>
      </c>
      <c r="D326" s="466">
        <f t="shared" si="57"/>
        <v>1150482</v>
      </c>
      <c r="E326" s="57" t="s">
        <v>2387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1698</v>
      </c>
      <c r="O326" s="124">
        <v>5029903000</v>
      </c>
      <c r="P326" s="209" t="s">
        <v>2095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>
      <c r="A327" s="72">
        <v>316</v>
      </c>
      <c r="B327" s="57" t="s">
        <v>2037</v>
      </c>
      <c r="C327" s="57" t="s">
        <v>1647</v>
      </c>
      <c r="D327" s="466">
        <f t="shared" si="57"/>
        <v>1150483</v>
      </c>
      <c r="E327" s="57" t="s">
        <v>2387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2096</v>
      </c>
      <c r="O327" s="124">
        <v>5021199000</v>
      </c>
      <c r="P327" s="104" t="s">
        <v>2097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2098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>
      <c r="A328" s="72">
        <v>317</v>
      </c>
      <c r="B328" s="57" t="s">
        <v>2037</v>
      </c>
      <c r="C328" s="57" t="s">
        <v>1647</v>
      </c>
      <c r="D328" s="466">
        <f t="shared" si="57"/>
        <v>1150484</v>
      </c>
      <c r="E328" s="57" t="s">
        <v>2387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1131</v>
      </c>
      <c r="O328" s="124">
        <v>5020201000</v>
      </c>
      <c r="P328" s="104" t="s">
        <v>2099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2100</v>
      </c>
      <c r="AA328" s="244"/>
    </row>
    <row r="329" spans="1:27" ht="41.1" customHeight="1">
      <c r="A329" s="72">
        <v>318</v>
      </c>
      <c r="B329" s="57" t="s">
        <v>2037</v>
      </c>
      <c r="C329" s="57" t="s">
        <v>1647</v>
      </c>
      <c r="D329" s="466">
        <f t="shared" si="57"/>
        <v>1150485</v>
      </c>
      <c r="E329" s="57" t="s">
        <v>2387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2101</v>
      </c>
      <c r="O329" s="124">
        <v>5021501001</v>
      </c>
      <c r="P329" s="104" t="s">
        <v>2102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>
      <c r="A330" s="72">
        <v>319</v>
      </c>
      <c r="B330" s="57" t="s">
        <v>2037</v>
      </c>
      <c r="C330" s="57" t="s">
        <v>1647</v>
      </c>
      <c r="D330" s="466">
        <f t="shared" si="57"/>
        <v>1150486</v>
      </c>
      <c r="E330" s="57" t="s">
        <v>2387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1817</v>
      </c>
      <c r="O330" s="124">
        <v>5021503000</v>
      </c>
      <c r="P330" s="104" t="s">
        <v>2103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>
      <c r="A331" s="72">
        <v>320</v>
      </c>
      <c r="B331" s="57" t="s">
        <v>2037</v>
      </c>
      <c r="C331" s="57" t="s">
        <v>1647</v>
      </c>
      <c r="D331" s="466">
        <f t="shared" si="57"/>
        <v>1150487</v>
      </c>
      <c r="E331" s="57" t="s">
        <v>2387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1815</v>
      </c>
      <c r="O331" s="124">
        <v>5029905001</v>
      </c>
      <c r="P331" s="104" t="s">
        <v>2104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>
      <c r="A332" s="72">
        <v>321</v>
      </c>
      <c r="B332" s="57" t="s">
        <v>2037</v>
      </c>
      <c r="C332" s="57" t="s">
        <v>1647</v>
      </c>
      <c r="D332" s="466">
        <f t="shared" si="57"/>
        <v>1150488</v>
      </c>
      <c r="E332" s="57" t="s">
        <v>2387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2105</v>
      </c>
      <c r="O332" s="124">
        <v>5020504000</v>
      </c>
      <c r="P332" s="104" t="s">
        <v>2106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>
      <c r="A333" s="72">
        <v>322</v>
      </c>
      <c r="B333" s="57" t="s">
        <v>2037</v>
      </c>
      <c r="C333" s="57" t="s">
        <v>1647</v>
      </c>
      <c r="D333" s="466">
        <f t="shared" si="57"/>
        <v>1150489</v>
      </c>
      <c r="E333" s="57" t="s">
        <v>2387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1976</v>
      </c>
      <c r="O333" s="124">
        <v>5020503000</v>
      </c>
      <c r="P333" s="104" t="s">
        <v>2107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>
      <c r="A334" s="72">
        <v>323</v>
      </c>
      <c r="B334" s="57" t="s">
        <v>2037</v>
      </c>
      <c r="C334" s="57" t="s">
        <v>1647</v>
      </c>
      <c r="D334" s="466">
        <f t="shared" si="57"/>
        <v>1150490</v>
      </c>
      <c r="E334" s="57" t="s">
        <v>2387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2108</v>
      </c>
      <c r="O334" s="124">
        <v>5021306001</v>
      </c>
      <c r="P334" s="104" t="s">
        <v>2109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>
      <c r="A335" s="72">
        <v>324</v>
      </c>
      <c r="B335" s="57" t="s">
        <v>2037</v>
      </c>
      <c r="C335" s="57" t="s">
        <v>1647</v>
      </c>
      <c r="D335" s="466">
        <f t="shared" si="57"/>
        <v>1150491</v>
      </c>
      <c r="E335" s="57" t="s">
        <v>2387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1844</v>
      </c>
      <c r="O335" s="124">
        <v>5020301000</v>
      </c>
      <c r="P335" s="104" t="s">
        <v>2110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>
      <c r="A336" s="72">
        <v>325</v>
      </c>
      <c r="B336" s="57" t="s">
        <v>2037</v>
      </c>
      <c r="C336" s="57" t="s">
        <v>1647</v>
      </c>
      <c r="D336" s="466">
        <f t="shared" si="57"/>
        <v>1150492</v>
      </c>
      <c r="E336" s="57" t="s">
        <v>2387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1759</v>
      </c>
      <c r="O336" s="124">
        <v>5020502001</v>
      </c>
      <c r="P336" s="104" t="s">
        <v>2111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>
      <c r="A337" s="72">
        <v>326</v>
      </c>
      <c r="B337" s="57" t="s">
        <v>2037</v>
      </c>
      <c r="C337" s="57" t="s">
        <v>1647</v>
      </c>
      <c r="D337" s="466">
        <f t="shared" si="57"/>
        <v>1150493</v>
      </c>
      <c r="E337" s="57" t="s">
        <v>2387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1905</v>
      </c>
      <c r="O337" s="124">
        <v>5020301000</v>
      </c>
      <c r="P337" s="104" t="s">
        <v>2112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2113</v>
      </c>
      <c r="W337" s="208">
        <f>SUM(R328:R337)</f>
        <v>81804.2</v>
      </c>
      <c r="X337" s="204"/>
      <c r="Y337" s="203"/>
      <c r="Z337" s="213"/>
    </row>
    <row r="338" spans="1:27" ht="41.1" customHeight="1">
      <c r="A338" s="72">
        <v>327</v>
      </c>
      <c r="B338" s="57" t="s">
        <v>2037</v>
      </c>
      <c r="C338" s="57" t="s">
        <v>1647</v>
      </c>
      <c r="D338" s="466">
        <f t="shared" si="57"/>
        <v>9900130703</v>
      </c>
      <c r="E338" s="57" t="s">
        <v>2387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1693</v>
      </c>
      <c r="O338" s="124">
        <v>5020301000</v>
      </c>
      <c r="P338" s="104" t="s">
        <v>2114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33" t="s">
        <v>2115</v>
      </c>
      <c r="W338" s="206"/>
      <c r="X338" s="204"/>
      <c r="Y338" s="203"/>
      <c r="Z338" s="213"/>
    </row>
    <row r="339" spans="1:27" ht="41.1" customHeight="1">
      <c r="A339" s="72">
        <v>328</v>
      </c>
      <c r="B339" s="57" t="s">
        <v>2037</v>
      </c>
      <c r="C339" s="57" t="s">
        <v>1647</v>
      </c>
      <c r="D339" s="466">
        <f t="shared" si="57"/>
        <v>9900130704</v>
      </c>
      <c r="E339" s="57" t="s">
        <v>2387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1689</v>
      </c>
      <c r="O339" s="124">
        <v>5020301000</v>
      </c>
      <c r="P339" s="131" t="s">
        <v>2116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33"/>
      <c r="W339" s="208">
        <f>SUM(R338:R339)</f>
        <v>10529.02</v>
      </c>
      <c r="X339" s="213"/>
      <c r="Y339" s="208"/>
      <c r="Z339" s="213"/>
      <c r="AA339" s="120"/>
    </row>
    <row r="340" spans="1:27" ht="41.1" customHeight="1">
      <c r="A340" s="72">
        <v>329</v>
      </c>
      <c r="B340" s="57" t="s">
        <v>2037</v>
      </c>
      <c r="C340" s="57" t="s">
        <v>1654</v>
      </c>
      <c r="D340" s="57" t="str">
        <f t="shared" ref="D340:D358" si="60">K340</f>
        <v>101-21-03-029</v>
      </c>
      <c r="E340" s="57" t="s">
        <v>2387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2117</v>
      </c>
      <c r="L340" s="91">
        <v>44264</v>
      </c>
      <c r="M340" s="160">
        <v>44265</v>
      </c>
      <c r="N340" s="123" t="s">
        <v>2118</v>
      </c>
      <c r="O340" s="124">
        <v>5020301000</v>
      </c>
      <c r="P340" s="104" t="s">
        <v>2119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>
      <c r="A341" s="72">
        <v>330</v>
      </c>
      <c r="B341" s="57" t="s">
        <v>2037</v>
      </c>
      <c r="C341" s="57" t="s">
        <v>1654</v>
      </c>
      <c r="D341" s="57" t="str">
        <f t="shared" si="60"/>
        <v>101-21-03-029</v>
      </c>
      <c r="E341" s="57" t="s">
        <v>2387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2117</v>
      </c>
      <c r="L341" s="91">
        <v>44264</v>
      </c>
      <c r="M341" s="160">
        <v>44265</v>
      </c>
      <c r="N341" s="123" t="s">
        <v>1884</v>
      </c>
      <c r="O341" s="94">
        <v>5020301000</v>
      </c>
      <c r="P341" s="104" t="s">
        <v>2120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>
      <c r="A342" s="72">
        <v>331</v>
      </c>
      <c r="B342" s="57" t="s">
        <v>2037</v>
      </c>
      <c r="C342" s="57" t="s">
        <v>1654</v>
      </c>
      <c r="D342" s="57" t="str">
        <f t="shared" si="60"/>
        <v>101-21-03-029</v>
      </c>
      <c r="E342" s="57" t="s">
        <v>2387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2117</v>
      </c>
      <c r="L342" s="91">
        <v>44264</v>
      </c>
      <c r="M342" s="160">
        <v>44265</v>
      </c>
      <c r="N342" s="123" t="s">
        <v>2121</v>
      </c>
      <c r="O342" s="94">
        <v>5020101000</v>
      </c>
      <c r="P342" s="104" t="s">
        <v>2122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>
      <c r="A343" s="72">
        <v>332</v>
      </c>
      <c r="B343" s="57" t="s">
        <v>2037</v>
      </c>
      <c r="C343" s="57" t="s">
        <v>1654</v>
      </c>
      <c r="D343" s="57" t="str">
        <f t="shared" si="60"/>
        <v>101-21-03-029</v>
      </c>
      <c r="E343" s="57" t="s">
        <v>2387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2117</v>
      </c>
      <c r="L343" s="91">
        <v>44264</v>
      </c>
      <c r="M343" s="160">
        <v>44265</v>
      </c>
      <c r="N343" s="123" t="s">
        <v>2123</v>
      </c>
      <c r="O343" s="94">
        <v>5021299000</v>
      </c>
      <c r="P343" s="209" t="s">
        <v>2124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>
      <c r="A344" s="72">
        <v>333</v>
      </c>
      <c r="B344" s="57" t="s">
        <v>2037</v>
      </c>
      <c r="C344" s="57" t="s">
        <v>1654</v>
      </c>
      <c r="D344" s="57" t="str">
        <f t="shared" si="60"/>
        <v>101-21-03-029</v>
      </c>
      <c r="E344" s="57" t="s">
        <v>2387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2117</v>
      </c>
      <c r="L344" s="91">
        <v>44264</v>
      </c>
      <c r="M344" s="160">
        <v>44265</v>
      </c>
      <c r="N344" s="123" t="s">
        <v>1664</v>
      </c>
      <c r="O344" s="94">
        <v>5010202000</v>
      </c>
      <c r="P344" s="209" t="s">
        <v>2125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2126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>
      <c r="A345" s="72">
        <v>334</v>
      </c>
      <c r="B345" s="57" t="s">
        <v>2037</v>
      </c>
      <c r="C345" s="57" t="s">
        <v>1654</v>
      </c>
      <c r="D345" s="57" t="str">
        <f t="shared" si="60"/>
        <v>101-21-03-030</v>
      </c>
      <c r="E345" s="57" t="s">
        <v>2387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2127</v>
      </c>
      <c r="L345" s="91">
        <v>44265</v>
      </c>
      <c r="M345" s="160">
        <v>44267</v>
      </c>
      <c r="N345" s="93" t="s">
        <v>2128</v>
      </c>
      <c r="O345" s="94">
        <v>5010101001</v>
      </c>
      <c r="P345" s="499" t="s">
        <v>2129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>
      <c r="A346" s="72">
        <v>335</v>
      </c>
      <c r="B346" s="57" t="s">
        <v>2037</v>
      </c>
      <c r="C346" s="57" t="s">
        <v>1654</v>
      </c>
      <c r="D346" s="57" t="str">
        <f t="shared" si="60"/>
        <v>101-21-03-030</v>
      </c>
      <c r="E346" s="57" t="s">
        <v>2387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2127</v>
      </c>
      <c r="L346" s="91">
        <v>44265</v>
      </c>
      <c r="M346" s="160">
        <v>44267</v>
      </c>
      <c r="N346" s="93" t="s">
        <v>2130</v>
      </c>
      <c r="O346" s="94">
        <v>5010101001</v>
      </c>
      <c r="P346" s="500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>
      <c r="A347" s="72">
        <v>336</v>
      </c>
      <c r="B347" s="57" t="s">
        <v>2037</v>
      </c>
      <c r="C347" s="57" t="s">
        <v>1654</v>
      </c>
      <c r="D347" s="57" t="str">
        <f t="shared" si="60"/>
        <v>101-21-03-030</v>
      </c>
      <c r="E347" s="57" t="s">
        <v>2387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2127</v>
      </c>
      <c r="L347" s="91">
        <v>44265</v>
      </c>
      <c r="M347" s="160">
        <v>44267</v>
      </c>
      <c r="N347" s="93" t="s">
        <v>2131</v>
      </c>
      <c r="O347" s="94">
        <v>5010101001</v>
      </c>
      <c r="P347" s="500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>
      <c r="A348" s="72">
        <v>337</v>
      </c>
      <c r="B348" s="57" t="s">
        <v>2037</v>
      </c>
      <c r="C348" s="57" t="s">
        <v>1654</v>
      </c>
      <c r="D348" s="57" t="str">
        <f t="shared" si="60"/>
        <v>101-21-03-030</v>
      </c>
      <c r="E348" s="57" t="s">
        <v>2387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2127</v>
      </c>
      <c r="L348" s="91">
        <v>44265</v>
      </c>
      <c r="M348" s="160">
        <v>44267</v>
      </c>
      <c r="N348" s="93" t="s">
        <v>2132</v>
      </c>
      <c r="O348" s="94">
        <v>5010101001</v>
      </c>
      <c r="P348" s="501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>
      <c r="A349" s="72">
        <v>338</v>
      </c>
      <c r="B349" s="57" t="s">
        <v>2037</v>
      </c>
      <c r="C349" s="57" t="s">
        <v>1654</v>
      </c>
      <c r="D349" s="57" t="str">
        <f t="shared" si="60"/>
        <v>101-21-03-030</v>
      </c>
      <c r="E349" s="57" t="s">
        <v>2387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2127</v>
      </c>
      <c r="L349" s="91">
        <v>44265</v>
      </c>
      <c r="M349" s="160">
        <v>44267</v>
      </c>
      <c r="N349" s="93" t="s">
        <v>1779</v>
      </c>
      <c r="O349" s="94">
        <v>5010101001</v>
      </c>
      <c r="P349" s="499" t="s">
        <v>2133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>
      <c r="A350" s="72">
        <v>339</v>
      </c>
      <c r="B350" s="57" t="s">
        <v>2037</v>
      </c>
      <c r="C350" s="57" t="s">
        <v>1654</v>
      </c>
      <c r="D350" s="57" t="str">
        <f t="shared" si="60"/>
        <v>101-21-03-030</v>
      </c>
      <c r="E350" s="57" t="s">
        <v>2387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2127</v>
      </c>
      <c r="L350" s="91">
        <v>44265</v>
      </c>
      <c r="M350" s="160">
        <v>44267</v>
      </c>
      <c r="N350" s="123" t="s">
        <v>1782</v>
      </c>
      <c r="O350" s="94">
        <v>5010101001</v>
      </c>
      <c r="P350" s="500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>
      <c r="A351" s="72">
        <v>340</v>
      </c>
      <c r="B351" s="57" t="s">
        <v>2037</v>
      </c>
      <c r="C351" s="57" t="s">
        <v>1654</v>
      </c>
      <c r="D351" s="57" t="str">
        <f t="shared" si="60"/>
        <v>101-21-03-030</v>
      </c>
      <c r="E351" s="57" t="s">
        <v>2387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2127</v>
      </c>
      <c r="L351" s="91">
        <v>44265</v>
      </c>
      <c r="M351" s="160">
        <v>44267</v>
      </c>
      <c r="N351" s="93" t="s">
        <v>2131</v>
      </c>
      <c r="O351" s="94">
        <v>5010101001</v>
      </c>
      <c r="P351" s="500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>
      <c r="A352" s="72">
        <v>341</v>
      </c>
      <c r="B352" s="57" t="s">
        <v>2037</v>
      </c>
      <c r="C352" s="57" t="s">
        <v>1654</v>
      </c>
      <c r="D352" s="57" t="str">
        <f t="shared" si="60"/>
        <v>101-21-03-030</v>
      </c>
      <c r="E352" s="57" t="s">
        <v>2387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2127</v>
      </c>
      <c r="L352" s="91">
        <v>44265</v>
      </c>
      <c r="M352" s="160">
        <v>44267</v>
      </c>
      <c r="N352" s="123" t="s">
        <v>1783</v>
      </c>
      <c r="O352" s="94">
        <v>5010101001</v>
      </c>
      <c r="P352" s="501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>
      <c r="A353" s="72">
        <v>342</v>
      </c>
      <c r="B353" s="57" t="s">
        <v>2037</v>
      </c>
      <c r="C353" s="57" t="s">
        <v>1654</v>
      </c>
      <c r="D353" s="57" t="str">
        <f t="shared" si="60"/>
        <v>101-21-03-030</v>
      </c>
      <c r="E353" s="57" t="s">
        <v>2387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2127</v>
      </c>
      <c r="L353" s="91">
        <v>44265</v>
      </c>
      <c r="M353" s="160">
        <v>44267</v>
      </c>
      <c r="N353" s="123" t="s">
        <v>1952</v>
      </c>
      <c r="O353" s="94">
        <v>5010101001</v>
      </c>
      <c r="P353" s="499" t="s">
        <v>2134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>
      <c r="A354" s="72">
        <v>343</v>
      </c>
      <c r="B354" s="57" t="s">
        <v>2037</v>
      </c>
      <c r="C354" s="57" t="s">
        <v>1654</v>
      </c>
      <c r="D354" s="57" t="str">
        <f t="shared" si="60"/>
        <v>101-21-03-030</v>
      </c>
      <c r="E354" s="57" t="s">
        <v>2387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2127</v>
      </c>
      <c r="L354" s="91">
        <v>44265</v>
      </c>
      <c r="M354" s="160">
        <v>44267</v>
      </c>
      <c r="N354" s="123" t="s">
        <v>1947</v>
      </c>
      <c r="O354" s="94">
        <v>5010101001</v>
      </c>
      <c r="P354" s="500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>
      <c r="A355" s="72">
        <v>344</v>
      </c>
      <c r="B355" s="57" t="s">
        <v>2037</v>
      </c>
      <c r="C355" s="57" t="s">
        <v>1654</v>
      </c>
      <c r="D355" s="57" t="str">
        <f t="shared" si="60"/>
        <v>101-21-03-030</v>
      </c>
      <c r="E355" s="57" t="s">
        <v>2387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2127</v>
      </c>
      <c r="L355" s="91">
        <v>44265</v>
      </c>
      <c r="M355" s="160">
        <v>44267</v>
      </c>
      <c r="N355" s="123" t="s">
        <v>1951</v>
      </c>
      <c r="O355" s="94">
        <v>5010101001</v>
      </c>
      <c r="P355" s="500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>
      <c r="A356" s="72">
        <v>345</v>
      </c>
      <c r="B356" s="57" t="s">
        <v>2037</v>
      </c>
      <c r="C356" s="57" t="s">
        <v>1654</v>
      </c>
      <c r="D356" s="57" t="str">
        <f t="shared" si="60"/>
        <v>101-21-03-030</v>
      </c>
      <c r="E356" s="57" t="s">
        <v>2387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2127</v>
      </c>
      <c r="L356" s="91">
        <v>44265</v>
      </c>
      <c r="M356" s="160">
        <v>44267</v>
      </c>
      <c r="N356" s="123" t="s">
        <v>2135</v>
      </c>
      <c r="O356" s="94">
        <v>5010101001</v>
      </c>
      <c r="P356" s="501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>
      <c r="A357" s="72">
        <v>346</v>
      </c>
      <c r="B357" s="57" t="s">
        <v>2037</v>
      </c>
      <c r="C357" s="57" t="s">
        <v>1654</v>
      </c>
      <c r="D357" s="57" t="str">
        <f t="shared" si="60"/>
        <v>101-21-03-030</v>
      </c>
      <c r="E357" s="57" t="s">
        <v>2387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2127</v>
      </c>
      <c r="L357" s="91">
        <v>44265</v>
      </c>
      <c r="M357" s="160">
        <v>44267</v>
      </c>
      <c r="N357" s="123" t="s">
        <v>2135</v>
      </c>
      <c r="O357" s="94">
        <v>5010101001</v>
      </c>
      <c r="P357" s="219" t="s">
        <v>2136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>
      <c r="A358" s="72">
        <v>347</v>
      </c>
      <c r="B358" s="57" t="s">
        <v>2037</v>
      </c>
      <c r="C358" s="57" t="s">
        <v>1654</v>
      </c>
      <c r="D358" s="57" t="str">
        <f t="shared" si="60"/>
        <v>101-21-03-030</v>
      </c>
      <c r="E358" s="57" t="s">
        <v>2387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2127</v>
      </c>
      <c r="L358" s="91">
        <v>44265</v>
      </c>
      <c r="M358" s="160">
        <v>44267</v>
      </c>
      <c r="N358" s="123" t="s">
        <v>1950</v>
      </c>
      <c r="O358" s="94">
        <v>5010101001</v>
      </c>
      <c r="P358" s="95" t="s">
        <v>2129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2137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>
      <c r="A359" s="72">
        <v>348</v>
      </c>
      <c r="B359" s="57" t="s">
        <v>2037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2138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>
      <c r="A360" s="72">
        <v>349</v>
      </c>
      <c r="B360" s="57" t="s">
        <v>2037</v>
      </c>
      <c r="C360" s="57" t="s">
        <v>1654</v>
      </c>
      <c r="D360" s="57" t="str">
        <f t="shared" ref="D360:D364" si="63">K360</f>
        <v>101-21-03-031</v>
      </c>
      <c r="E360" s="57" t="s">
        <v>2387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2139</v>
      </c>
      <c r="L360" s="91">
        <v>44266</v>
      </c>
      <c r="M360" s="160">
        <v>44270</v>
      </c>
      <c r="N360" s="93" t="s">
        <v>2140</v>
      </c>
      <c r="O360" s="94">
        <v>5010101001</v>
      </c>
      <c r="P360" s="110" t="s">
        <v>2141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>
      <c r="A361" s="72">
        <v>350</v>
      </c>
      <c r="B361" s="57" t="s">
        <v>2037</v>
      </c>
      <c r="C361" s="57" t="s">
        <v>1654</v>
      </c>
      <c r="D361" s="57" t="str">
        <f t="shared" si="63"/>
        <v>101-21-03-031</v>
      </c>
      <c r="E361" s="57" t="s">
        <v>2387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2139</v>
      </c>
      <c r="L361" s="91">
        <v>44266</v>
      </c>
      <c r="M361" s="160">
        <v>44270</v>
      </c>
      <c r="N361" s="93" t="s">
        <v>2140</v>
      </c>
      <c r="O361" s="94">
        <v>5010101001</v>
      </c>
      <c r="P361" s="110" t="s">
        <v>2142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>
      <c r="A362" s="72">
        <v>351</v>
      </c>
      <c r="B362" s="57" t="s">
        <v>2037</v>
      </c>
      <c r="C362" s="57" t="s">
        <v>1654</v>
      </c>
      <c r="D362" s="57" t="str">
        <f t="shared" si="63"/>
        <v>101-21-03-031</v>
      </c>
      <c r="E362" s="57" t="s">
        <v>2387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2139</v>
      </c>
      <c r="L362" s="91">
        <v>44266</v>
      </c>
      <c r="M362" s="160">
        <v>44270</v>
      </c>
      <c r="N362" s="93" t="s">
        <v>2143</v>
      </c>
      <c r="O362" s="94">
        <v>5010101001</v>
      </c>
      <c r="P362" s="110" t="s">
        <v>2144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>
      <c r="A363" s="72">
        <v>352</v>
      </c>
      <c r="B363" s="57" t="s">
        <v>2037</v>
      </c>
      <c r="C363" s="57" t="s">
        <v>1654</v>
      </c>
      <c r="D363" s="57" t="str">
        <f t="shared" si="63"/>
        <v>101-21-03-031</v>
      </c>
      <c r="E363" s="57" t="s">
        <v>2387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2139</v>
      </c>
      <c r="L363" s="91">
        <v>44266</v>
      </c>
      <c r="M363" s="160">
        <v>44270</v>
      </c>
      <c r="N363" s="93" t="s">
        <v>2118</v>
      </c>
      <c r="O363" s="94">
        <v>5029903000</v>
      </c>
      <c r="P363" s="110" t="s">
        <v>2145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>
      <c r="A364" s="72">
        <v>353</v>
      </c>
      <c r="B364" s="57" t="s">
        <v>2037</v>
      </c>
      <c r="C364" s="57" t="s">
        <v>1654</v>
      </c>
      <c r="D364" s="57" t="str">
        <f t="shared" si="63"/>
        <v>101-21-03-031</v>
      </c>
      <c r="E364" s="57" t="s">
        <v>2387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2139</v>
      </c>
      <c r="L364" s="91">
        <v>44266</v>
      </c>
      <c r="M364" s="160">
        <v>44270</v>
      </c>
      <c r="N364" s="133" t="s">
        <v>2146</v>
      </c>
      <c r="O364" s="124">
        <v>5029903000</v>
      </c>
      <c r="P364" s="104" t="s">
        <v>2147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2148</v>
      </c>
      <c r="W364" s="208">
        <f>SUM(S360:S364)</f>
        <v>148557.72</v>
      </c>
      <c r="X364" s="213"/>
      <c r="Y364" s="213"/>
      <c r="Z364" s="213"/>
    </row>
    <row r="365" spans="1:27" ht="41.1" customHeight="1">
      <c r="A365" s="72">
        <v>354</v>
      </c>
      <c r="B365" s="57" t="s">
        <v>2037</v>
      </c>
      <c r="C365" s="57" t="s">
        <v>1647</v>
      </c>
      <c r="D365" s="466">
        <f t="shared" ref="D365:D375" si="65">J365</f>
        <v>1150494</v>
      </c>
      <c r="E365" s="57" t="s">
        <v>2387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2149</v>
      </c>
      <c r="O365" s="124">
        <v>5029905001</v>
      </c>
      <c r="P365" s="104" t="s">
        <v>2150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>
      <c r="A366" s="72">
        <v>355</v>
      </c>
      <c r="B366" s="57" t="s">
        <v>2037</v>
      </c>
      <c r="C366" s="57" t="s">
        <v>1647</v>
      </c>
      <c r="D366" s="466">
        <f t="shared" si="65"/>
        <v>1150495</v>
      </c>
      <c r="E366" s="57" t="s">
        <v>2387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1752</v>
      </c>
      <c r="O366" s="124">
        <v>5029907000</v>
      </c>
      <c r="P366" s="104" t="s">
        <v>2151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>
      <c r="A367" s="72">
        <v>356</v>
      </c>
      <c r="B367" s="57" t="s">
        <v>2037</v>
      </c>
      <c r="C367" s="57" t="s">
        <v>1647</v>
      </c>
      <c r="D367" s="466">
        <f t="shared" si="65"/>
        <v>1150496</v>
      </c>
      <c r="E367" s="57" t="s">
        <v>2387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2152</v>
      </c>
      <c r="O367" s="124">
        <v>5020401000</v>
      </c>
      <c r="P367" s="104" t="s">
        <v>2153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>
      <c r="A368" s="72">
        <v>357</v>
      </c>
      <c r="B368" s="57" t="s">
        <v>2037</v>
      </c>
      <c r="C368" s="57" t="s">
        <v>1647</v>
      </c>
      <c r="D368" s="466">
        <f t="shared" si="65"/>
        <v>1150497</v>
      </c>
      <c r="E368" s="57" t="s">
        <v>2387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2154</v>
      </c>
      <c r="O368" s="124">
        <v>5020501000</v>
      </c>
      <c r="P368" s="104" t="s">
        <v>2155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>
      <c r="A369" s="72">
        <v>358</v>
      </c>
      <c r="B369" s="57" t="s">
        <v>2037</v>
      </c>
      <c r="C369" s="57" t="s">
        <v>1647</v>
      </c>
      <c r="D369" s="466">
        <f t="shared" si="65"/>
        <v>1150498</v>
      </c>
      <c r="E369" s="57" t="s">
        <v>2387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2156</v>
      </c>
      <c r="O369" s="124">
        <v>5020301000</v>
      </c>
      <c r="P369" s="104" t="s">
        <v>2157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>
      <c r="A370" s="72">
        <v>359</v>
      </c>
      <c r="B370" s="57" t="s">
        <v>2037</v>
      </c>
      <c r="C370" s="57" t="s">
        <v>1647</v>
      </c>
      <c r="D370" s="466">
        <f t="shared" si="65"/>
        <v>1150499</v>
      </c>
      <c r="E370" s="57" t="s">
        <v>2387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2158</v>
      </c>
      <c r="O370" s="124">
        <v>5020301000</v>
      </c>
      <c r="P370" s="104" t="s">
        <v>2159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>
      <c r="A371" s="72">
        <v>360</v>
      </c>
      <c r="B371" s="57" t="s">
        <v>2037</v>
      </c>
      <c r="C371" s="57" t="s">
        <v>1647</v>
      </c>
      <c r="D371" s="466">
        <f t="shared" si="65"/>
        <v>1150500</v>
      </c>
      <c r="E371" s="57" t="s">
        <v>2387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1875</v>
      </c>
      <c r="O371" s="124">
        <v>5020301000</v>
      </c>
      <c r="P371" s="104" t="s">
        <v>2160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>
      <c r="A372" s="72">
        <v>361</v>
      </c>
      <c r="B372" s="57" t="s">
        <v>2037</v>
      </c>
      <c r="C372" s="57" t="s">
        <v>1647</v>
      </c>
      <c r="D372" s="466">
        <f t="shared" si="65"/>
        <v>1150501</v>
      </c>
      <c r="E372" s="57" t="s">
        <v>2387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1759</v>
      </c>
      <c r="O372" s="124">
        <v>5020502001</v>
      </c>
      <c r="P372" s="104" t="s">
        <v>2161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>
      <c r="A373" s="72">
        <v>362</v>
      </c>
      <c r="B373" s="57" t="s">
        <v>2037</v>
      </c>
      <c r="C373" s="57" t="s">
        <v>1647</v>
      </c>
      <c r="D373" s="466">
        <f t="shared" si="65"/>
        <v>1150502</v>
      </c>
      <c r="E373" s="57" t="s">
        <v>2387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1905</v>
      </c>
      <c r="O373" s="124">
        <v>5020301000</v>
      </c>
      <c r="P373" s="104" t="s">
        <v>2162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>
      <c r="A374" s="72">
        <v>363</v>
      </c>
      <c r="B374" s="57" t="s">
        <v>2037</v>
      </c>
      <c r="C374" s="57" t="s">
        <v>1647</v>
      </c>
      <c r="D374" s="466">
        <f t="shared" si="65"/>
        <v>1150503</v>
      </c>
      <c r="E374" s="57" t="s">
        <v>2387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1762</v>
      </c>
      <c r="O374" s="124">
        <v>5029903000</v>
      </c>
      <c r="P374" s="104" t="s">
        <v>2163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>
      <c r="A375" s="72">
        <v>364</v>
      </c>
      <c r="B375" s="57" t="s">
        <v>2037</v>
      </c>
      <c r="C375" s="57" t="s">
        <v>1647</v>
      </c>
      <c r="D375" s="466">
        <f t="shared" si="65"/>
        <v>1150504</v>
      </c>
      <c r="E375" s="57" t="s">
        <v>2387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2164</v>
      </c>
      <c r="O375" s="124">
        <v>5020309000</v>
      </c>
      <c r="P375" s="104" t="s">
        <v>2165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2166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>
      <c r="A376" s="72">
        <v>365</v>
      </c>
      <c r="B376" s="57" t="s">
        <v>2037</v>
      </c>
      <c r="C376" s="57" t="s">
        <v>1654</v>
      </c>
      <c r="D376" s="57" t="str">
        <f t="shared" ref="D376:D379" si="66">K376</f>
        <v>101-21-03-032</v>
      </c>
      <c r="E376" s="57" t="s">
        <v>2387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2167</v>
      </c>
      <c r="L376" s="91">
        <v>44267</v>
      </c>
      <c r="M376" s="160" t="s">
        <v>2168</v>
      </c>
      <c r="N376" s="93" t="s">
        <v>1779</v>
      </c>
      <c r="O376" s="94">
        <v>2999999000</v>
      </c>
      <c r="P376" s="110" t="s">
        <v>2169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2170</v>
      </c>
    </row>
    <row r="377" spans="1:27" ht="41.1" customHeight="1">
      <c r="A377" s="72">
        <v>366</v>
      </c>
      <c r="B377" s="57" t="s">
        <v>2037</v>
      </c>
      <c r="C377" s="57" t="s">
        <v>1654</v>
      </c>
      <c r="D377" s="57" t="str">
        <f t="shared" si="66"/>
        <v>101-21-03-032</v>
      </c>
      <c r="E377" s="57" t="s">
        <v>2387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2167</v>
      </c>
      <c r="L377" s="91">
        <v>44267</v>
      </c>
      <c r="M377" s="160" t="s">
        <v>2168</v>
      </c>
      <c r="N377" s="93" t="s">
        <v>1781</v>
      </c>
      <c r="O377" s="94">
        <v>5010101001</v>
      </c>
      <c r="P377" s="110" t="s">
        <v>2171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>
      <c r="A378" s="72">
        <v>367</v>
      </c>
      <c r="B378" s="57" t="s">
        <v>2037</v>
      </c>
      <c r="C378" s="57" t="s">
        <v>1654</v>
      </c>
      <c r="D378" s="57" t="str">
        <f t="shared" si="66"/>
        <v>101-21-03-032</v>
      </c>
      <c r="E378" s="57" t="s">
        <v>2387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2167</v>
      </c>
      <c r="L378" s="91">
        <v>44267</v>
      </c>
      <c r="M378" s="160" t="s">
        <v>2168</v>
      </c>
      <c r="N378" s="93" t="s">
        <v>1947</v>
      </c>
      <c r="O378" s="94">
        <v>5010101001</v>
      </c>
      <c r="P378" s="110" t="s">
        <v>2172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>
      <c r="A379" s="72">
        <v>368</v>
      </c>
      <c r="B379" s="57" t="s">
        <v>2037</v>
      </c>
      <c r="C379" s="57" t="s">
        <v>1654</v>
      </c>
      <c r="D379" s="57" t="str">
        <f t="shared" si="66"/>
        <v>101-21-03-032</v>
      </c>
      <c r="E379" s="57" t="s">
        <v>2387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2167</v>
      </c>
      <c r="L379" s="91">
        <v>44267</v>
      </c>
      <c r="M379" s="160" t="s">
        <v>2168</v>
      </c>
      <c r="N379" s="93" t="s">
        <v>1677</v>
      </c>
      <c r="O379" s="94">
        <v>5010101001</v>
      </c>
      <c r="P379" s="104" t="s">
        <v>2129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2173</v>
      </c>
      <c r="W379" s="208">
        <f>SUM(S376:S379)</f>
        <v>103553.75</v>
      </c>
      <c r="X379" s="213"/>
      <c r="Y379" s="213"/>
      <c r="Z379" s="213"/>
    </row>
    <row r="380" spans="1:27" ht="41.1" customHeight="1">
      <c r="A380" s="72">
        <v>369</v>
      </c>
      <c r="B380" s="57" t="s">
        <v>2037</v>
      </c>
      <c r="C380" s="57" t="s">
        <v>1647</v>
      </c>
      <c r="D380" s="466">
        <f t="shared" ref="D380:D385" si="67">J380</f>
        <v>1150505</v>
      </c>
      <c r="E380" s="57" t="s">
        <v>2387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2174</v>
      </c>
      <c r="O380" s="124">
        <v>5020301000</v>
      </c>
      <c r="P380" s="104" t="s">
        <v>2175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>
      <c r="A381" s="72">
        <v>370</v>
      </c>
      <c r="B381" s="57" t="s">
        <v>2037</v>
      </c>
      <c r="C381" s="57" t="s">
        <v>1647</v>
      </c>
      <c r="D381" s="466">
        <f t="shared" si="67"/>
        <v>1150506</v>
      </c>
      <c r="E381" s="57" t="s">
        <v>2387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1762</v>
      </c>
      <c r="O381" s="124">
        <v>5029903000</v>
      </c>
      <c r="P381" s="104" t="s">
        <v>2176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2177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>
      <c r="A382" s="72">
        <v>371</v>
      </c>
      <c r="B382" s="267" t="s">
        <v>2037</v>
      </c>
      <c r="C382" s="267" t="s">
        <v>1647</v>
      </c>
      <c r="D382" s="466">
        <f t="shared" si="67"/>
        <v>9900130709</v>
      </c>
      <c r="E382" s="57" t="s">
        <v>2387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2178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2179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>
      <c r="A383" s="72">
        <v>372</v>
      </c>
      <c r="B383" s="57" t="s">
        <v>2037</v>
      </c>
      <c r="C383" s="57" t="s">
        <v>1647</v>
      </c>
      <c r="D383" s="466">
        <f t="shared" si="67"/>
        <v>1150507</v>
      </c>
      <c r="E383" s="57" t="s">
        <v>2387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1873</v>
      </c>
      <c r="O383" s="124">
        <v>5020301000</v>
      </c>
      <c r="P383" s="110" t="s">
        <v>2180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2181</v>
      </c>
      <c r="AA383" s="120"/>
    </row>
    <row r="384" spans="1:27" ht="41.1" customHeight="1">
      <c r="A384" s="72">
        <v>373</v>
      </c>
      <c r="B384" s="57" t="s">
        <v>2037</v>
      </c>
      <c r="C384" s="57" t="s">
        <v>1647</v>
      </c>
      <c r="D384" s="466">
        <f t="shared" si="67"/>
        <v>1150508</v>
      </c>
      <c r="E384" s="57" t="s">
        <v>2387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1759</v>
      </c>
      <c r="O384" s="124">
        <v>5020502001</v>
      </c>
      <c r="P384" s="110" t="s">
        <v>2182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>
      <c r="A385" s="72">
        <v>374</v>
      </c>
      <c r="B385" s="57" t="s">
        <v>2037</v>
      </c>
      <c r="C385" s="57" t="s">
        <v>1647</v>
      </c>
      <c r="D385" s="466">
        <f t="shared" si="67"/>
        <v>1150509</v>
      </c>
      <c r="E385" s="57" t="s">
        <v>2387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2183</v>
      </c>
      <c r="O385" s="124">
        <v>5021199000</v>
      </c>
      <c r="P385" s="110" t="s">
        <v>2184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>
      <c r="A386" s="72">
        <v>375</v>
      </c>
      <c r="B386" s="57" t="s">
        <v>2037</v>
      </c>
      <c r="C386" s="57" t="s">
        <v>1654</v>
      </c>
      <c r="D386" s="57" t="str">
        <f t="shared" ref="D386:D392" si="68">K386</f>
        <v>101-21-03-033</v>
      </c>
      <c r="E386" s="57" t="s">
        <v>2387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2185</v>
      </c>
      <c r="L386" s="91">
        <v>44272</v>
      </c>
      <c r="M386" s="188">
        <v>44273</v>
      </c>
      <c r="N386" s="123" t="s">
        <v>1746</v>
      </c>
      <c r="O386" s="124">
        <v>5010204001</v>
      </c>
      <c r="P386" s="110" t="s">
        <v>2186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>
      <c r="A387" s="72">
        <v>376</v>
      </c>
      <c r="B387" s="57" t="s">
        <v>2037</v>
      </c>
      <c r="C387" s="57" t="s">
        <v>1654</v>
      </c>
      <c r="D387" s="57" t="str">
        <f t="shared" si="68"/>
        <v>101-21-03-033</v>
      </c>
      <c r="E387" s="57" t="s">
        <v>2387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2185</v>
      </c>
      <c r="L387" s="91">
        <v>44272</v>
      </c>
      <c r="M387" s="188">
        <v>44273</v>
      </c>
      <c r="N387" s="123" t="s">
        <v>1695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>
      <c r="A388" s="72">
        <v>377</v>
      </c>
      <c r="B388" s="57" t="s">
        <v>2037</v>
      </c>
      <c r="C388" s="57" t="s">
        <v>1654</v>
      </c>
      <c r="D388" s="57" t="str">
        <f t="shared" si="68"/>
        <v>101-21-03-033</v>
      </c>
      <c r="E388" s="57" t="s">
        <v>2387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2185</v>
      </c>
      <c r="L388" s="91">
        <v>44272</v>
      </c>
      <c r="M388" s="188">
        <v>44273</v>
      </c>
      <c r="N388" s="123" t="s">
        <v>1697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>
      <c r="A389" s="72">
        <v>378</v>
      </c>
      <c r="B389" s="57" t="s">
        <v>2037</v>
      </c>
      <c r="C389" s="57" t="s">
        <v>1654</v>
      </c>
      <c r="D389" s="57" t="str">
        <f t="shared" si="68"/>
        <v>101-21-03-033</v>
      </c>
      <c r="E389" s="57" t="s">
        <v>2387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2185</v>
      </c>
      <c r="L389" s="91">
        <v>44272</v>
      </c>
      <c r="M389" s="188">
        <v>44273</v>
      </c>
      <c r="N389" s="123" t="s">
        <v>1677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>
      <c r="A390" s="72">
        <v>379</v>
      </c>
      <c r="B390" s="57" t="s">
        <v>2037</v>
      </c>
      <c r="C390" s="57" t="s">
        <v>1654</v>
      </c>
      <c r="D390" s="57" t="str">
        <f t="shared" si="68"/>
        <v>101-21-03-033</v>
      </c>
      <c r="E390" s="57" t="s">
        <v>2387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2185</v>
      </c>
      <c r="L390" s="91">
        <v>44272</v>
      </c>
      <c r="M390" s="188">
        <v>44273</v>
      </c>
      <c r="N390" s="123" t="s">
        <v>1679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>
      <c r="A391" s="72">
        <v>380</v>
      </c>
      <c r="B391" s="57" t="s">
        <v>2037</v>
      </c>
      <c r="C391" s="57" t="s">
        <v>1654</v>
      </c>
      <c r="D391" s="57" t="str">
        <f t="shared" si="68"/>
        <v>101-21-03-033</v>
      </c>
      <c r="E391" s="57" t="s">
        <v>2387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2185</v>
      </c>
      <c r="L391" s="91">
        <v>44272</v>
      </c>
      <c r="M391" s="188">
        <v>44273</v>
      </c>
      <c r="N391" s="123" t="s">
        <v>1680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>
      <c r="A392" s="72">
        <v>381</v>
      </c>
      <c r="B392" s="57" t="s">
        <v>2037</v>
      </c>
      <c r="C392" s="57" t="s">
        <v>1654</v>
      </c>
      <c r="D392" s="57" t="str">
        <f t="shared" si="68"/>
        <v>101-21-03-033</v>
      </c>
      <c r="E392" s="57" t="s">
        <v>2387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2185</v>
      </c>
      <c r="L392" s="91">
        <v>44272</v>
      </c>
      <c r="M392" s="188">
        <v>44273</v>
      </c>
      <c r="N392" s="123" t="s">
        <v>2187</v>
      </c>
      <c r="O392" s="124">
        <v>5021306001</v>
      </c>
      <c r="P392" s="110" t="s">
        <v>2188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>
      <c r="A393" s="72">
        <v>382</v>
      </c>
      <c r="B393" s="57" t="s">
        <v>2037</v>
      </c>
      <c r="C393" s="57" t="s">
        <v>1647</v>
      </c>
      <c r="D393" s="466">
        <f t="shared" ref="D393:D398" si="69">J393</f>
        <v>9900130711</v>
      </c>
      <c r="E393" s="57" t="s">
        <v>2387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2189</v>
      </c>
      <c r="O393" s="124">
        <v>5020101000</v>
      </c>
      <c r="P393" s="110" t="s">
        <v>2190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>
      <c r="A394" s="72">
        <v>383</v>
      </c>
      <c r="B394" s="57" t="s">
        <v>2037</v>
      </c>
      <c r="C394" s="57" t="s">
        <v>1647</v>
      </c>
      <c r="D394" s="466">
        <f t="shared" si="69"/>
        <v>9900130712</v>
      </c>
      <c r="E394" s="57" t="s">
        <v>2387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2189</v>
      </c>
      <c r="O394" s="124">
        <v>5020101000</v>
      </c>
      <c r="P394" s="110" t="s">
        <v>2191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>
      <c r="A395" s="72">
        <v>384</v>
      </c>
      <c r="B395" s="57" t="s">
        <v>2037</v>
      </c>
      <c r="C395" s="57" t="s">
        <v>1647</v>
      </c>
      <c r="D395" s="466">
        <f t="shared" si="69"/>
        <v>9900130713</v>
      </c>
      <c r="E395" s="57" t="s">
        <v>2387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2192</v>
      </c>
      <c r="O395" s="124">
        <v>5020101000</v>
      </c>
      <c r="P395" s="110" t="s">
        <v>2193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>
      <c r="A396" s="72">
        <v>385</v>
      </c>
      <c r="B396" s="57" t="s">
        <v>2037</v>
      </c>
      <c r="C396" s="57" t="s">
        <v>1647</v>
      </c>
      <c r="D396" s="466">
        <f t="shared" si="69"/>
        <v>9900130714</v>
      </c>
      <c r="E396" s="57" t="s">
        <v>2387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2194</v>
      </c>
      <c r="O396" s="124">
        <v>5020101000</v>
      </c>
      <c r="P396" s="110" t="s">
        <v>2195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>
      <c r="A397" s="72">
        <v>386</v>
      </c>
      <c r="B397" s="57" t="s">
        <v>2037</v>
      </c>
      <c r="C397" s="57" t="s">
        <v>1647</v>
      </c>
      <c r="D397" s="466">
        <f t="shared" si="69"/>
        <v>1150510</v>
      </c>
      <c r="E397" s="57" t="s">
        <v>2387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1131</v>
      </c>
      <c r="O397" s="124">
        <v>5020201000</v>
      </c>
      <c r="P397" s="110" t="s">
        <v>2196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>
      <c r="A398" s="72">
        <v>387</v>
      </c>
      <c r="B398" s="57" t="s">
        <v>2037</v>
      </c>
      <c r="C398" s="57" t="s">
        <v>1647</v>
      </c>
      <c r="D398" s="466">
        <f t="shared" si="69"/>
        <v>1150511</v>
      </c>
      <c r="E398" s="57" t="s">
        <v>2387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1759</v>
      </c>
      <c r="O398" s="124">
        <v>5020502001</v>
      </c>
      <c r="P398" s="110" t="s">
        <v>2197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>
      <c r="A399" s="72">
        <v>388</v>
      </c>
      <c r="B399" s="57" t="s">
        <v>2037</v>
      </c>
      <c r="C399" s="57" t="s">
        <v>1654</v>
      </c>
      <c r="D399" s="57" t="str">
        <f t="shared" ref="D399:D405" si="71">K399</f>
        <v>101-21-03-034</v>
      </c>
      <c r="E399" s="57" t="s">
        <v>2387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2198</v>
      </c>
      <c r="L399" s="91">
        <v>44272</v>
      </c>
      <c r="M399" s="188">
        <v>44274</v>
      </c>
      <c r="N399" s="123" t="s">
        <v>1661</v>
      </c>
      <c r="O399" s="124">
        <v>5021003000</v>
      </c>
      <c r="P399" s="110" t="s">
        <v>2199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>
      <c r="A400" s="72">
        <v>389</v>
      </c>
      <c r="B400" s="57" t="s">
        <v>2037</v>
      </c>
      <c r="C400" s="57" t="s">
        <v>1654</v>
      </c>
      <c r="D400" s="57" t="str">
        <f t="shared" si="71"/>
        <v>101-21-03-034</v>
      </c>
      <c r="E400" s="57" t="s">
        <v>2387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2198</v>
      </c>
      <c r="L400" s="91">
        <v>44272</v>
      </c>
      <c r="M400" s="188">
        <v>44274</v>
      </c>
      <c r="N400" s="123" t="s">
        <v>2200</v>
      </c>
      <c r="O400" s="124">
        <v>2999999000</v>
      </c>
      <c r="P400" s="110" t="s">
        <v>2201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>
      <c r="A401" s="72">
        <v>390</v>
      </c>
      <c r="B401" s="57" t="s">
        <v>2037</v>
      </c>
      <c r="C401" s="57" t="s">
        <v>1654</v>
      </c>
      <c r="D401" s="57" t="str">
        <f t="shared" si="71"/>
        <v>101-21-03-034</v>
      </c>
      <c r="E401" s="57" t="s">
        <v>2387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2198</v>
      </c>
      <c r="L401" s="91">
        <v>44272</v>
      </c>
      <c r="M401" s="188">
        <v>44274</v>
      </c>
      <c r="N401" s="123" t="s">
        <v>2030</v>
      </c>
      <c r="O401" s="124">
        <v>5021199000</v>
      </c>
      <c r="P401" s="110" t="s">
        <v>2202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>
      <c r="A402" s="72">
        <v>391</v>
      </c>
      <c r="B402" s="57" t="s">
        <v>2037</v>
      </c>
      <c r="C402" s="57" t="s">
        <v>1654</v>
      </c>
      <c r="D402" s="57" t="str">
        <f t="shared" si="71"/>
        <v>101-21-03-034</v>
      </c>
      <c r="E402" s="57" t="s">
        <v>2387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2198</v>
      </c>
      <c r="L402" s="91">
        <v>44272</v>
      </c>
      <c r="M402" s="188">
        <v>44274</v>
      </c>
      <c r="N402" s="123" t="s">
        <v>2203</v>
      </c>
      <c r="O402" s="124">
        <v>5021199000</v>
      </c>
      <c r="P402" s="110" t="s">
        <v>2204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>
      <c r="A403" s="72">
        <v>392</v>
      </c>
      <c r="B403" s="57" t="s">
        <v>2037</v>
      </c>
      <c r="C403" s="57" t="s">
        <v>1654</v>
      </c>
      <c r="D403" s="57" t="str">
        <f t="shared" si="71"/>
        <v>101-21-03-034</v>
      </c>
      <c r="E403" s="57" t="s">
        <v>2387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2198</v>
      </c>
      <c r="L403" s="91">
        <v>44272</v>
      </c>
      <c r="M403" s="188">
        <v>44274</v>
      </c>
      <c r="N403" s="123" t="s">
        <v>2203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>
      <c r="A404" s="72">
        <v>393</v>
      </c>
      <c r="B404" s="57" t="s">
        <v>2037</v>
      </c>
      <c r="C404" s="57" t="s">
        <v>1654</v>
      </c>
      <c r="D404" s="57" t="str">
        <f t="shared" si="71"/>
        <v>101-21-03-035</v>
      </c>
      <c r="E404" s="57" t="s">
        <v>2387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2205</v>
      </c>
      <c r="L404" s="91">
        <v>44272</v>
      </c>
      <c r="M404" s="188">
        <v>44274</v>
      </c>
      <c r="N404" s="123" t="s">
        <v>1832</v>
      </c>
      <c r="O404" s="124">
        <v>5010302001</v>
      </c>
      <c r="P404" s="110" t="s">
        <v>2206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>
      <c r="A405" s="72">
        <v>394</v>
      </c>
      <c r="B405" s="57" t="s">
        <v>2037</v>
      </c>
      <c r="C405" s="57" t="s">
        <v>1654</v>
      </c>
      <c r="D405" s="57" t="str">
        <f t="shared" si="71"/>
        <v>101-21-03-035</v>
      </c>
      <c r="E405" s="57" t="s">
        <v>2387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2205</v>
      </c>
      <c r="L405" s="91">
        <v>44272</v>
      </c>
      <c r="M405" s="188">
        <v>44274</v>
      </c>
      <c r="N405" s="123" t="s">
        <v>1832</v>
      </c>
      <c r="O405" s="124">
        <v>5010302001</v>
      </c>
      <c r="P405" s="110" t="s">
        <v>2207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>
      <c r="A406" s="72">
        <v>395</v>
      </c>
      <c r="B406" s="57" t="s">
        <v>2037</v>
      </c>
      <c r="C406" s="57" t="s">
        <v>1647</v>
      </c>
      <c r="D406" s="466">
        <f t="shared" ref="D406:D441" si="73">J406</f>
        <v>1150512</v>
      </c>
      <c r="E406" s="57" t="s">
        <v>2387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1701</v>
      </c>
      <c r="O406" s="124">
        <v>2999999000</v>
      </c>
      <c r="P406" s="110" t="s">
        <v>2208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>
      <c r="A407" s="72">
        <v>396</v>
      </c>
      <c r="B407" s="57" t="s">
        <v>2037</v>
      </c>
      <c r="C407" s="57" t="s">
        <v>1647</v>
      </c>
      <c r="D407" s="466">
        <f t="shared" si="73"/>
        <v>1150513</v>
      </c>
      <c r="E407" s="57" t="s">
        <v>2387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2209</v>
      </c>
      <c r="O407" s="124">
        <v>29999999000</v>
      </c>
      <c r="P407" s="110" t="s">
        <v>2210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>
      <c r="A408" s="72">
        <v>397</v>
      </c>
      <c r="B408" s="57" t="s">
        <v>2037</v>
      </c>
      <c r="C408" s="57" t="s">
        <v>1647</v>
      </c>
      <c r="D408" s="466">
        <f t="shared" si="73"/>
        <v>1150514</v>
      </c>
      <c r="E408" s="57" t="s">
        <v>2387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2211</v>
      </c>
      <c r="O408" s="124">
        <v>29999999000</v>
      </c>
      <c r="P408" s="110" t="s">
        <v>2212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>
      <c r="A409" s="72">
        <v>398</v>
      </c>
      <c r="B409" s="57" t="s">
        <v>2037</v>
      </c>
      <c r="C409" s="57" t="s">
        <v>1647</v>
      </c>
      <c r="D409" s="466">
        <f t="shared" si="73"/>
        <v>1150515</v>
      </c>
      <c r="E409" s="57" t="s">
        <v>2387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2211</v>
      </c>
      <c r="O409" s="124">
        <v>29999999000</v>
      </c>
      <c r="P409" s="110" t="s">
        <v>2213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>
      <c r="A410" s="72">
        <v>399</v>
      </c>
      <c r="B410" s="57" t="s">
        <v>2037</v>
      </c>
      <c r="C410" s="57" t="s">
        <v>1647</v>
      </c>
      <c r="D410" s="466">
        <f t="shared" si="73"/>
        <v>1150516</v>
      </c>
      <c r="E410" s="57" t="s">
        <v>2387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1817</v>
      </c>
      <c r="O410" s="124">
        <v>5010301000</v>
      </c>
      <c r="P410" s="110" t="s">
        <v>2214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>
      <c r="A411" s="72">
        <v>400</v>
      </c>
      <c r="B411" s="57" t="s">
        <v>2037</v>
      </c>
      <c r="C411" s="57" t="s">
        <v>1647</v>
      </c>
      <c r="D411" s="466">
        <f t="shared" si="73"/>
        <v>1150517</v>
      </c>
      <c r="E411" s="57" t="s">
        <v>2387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1817</v>
      </c>
      <c r="O411" s="124">
        <v>5010301000</v>
      </c>
      <c r="P411" s="110" t="s">
        <v>2215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>
      <c r="A412" s="72">
        <v>401</v>
      </c>
      <c r="B412" s="57" t="s">
        <v>2037</v>
      </c>
      <c r="C412" s="57" t="s">
        <v>1647</v>
      </c>
      <c r="D412" s="466">
        <f t="shared" si="73"/>
        <v>1150518</v>
      </c>
      <c r="E412" s="57" t="s">
        <v>2387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1801</v>
      </c>
      <c r="O412" s="124">
        <v>5010301000</v>
      </c>
      <c r="P412" s="110" t="s">
        <v>2216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>
      <c r="A413" s="72">
        <v>402</v>
      </c>
      <c r="B413" s="57" t="s">
        <v>2037</v>
      </c>
      <c r="C413" s="57" t="s">
        <v>1647</v>
      </c>
      <c r="D413" s="466">
        <f t="shared" si="73"/>
        <v>1150519</v>
      </c>
      <c r="E413" s="57" t="s">
        <v>2387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1801</v>
      </c>
      <c r="O413" s="124">
        <v>5010301000</v>
      </c>
      <c r="P413" s="110" t="s">
        <v>2217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>
      <c r="A414" s="72">
        <v>403</v>
      </c>
      <c r="B414" s="57" t="s">
        <v>2037</v>
      </c>
      <c r="C414" s="57" t="s">
        <v>1647</v>
      </c>
      <c r="D414" s="466">
        <f t="shared" si="73"/>
        <v>9900130717</v>
      </c>
      <c r="E414" s="57" t="s">
        <v>2387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2218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>
      <c r="A415" s="72">
        <v>404</v>
      </c>
      <c r="B415" s="57" t="s">
        <v>2037</v>
      </c>
      <c r="C415" s="57" t="s">
        <v>1647</v>
      </c>
      <c r="D415" s="466">
        <f t="shared" si="73"/>
        <v>9900130718</v>
      </c>
      <c r="E415" s="57" t="s">
        <v>2387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2219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>
      <c r="A416" s="72">
        <v>405</v>
      </c>
      <c r="B416" s="57" t="s">
        <v>2037</v>
      </c>
      <c r="C416" s="57" t="s">
        <v>1647</v>
      </c>
      <c r="D416" s="466">
        <f t="shared" si="73"/>
        <v>9900130719</v>
      </c>
      <c r="E416" s="57" t="s">
        <v>2387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2213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>
      <c r="A417" s="72">
        <v>406</v>
      </c>
      <c r="B417" s="57" t="s">
        <v>2037</v>
      </c>
      <c r="C417" s="57" t="s">
        <v>1647</v>
      </c>
      <c r="D417" s="466">
        <f t="shared" si="73"/>
        <v>9900130720</v>
      </c>
      <c r="E417" s="57" t="s">
        <v>2387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2220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>
      <c r="A418" s="72">
        <v>407</v>
      </c>
      <c r="B418" s="57" t="s">
        <v>2037</v>
      </c>
      <c r="C418" s="57" t="s">
        <v>1647</v>
      </c>
      <c r="D418" s="466">
        <f t="shared" si="73"/>
        <v>9900130721</v>
      </c>
      <c r="E418" s="57" t="s">
        <v>2387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1809</v>
      </c>
      <c r="O418" s="124">
        <v>2999999000</v>
      </c>
      <c r="P418" s="110" t="s">
        <v>2221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>
      <c r="A419" s="72">
        <v>408</v>
      </c>
      <c r="B419" s="57" t="s">
        <v>2037</v>
      </c>
      <c r="C419" s="57" t="s">
        <v>1647</v>
      </c>
      <c r="D419" s="466">
        <f t="shared" si="73"/>
        <v>9900130722</v>
      </c>
      <c r="E419" s="57" t="s">
        <v>2387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1809</v>
      </c>
      <c r="O419" s="124">
        <v>2999999000</v>
      </c>
      <c r="P419" s="110" t="s">
        <v>2213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>
      <c r="A420" s="72">
        <v>409</v>
      </c>
      <c r="B420" s="57" t="s">
        <v>2037</v>
      </c>
      <c r="C420" s="57" t="s">
        <v>1647</v>
      </c>
      <c r="D420" s="466">
        <f t="shared" si="73"/>
        <v>9900130723</v>
      </c>
      <c r="E420" s="57" t="s">
        <v>2387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1811</v>
      </c>
      <c r="O420" s="124">
        <v>2999999000</v>
      </c>
      <c r="P420" s="110" t="s">
        <v>2222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>
      <c r="A421" s="72">
        <v>410</v>
      </c>
      <c r="B421" s="57" t="s">
        <v>2037</v>
      </c>
      <c r="C421" s="57" t="s">
        <v>1647</v>
      </c>
      <c r="D421" s="466">
        <f t="shared" si="73"/>
        <v>9900130724</v>
      </c>
      <c r="E421" s="57" t="s">
        <v>2387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1811</v>
      </c>
      <c r="O421" s="124">
        <v>2999999000</v>
      </c>
      <c r="P421" s="110" t="s">
        <v>2223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>
      <c r="A422" s="72">
        <v>411</v>
      </c>
      <c r="B422" s="57" t="s">
        <v>2037</v>
      </c>
      <c r="C422" s="57" t="s">
        <v>1647</v>
      </c>
      <c r="D422" s="466">
        <f t="shared" si="73"/>
        <v>9900130725</v>
      </c>
      <c r="E422" s="57" t="s">
        <v>2387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1811</v>
      </c>
      <c r="O422" s="124">
        <v>2999999000</v>
      </c>
      <c r="P422" s="110" t="s">
        <v>2224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>
      <c r="A423" s="72">
        <v>412</v>
      </c>
      <c r="B423" s="57" t="s">
        <v>2037</v>
      </c>
      <c r="C423" s="57" t="s">
        <v>1647</v>
      </c>
      <c r="D423" s="466">
        <f t="shared" si="73"/>
        <v>9900130726</v>
      </c>
      <c r="E423" s="57" t="s">
        <v>2387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1811</v>
      </c>
      <c r="O423" s="124">
        <v>2999999000</v>
      </c>
      <c r="P423" s="110" t="s">
        <v>2220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>
      <c r="A424" s="72">
        <v>413</v>
      </c>
      <c r="B424" s="57" t="s">
        <v>2037</v>
      </c>
      <c r="C424" s="57" t="s">
        <v>1647</v>
      </c>
      <c r="D424" s="466">
        <f t="shared" si="73"/>
        <v>9900130727</v>
      </c>
      <c r="E424" s="57" t="s">
        <v>2387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1807</v>
      </c>
      <c r="O424" s="124">
        <v>2999999000</v>
      </c>
      <c r="P424" s="110" t="s">
        <v>2225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>
      <c r="A425" s="72">
        <v>414</v>
      </c>
      <c r="B425" s="57" t="s">
        <v>2037</v>
      </c>
      <c r="C425" s="57" t="s">
        <v>1647</v>
      </c>
      <c r="D425" s="466">
        <f t="shared" si="73"/>
        <v>9900130728</v>
      </c>
      <c r="E425" s="57" t="s">
        <v>2387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1807</v>
      </c>
      <c r="O425" s="124">
        <v>2999999000</v>
      </c>
      <c r="P425" s="110" t="s">
        <v>2223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>
      <c r="A426" s="72">
        <v>415</v>
      </c>
      <c r="B426" s="57" t="s">
        <v>2037</v>
      </c>
      <c r="C426" s="57" t="s">
        <v>1647</v>
      </c>
      <c r="D426" s="466">
        <f t="shared" si="73"/>
        <v>9900130729</v>
      </c>
      <c r="E426" s="57" t="s">
        <v>2387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1807</v>
      </c>
      <c r="O426" s="124">
        <v>2999999000</v>
      </c>
      <c r="P426" s="110" t="s">
        <v>2226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>
      <c r="A427" s="72">
        <v>416</v>
      </c>
      <c r="B427" s="57" t="s">
        <v>2037</v>
      </c>
      <c r="C427" s="57" t="s">
        <v>1647</v>
      </c>
      <c r="D427" s="466">
        <f t="shared" si="73"/>
        <v>9900130730</v>
      </c>
      <c r="E427" s="57" t="s">
        <v>2387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1805</v>
      </c>
      <c r="O427" s="124">
        <v>2999999000</v>
      </c>
      <c r="P427" s="110" t="s">
        <v>2225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>
      <c r="A428" s="72">
        <v>417</v>
      </c>
      <c r="B428" s="57" t="s">
        <v>2037</v>
      </c>
      <c r="C428" s="57" t="s">
        <v>1647</v>
      </c>
      <c r="D428" s="466">
        <f t="shared" si="73"/>
        <v>9900130731</v>
      </c>
      <c r="E428" s="57" t="s">
        <v>2387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1805</v>
      </c>
      <c r="O428" s="124">
        <v>2999999000</v>
      </c>
      <c r="P428" s="110" t="s">
        <v>2223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>
      <c r="A429" s="72">
        <v>418</v>
      </c>
      <c r="B429" s="57" t="s">
        <v>2037</v>
      </c>
      <c r="C429" s="57" t="s">
        <v>1647</v>
      </c>
      <c r="D429" s="466">
        <f t="shared" si="73"/>
        <v>9900130732</v>
      </c>
      <c r="E429" s="57" t="s">
        <v>2387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1805</v>
      </c>
      <c r="O429" s="124">
        <v>2999999000</v>
      </c>
      <c r="P429" s="110" t="s">
        <v>2224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>
      <c r="A430" s="72">
        <v>419</v>
      </c>
      <c r="B430" s="57" t="s">
        <v>2037</v>
      </c>
      <c r="C430" s="57" t="s">
        <v>1647</v>
      </c>
      <c r="D430" s="466">
        <f t="shared" si="73"/>
        <v>9900130733</v>
      </c>
      <c r="E430" s="57" t="s">
        <v>2387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1805</v>
      </c>
      <c r="O430" s="124">
        <v>2999999000</v>
      </c>
      <c r="P430" s="110" t="s">
        <v>2220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>
      <c r="A431" s="72">
        <v>420</v>
      </c>
      <c r="B431" s="57" t="s">
        <v>2037</v>
      </c>
      <c r="C431" s="57" t="s">
        <v>1647</v>
      </c>
      <c r="D431" s="466">
        <f t="shared" si="73"/>
        <v>1150520</v>
      </c>
      <c r="E431" s="57" t="s">
        <v>2387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1817</v>
      </c>
      <c r="O431" s="124">
        <v>5010301000</v>
      </c>
      <c r="P431" s="110" t="s">
        <v>2227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>
      <c r="A432" s="72">
        <v>421</v>
      </c>
      <c r="B432" s="57" t="s">
        <v>2037</v>
      </c>
      <c r="C432" s="57" t="s">
        <v>1647</v>
      </c>
      <c r="D432" s="466">
        <f t="shared" si="73"/>
        <v>1150521</v>
      </c>
      <c r="E432" s="57" t="s">
        <v>2387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1817</v>
      </c>
      <c r="O432" s="124">
        <v>5010301000</v>
      </c>
      <c r="P432" s="110" t="s">
        <v>2228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>
      <c r="A433" s="72">
        <v>422</v>
      </c>
      <c r="B433" s="57" t="s">
        <v>2037</v>
      </c>
      <c r="C433" s="57" t="s">
        <v>1647</v>
      </c>
      <c r="D433" s="466">
        <f t="shared" si="73"/>
        <v>1150522</v>
      </c>
      <c r="E433" s="57" t="s">
        <v>2387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1801</v>
      </c>
      <c r="O433" s="124">
        <v>5010301000</v>
      </c>
      <c r="P433" s="110" t="s">
        <v>2227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>
      <c r="A434" s="72">
        <v>423</v>
      </c>
      <c r="B434" s="57" t="s">
        <v>2037</v>
      </c>
      <c r="C434" s="57" t="s">
        <v>1647</v>
      </c>
      <c r="D434" s="466">
        <f t="shared" si="73"/>
        <v>1150523</v>
      </c>
      <c r="E434" s="57" t="s">
        <v>2387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1801</v>
      </c>
      <c r="O434" s="124">
        <v>5010301000</v>
      </c>
      <c r="P434" s="110" t="s">
        <v>2228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>
      <c r="A435" s="72">
        <v>424</v>
      </c>
      <c r="B435" s="57" t="s">
        <v>2037</v>
      </c>
      <c r="C435" s="57" t="s">
        <v>1647</v>
      </c>
      <c r="D435" s="466">
        <f t="shared" si="73"/>
        <v>1150524</v>
      </c>
      <c r="E435" s="57" t="s">
        <v>2387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1131</v>
      </c>
      <c r="O435" s="124">
        <v>5020201000</v>
      </c>
      <c r="P435" s="110" t="s">
        <v>2229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>
      <c r="A436" s="72">
        <v>425</v>
      </c>
      <c r="B436" s="57" t="s">
        <v>2037</v>
      </c>
      <c r="C436" s="57" t="s">
        <v>1647</v>
      </c>
      <c r="D436" s="466">
        <f t="shared" si="73"/>
        <v>1150525</v>
      </c>
      <c r="E436" s="57" t="s">
        <v>2387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1717</v>
      </c>
      <c r="O436" s="124">
        <v>5020502001</v>
      </c>
      <c r="P436" s="110" t="s">
        <v>2230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>
      <c r="A437" s="72">
        <v>426</v>
      </c>
      <c r="B437" s="57" t="s">
        <v>2037</v>
      </c>
      <c r="C437" s="57" t="s">
        <v>1647</v>
      </c>
      <c r="D437" s="466">
        <f t="shared" si="73"/>
        <v>1150526</v>
      </c>
      <c r="E437" s="57" t="s">
        <v>2387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1755</v>
      </c>
      <c r="O437" s="124">
        <v>5020501000</v>
      </c>
      <c r="P437" s="110" t="s">
        <v>2231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>
      <c r="A438" s="72">
        <v>427</v>
      </c>
      <c r="B438" s="57" t="s">
        <v>2037</v>
      </c>
      <c r="C438" s="57" t="s">
        <v>1647</v>
      </c>
      <c r="D438" s="466">
        <f t="shared" si="73"/>
        <v>1150527</v>
      </c>
      <c r="E438" s="57" t="s">
        <v>2387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2232</v>
      </c>
      <c r="O438" s="124">
        <v>5021199000</v>
      </c>
      <c r="P438" s="110" t="s">
        <v>2233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>
      <c r="A439" s="72">
        <v>428</v>
      </c>
      <c r="B439" s="57" t="s">
        <v>2037</v>
      </c>
      <c r="C439" s="57" t="s">
        <v>1647</v>
      </c>
      <c r="D439" s="466">
        <f t="shared" si="73"/>
        <v>1150528</v>
      </c>
      <c r="E439" s="57" t="s">
        <v>2387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2234</v>
      </c>
      <c r="O439" s="124">
        <v>5029903000</v>
      </c>
      <c r="P439" s="110" t="s">
        <v>2235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>
      <c r="A440" s="72">
        <v>429</v>
      </c>
      <c r="B440" s="57" t="s">
        <v>2037</v>
      </c>
      <c r="C440" s="57" t="s">
        <v>1647</v>
      </c>
      <c r="D440" s="466">
        <f t="shared" si="73"/>
        <v>9900130734</v>
      </c>
      <c r="E440" s="57" t="s">
        <v>2387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1685</v>
      </c>
      <c r="O440" s="124">
        <v>5029900200</v>
      </c>
      <c r="P440" s="110" t="s">
        <v>2236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>
      <c r="A441" s="72">
        <v>430</v>
      </c>
      <c r="B441" s="57" t="s">
        <v>2037</v>
      </c>
      <c r="C441" s="57" t="s">
        <v>1647</v>
      </c>
      <c r="D441" s="466">
        <f t="shared" si="73"/>
        <v>9900130735</v>
      </c>
      <c r="E441" s="57" t="s">
        <v>2387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1693</v>
      </c>
      <c r="O441" s="124">
        <v>5029900200</v>
      </c>
      <c r="P441" s="110" t="s">
        <v>2237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>
      <c r="A442" s="72">
        <v>431</v>
      </c>
      <c r="B442" s="57" t="s">
        <v>2037</v>
      </c>
      <c r="C442" s="57" t="s">
        <v>1654</v>
      </c>
      <c r="D442" s="57" t="str">
        <f t="shared" ref="D442:D450" si="75">K442</f>
        <v>101-21-03-036</v>
      </c>
      <c r="E442" s="57" t="s">
        <v>2387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2238</v>
      </c>
      <c r="L442" s="91">
        <v>44274</v>
      </c>
      <c r="M442" s="188">
        <v>44277</v>
      </c>
      <c r="N442" s="123" t="s">
        <v>1764</v>
      </c>
      <c r="O442" s="124">
        <v>2999999000</v>
      </c>
      <c r="P442" s="110" t="s">
        <v>2239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>
      <c r="A443" s="197">
        <v>432</v>
      </c>
      <c r="B443" s="57" t="s">
        <v>2037</v>
      </c>
      <c r="C443" s="57" t="s">
        <v>1654</v>
      </c>
      <c r="D443" s="57" t="str">
        <f t="shared" si="75"/>
        <v>101-21-03-036</v>
      </c>
      <c r="E443" s="57" t="s">
        <v>2387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2238</v>
      </c>
      <c r="L443" s="191">
        <v>44274</v>
      </c>
      <c r="M443" s="188">
        <v>44277</v>
      </c>
      <c r="N443" s="123" t="s">
        <v>2240</v>
      </c>
      <c r="O443" s="124">
        <v>5020201000</v>
      </c>
      <c r="P443" s="110" t="s">
        <v>2241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>
      <c r="A444" s="72">
        <v>433</v>
      </c>
      <c r="B444" s="57" t="s">
        <v>2037</v>
      </c>
      <c r="C444" s="57" t="s">
        <v>1654</v>
      </c>
      <c r="D444" s="57" t="str">
        <f t="shared" si="75"/>
        <v>101-21-03-036</v>
      </c>
      <c r="E444" s="57" t="s">
        <v>2387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2238</v>
      </c>
      <c r="L444" s="91">
        <v>44274</v>
      </c>
      <c r="M444" s="188">
        <v>44277</v>
      </c>
      <c r="N444" s="123" t="s">
        <v>2242</v>
      </c>
      <c r="O444" s="124">
        <v>5020309000</v>
      </c>
      <c r="P444" s="110" t="s">
        <v>2243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>
      <c r="A445" s="72">
        <v>434</v>
      </c>
      <c r="B445" s="57" t="s">
        <v>2037</v>
      </c>
      <c r="C445" s="57" t="s">
        <v>1654</v>
      </c>
      <c r="D445" s="57" t="str">
        <f t="shared" si="75"/>
        <v>101-21-03-036</v>
      </c>
      <c r="E445" s="57" t="s">
        <v>2387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2238</v>
      </c>
      <c r="L445" s="91">
        <v>44274</v>
      </c>
      <c r="M445" s="188">
        <v>44277</v>
      </c>
      <c r="N445" s="123" t="s">
        <v>1786</v>
      </c>
      <c r="O445" s="124">
        <v>5021299000</v>
      </c>
      <c r="P445" s="110" t="s">
        <v>2244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>
      <c r="A446" s="72">
        <v>435</v>
      </c>
      <c r="B446" s="57" t="s">
        <v>2037</v>
      </c>
      <c r="C446" s="57" t="s">
        <v>1654</v>
      </c>
      <c r="D446" s="57" t="str">
        <f t="shared" si="75"/>
        <v>101-21-03-036</v>
      </c>
      <c r="E446" s="57" t="s">
        <v>2387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2238</v>
      </c>
      <c r="L446" s="91">
        <v>44274</v>
      </c>
      <c r="M446" s="188">
        <v>44277</v>
      </c>
      <c r="N446" s="123" t="s">
        <v>1786</v>
      </c>
      <c r="O446" s="124">
        <v>5021199000</v>
      </c>
      <c r="P446" s="110" t="s">
        <v>2245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>
      <c r="A447" s="72">
        <v>436</v>
      </c>
      <c r="B447" s="57" t="s">
        <v>2037</v>
      </c>
      <c r="C447" s="57" t="s">
        <v>1654</v>
      </c>
      <c r="D447" s="57" t="str">
        <f t="shared" si="75"/>
        <v>101-21-03-036</v>
      </c>
      <c r="E447" s="57" t="s">
        <v>2387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2238</v>
      </c>
      <c r="L447" s="91">
        <v>44274</v>
      </c>
      <c r="M447" s="188">
        <v>44277</v>
      </c>
      <c r="N447" s="123" t="s">
        <v>1786</v>
      </c>
      <c r="O447" s="124">
        <v>5021202000</v>
      </c>
      <c r="P447" s="110" t="s">
        <v>2246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>
      <c r="A448" s="72">
        <v>437</v>
      </c>
      <c r="B448" s="57" t="s">
        <v>2037</v>
      </c>
      <c r="C448" s="57" t="s">
        <v>1654</v>
      </c>
      <c r="D448" s="57" t="str">
        <f t="shared" si="75"/>
        <v>101-21-03-036</v>
      </c>
      <c r="E448" s="57" t="s">
        <v>2387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2238</v>
      </c>
      <c r="L448" s="91">
        <v>44274</v>
      </c>
      <c r="M448" s="188">
        <v>44277</v>
      </c>
      <c r="N448" s="123" t="s">
        <v>1786</v>
      </c>
      <c r="O448" s="124">
        <v>5021199000</v>
      </c>
      <c r="P448" s="110" t="s">
        <v>2247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2248</v>
      </c>
      <c r="W448" s="86">
        <v>86245.959999999992</v>
      </c>
      <c r="X448" s="71"/>
      <c r="Y448" s="71"/>
      <c r="Z448" s="120"/>
      <c r="AA448" s="120"/>
    </row>
    <row r="449" spans="1:28" ht="41.1" customHeight="1">
      <c r="A449" s="72">
        <v>438</v>
      </c>
      <c r="B449" s="57" t="s">
        <v>2037</v>
      </c>
      <c r="C449" s="57" t="s">
        <v>1654</v>
      </c>
      <c r="D449" s="57" t="str">
        <f t="shared" si="75"/>
        <v>101-21-03-037</v>
      </c>
      <c r="E449" s="57" t="s">
        <v>2387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2249</v>
      </c>
      <c r="L449" s="91">
        <v>44274</v>
      </c>
      <c r="M449" s="188">
        <v>44277</v>
      </c>
      <c r="N449" s="123" t="s">
        <v>1832</v>
      </c>
      <c r="O449" s="124">
        <v>5010302001</v>
      </c>
      <c r="P449" s="110" t="s">
        <v>2227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>
      <c r="A450" s="72">
        <v>439</v>
      </c>
      <c r="B450" s="57" t="s">
        <v>2037</v>
      </c>
      <c r="C450" s="57" t="s">
        <v>1654</v>
      </c>
      <c r="D450" s="57" t="str">
        <f t="shared" si="75"/>
        <v>101-21-03-037</v>
      </c>
      <c r="E450" s="57" t="s">
        <v>2387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2249</v>
      </c>
      <c r="L450" s="91">
        <v>44274</v>
      </c>
      <c r="M450" s="188">
        <v>44277</v>
      </c>
      <c r="N450" s="123" t="s">
        <v>1832</v>
      </c>
      <c r="O450" s="124">
        <v>5010302001</v>
      </c>
      <c r="P450" s="110" t="s">
        <v>2228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2248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>
      <c r="A451" s="72">
        <v>440</v>
      </c>
      <c r="B451" s="57" t="s">
        <v>2037</v>
      </c>
      <c r="C451" s="57" t="s">
        <v>1647</v>
      </c>
      <c r="D451" s="466">
        <f t="shared" ref="D451:D461" si="76">J451</f>
        <v>1150529</v>
      </c>
      <c r="E451" s="57" t="s">
        <v>2387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1717</v>
      </c>
      <c r="O451" s="124">
        <v>5020502001</v>
      </c>
      <c r="P451" s="110" t="s">
        <v>2250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>
      <c r="A452" s="72">
        <v>441</v>
      </c>
      <c r="B452" s="57" t="s">
        <v>2037</v>
      </c>
      <c r="C452" s="57" t="s">
        <v>1647</v>
      </c>
      <c r="D452" s="466">
        <f t="shared" si="76"/>
        <v>1150530</v>
      </c>
      <c r="E452" s="57" t="s">
        <v>2387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1717</v>
      </c>
      <c r="O452" s="124">
        <v>5020502001</v>
      </c>
      <c r="P452" s="110" t="s">
        <v>2251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>
      <c r="A453" s="72">
        <v>442</v>
      </c>
      <c r="B453" s="57" t="s">
        <v>2037</v>
      </c>
      <c r="C453" s="57" t="s">
        <v>1647</v>
      </c>
      <c r="D453" s="466">
        <f t="shared" si="76"/>
        <v>1150531</v>
      </c>
      <c r="E453" s="57" t="s">
        <v>2387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1717</v>
      </c>
      <c r="O453" s="124">
        <v>5020502001</v>
      </c>
      <c r="P453" s="110" t="s">
        <v>2252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>
      <c r="A454" s="72">
        <v>443</v>
      </c>
      <c r="B454" s="57" t="s">
        <v>2037</v>
      </c>
      <c r="C454" s="57" t="s">
        <v>1647</v>
      </c>
      <c r="D454" s="466">
        <f t="shared" si="76"/>
        <v>1150532</v>
      </c>
      <c r="E454" s="57" t="s">
        <v>2387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1759</v>
      </c>
      <c r="O454" s="124">
        <v>5020301000</v>
      </c>
      <c r="P454" s="110" t="s">
        <v>1308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>
      <c r="A455" s="72">
        <v>444</v>
      </c>
      <c r="B455" s="57" t="s">
        <v>2037</v>
      </c>
      <c r="C455" s="57" t="s">
        <v>1647</v>
      </c>
      <c r="D455" s="466">
        <f t="shared" si="76"/>
        <v>1150533</v>
      </c>
      <c r="E455" s="57" t="s">
        <v>2387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2253</v>
      </c>
      <c r="O455" s="124">
        <v>5020301000</v>
      </c>
      <c r="P455" s="110" t="s">
        <v>2254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>
      <c r="A456" s="72">
        <v>445</v>
      </c>
      <c r="B456" s="57" t="s">
        <v>2037</v>
      </c>
      <c r="C456" s="57" t="s">
        <v>1647</v>
      </c>
      <c r="D456" s="466">
        <f t="shared" si="76"/>
        <v>1150534</v>
      </c>
      <c r="E456" s="57" t="s">
        <v>2387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1913</v>
      </c>
      <c r="O456" s="124">
        <v>5029903000</v>
      </c>
      <c r="P456" s="110" t="s">
        <v>2255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>
      <c r="A457" s="72">
        <v>446</v>
      </c>
      <c r="B457" s="57" t="s">
        <v>2037</v>
      </c>
      <c r="C457" s="57" t="s">
        <v>1647</v>
      </c>
      <c r="D457" s="466">
        <f t="shared" si="76"/>
        <v>1150535</v>
      </c>
      <c r="E457" s="57" t="s">
        <v>2387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2164</v>
      </c>
      <c r="O457" s="124">
        <v>5020309000</v>
      </c>
      <c r="P457" s="110" t="s">
        <v>2256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>
      <c r="A458" s="72">
        <v>447</v>
      </c>
      <c r="B458" s="57" t="s">
        <v>2037</v>
      </c>
      <c r="C458" s="57" t="s">
        <v>1647</v>
      </c>
      <c r="D458" s="466">
        <f t="shared" si="76"/>
        <v>1150536</v>
      </c>
      <c r="E458" s="57" t="s">
        <v>2387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2257</v>
      </c>
      <c r="O458" s="124">
        <v>5029903000</v>
      </c>
      <c r="P458" s="110" t="s">
        <v>2258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2259</v>
      </c>
      <c r="W458" s="86">
        <v>960242.75</v>
      </c>
      <c r="X458" s="71"/>
      <c r="Y458" s="71"/>
      <c r="Z458" s="120"/>
      <c r="AA458" s="120"/>
    </row>
    <row r="459" spans="1:28" ht="41.1" customHeight="1">
      <c r="A459" s="72">
        <v>448</v>
      </c>
      <c r="B459" s="57" t="s">
        <v>2037</v>
      </c>
      <c r="C459" s="57" t="s">
        <v>1647</v>
      </c>
      <c r="D459" s="466">
        <f t="shared" si="76"/>
        <v>9900130738</v>
      </c>
      <c r="E459" s="57" t="s">
        <v>2387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1685</v>
      </c>
      <c r="O459" s="124">
        <v>5029900200</v>
      </c>
      <c r="P459" s="110" t="s">
        <v>2260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>
      <c r="A460" s="72">
        <v>449</v>
      </c>
      <c r="B460" s="57" t="s">
        <v>2037</v>
      </c>
      <c r="C460" s="57" t="s">
        <v>1647</v>
      </c>
      <c r="D460" s="466">
        <f t="shared" si="76"/>
        <v>9900130739</v>
      </c>
      <c r="E460" s="57" t="s">
        <v>2387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1693</v>
      </c>
      <c r="O460" s="124">
        <v>5020301000</v>
      </c>
      <c r="P460" s="110" t="s">
        <v>2261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>
      <c r="A461" s="72">
        <v>450</v>
      </c>
      <c r="B461" s="57" t="s">
        <v>2037</v>
      </c>
      <c r="C461" s="57" t="s">
        <v>1647</v>
      </c>
      <c r="D461" s="466">
        <f t="shared" si="76"/>
        <v>9900130740</v>
      </c>
      <c r="E461" s="57" t="s">
        <v>2387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1984</v>
      </c>
      <c r="O461" s="124">
        <v>5029903000</v>
      </c>
      <c r="P461" s="110" t="s">
        <v>2262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2263</v>
      </c>
      <c r="W461" s="86">
        <v>984289.18</v>
      </c>
      <c r="X461" s="71"/>
      <c r="Y461" s="71"/>
      <c r="Z461" s="120"/>
      <c r="AA461" s="120"/>
    </row>
    <row r="462" spans="1:28" ht="41.1" customHeight="1">
      <c r="A462" s="72">
        <v>451</v>
      </c>
      <c r="B462" s="57" t="s">
        <v>2037</v>
      </c>
      <c r="C462" s="57" t="s">
        <v>1654</v>
      </c>
      <c r="D462" s="57" t="str">
        <f t="shared" ref="D462:D485" si="78">K462</f>
        <v>101-21-03-038</v>
      </c>
      <c r="E462" s="57" t="s">
        <v>2387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2264</v>
      </c>
      <c r="L462" s="91">
        <v>44279</v>
      </c>
      <c r="M462" s="188">
        <v>44280</v>
      </c>
      <c r="N462" s="123" t="s">
        <v>1746</v>
      </c>
      <c r="O462" s="124">
        <v>5010101001</v>
      </c>
      <c r="P462" s="110" t="s">
        <v>2265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>
      <c r="A463" s="72">
        <v>452</v>
      </c>
      <c r="B463" s="57" t="s">
        <v>2037</v>
      </c>
      <c r="C463" s="57" t="s">
        <v>1654</v>
      </c>
      <c r="D463" s="57" t="str">
        <f t="shared" si="78"/>
        <v>101-21-03-038</v>
      </c>
      <c r="E463" s="57" t="s">
        <v>2387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2264</v>
      </c>
      <c r="L463" s="91">
        <v>44279</v>
      </c>
      <c r="M463" s="188">
        <v>44280</v>
      </c>
      <c r="N463" s="123" t="s">
        <v>1695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>
      <c r="A464" s="72">
        <v>453</v>
      </c>
      <c r="B464" s="57" t="s">
        <v>2037</v>
      </c>
      <c r="C464" s="57" t="s">
        <v>1654</v>
      </c>
      <c r="D464" s="57" t="str">
        <f t="shared" si="78"/>
        <v>101-21-03-038</v>
      </c>
      <c r="E464" s="57" t="s">
        <v>2387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2264</v>
      </c>
      <c r="L464" s="91">
        <v>44279</v>
      </c>
      <c r="M464" s="188">
        <v>44280</v>
      </c>
      <c r="N464" s="123" t="s">
        <v>1697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>
      <c r="A465" s="72">
        <v>454</v>
      </c>
      <c r="B465" s="57" t="s">
        <v>2037</v>
      </c>
      <c r="C465" s="57" t="s">
        <v>1654</v>
      </c>
      <c r="D465" s="57" t="str">
        <f t="shared" si="78"/>
        <v>101-21-03-038</v>
      </c>
      <c r="E465" s="57" t="s">
        <v>2387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2264</v>
      </c>
      <c r="L465" s="91">
        <v>44279</v>
      </c>
      <c r="M465" s="188">
        <v>44280</v>
      </c>
      <c r="N465" s="123" t="s">
        <v>1677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>
      <c r="A466" s="72">
        <v>455</v>
      </c>
      <c r="B466" s="57" t="s">
        <v>2037</v>
      </c>
      <c r="C466" s="57" t="s">
        <v>1654</v>
      </c>
      <c r="D466" s="57" t="str">
        <f t="shared" si="78"/>
        <v>101-21-03-038</v>
      </c>
      <c r="E466" s="57" t="s">
        <v>2387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2264</v>
      </c>
      <c r="L466" s="91">
        <v>44279</v>
      </c>
      <c r="M466" s="188">
        <v>44280</v>
      </c>
      <c r="N466" s="123" t="s">
        <v>1679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>
      <c r="A467" s="72">
        <v>456</v>
      </c>
      <c r="B467" s="57" t="s">
        <v>2037</v>
      </c>
      <c r="C467" s="57" t="s">
        <v>1654</v>
      </c>
      <c r="D467" s="57" t="str">
        <f t="shared" si="78"/>
        <v>101-21-03-038</v>
      </c>
      <c r="E467" s="57" t="s">
        <v>2387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2264</v>
      </c>
      <c r="L467" s="91">
        <v>44279</v>
      </c>
      <c r="M467" s="188">
        <v>44280</v>
      </c>
      <c r="N467" s="123" t="s">
        <v>1680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>
      <c r="A468" s="72">
        <v>457</v>
      </c>
      <c r="B468" s="57" t="s">
        <v>2037</v>
      </c>
      <c r="C468" s="57" t="s">
        <v>1654</v>
      </c>
      <c r="D468" s="57" t="str">
        <f t="shared" si="78"/>
        <v>101-21-03-038</v>
      </c>
      <c r="E468" s="57" t="s">
        <v>2387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2264</v>
      </c>
      <c r="L468" s="91">
        <v>44279</v>
      </c>
      <c r="M468" s="188">
        <v>44280</v>
      </c>
      <c r="N468" s="123" t="s">
        <v>1779</v>
      </c>
      <c r="O468" s="124">
        <v>5010101001</v>
      </c>
      <c r="P468" s="110" t="s">
        <v>2266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>
      <c r="A469" s="72">
        <v>458</v>
      </c>
      <c r="B469" s="57" t="s">
        <v>2037</v>
      </c>
      <c r="C469" s="57" t="s">
        <v>1654</v>
      </c>
      <c r="D469" s="57" t="str">
        <f t="shared" si="78"/>
        <v>101-21-03-038</v>
      </c>
      <c r="E469" s="57" t="s">
        <v>2387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2264</v>
      </c>
      <c r="L469" s="91">
        <v>44279</v>
      </c>
      <c r="M469" s="188">
        <v>44280</v>
      </c>
      <c r="N469" s="123" t="s">
        <v>1695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>
      <c r="A470" s="72">
        <v>459</v>
      </c>
      <c r="B470" s="57" t="s">
        <v>2037</v>
      </c>
      <c r="C470" s="57" t="s">
        <v>1654</v>
      </c>
      <c r="D470" s="57" t="str">
        <f t="shared" si="78"/>
        <v>101-21-03-038</v>
      </c>
      <c r="E470" s="57" t="s">
        <v>2387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2264</v>
      </c>
      <c r="L470" s="91">
        <v>44279</v>
      </c>
      <c r="M470" s="188">
        <v>44280</v>
      </c>
      <c r="N470" s="123" t="s">
        <v>1782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>
      <c r="A471" s="72">
        <v>460</v>
      </c>
      <c r="B471" s="57" t="s">
        <v>2037</v>
      </c>
      <c r="C471" s="57" t="s">
        <v>1654</v>
      </c>
      <c r="D471" s="57" t="str">
        <f t="shared" si="78"/>
        <v>101-21-03-038</v>
      </c>
      <c r="E471" s="57" t="s">
        <v>2387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2264</v>
      </c>
      <c r="L471" s="91">
        <v>44279</v>
      </c>
      <c r="M471" s="188">
        <v>44280</v>
      </c>
      <c r="N471" s="123" t="s">
        <v>1781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>
      <c r="A472" s="72">
        <v>461</v>
      </c>
      <c r="B472" s="57" t="s">
        <v>2037</v>
      </c>
      <c r="C472" s="57" t="s">
        <v>1654</v>
      </c>
      <c r="D472" s="57" t="str">
        <f t="shared" si="78"/>
        <v>101-21-03-038</v>
      </c>
      <c r="E472" s="57" t="s">
        <v>2387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2264</v>
      </c>
      <c r="L472" s="91">
        <v>44279</v>
      </c>
      <c r="M472" s="188">
        <v>44280</v>
      </c>
      <c r="N472" s="123" t="s">
        <v>1679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>
      <c r="A473" s="72">
        <v>462</v>
      </c>
      <c r="B473" s="57" t="s">
        <v>2037</v>
      </c>
      <c r="C473" s="57" t="s">
        <v>1654</v>
      </c>
      <c r="D473" s="57" t="str">
        <f t="shared" si="78"/>
        <v>101-21-03-038</v>
      </c>
      <c r="E473" s="57" t="s">
        <v>2387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2264</v>
      </c>
      <c r="L473" s="91">
        <v>44279</v>
      </c>
      <c r="M473" s="188">
        <v>44280</v>
      </c>
      <c r="N473" s="123" t="s">
        <v>1783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>
      <c r="A474" s="72">
        <v>463</v>
      </c>
      <c r="B474" s="57" t="s">
        <v>2037</v>
      </c>
      <c r="C474" s="57" t="s">
        <v>1654</v>
      </c>
      <c r="D474" s="57" t="str">
        <f t="shared" si="78"/>
        <v>101-21-03-038</v>
      </c>
      <c r="E474" s="57" t="s">
        <v>2387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2264</v>
      </c>
      <c r="L474" s="91">
        <v>44279</v>
      </c>
      <c r="M474" s="188">
        <v>44280</v>
      </c>
      <c r="N474" s="123" t="s">
        <v>2267</v>
      </c>
      <c r="O474" s="124">
        <v>5010204001</v>
      </c>
      <c r="P474" s="110" t="s">
        <v>2268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>
      <c r="A475" s="72">
        <v>464</v>
      </c>
      <c r="B475" s="57" t="s">
        <v>2037</v>
      </c>
      <c r="C475" s="57" t="s">
        <v>1654</v>
      </c>
      <c r="D475" s="57" t="str">
        <f t="shared" si="78"/>
        <v>101-21-03-038</v>
      </c>
      <c r="E475" s="57" t="s">
        <v>2387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2264</v>
      </c>
      <c r="L475" s="91">
        <v>44279</v>
      </c>
      <c r="M475" s="188">
        <v>44280</v>
      </c>
      <c r="N475" s="123" t="s">
        <v>1952</v>
      </c>
      <c r="O475" s="124">
        <v>5010101001</v>
      </c>
      <c r="P475" s="110" t="s">
        <v>2269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>
      <c r="A476" s="72">
        <v>465</v>
      </c>
      <c r="B476" s="57" t="s">
        <v>2037</v>
      </c>
      <c r="C476" s="57" t="s">
        <v>1654</v>
      </c>
      <c r="D476" s="57" t="str">
        <f t="shared" si="78"/>
        <v>101-21-03-038</v>
      </c>
      <c r="E476" s="57" t="s">
        <v>2387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2264</v>
      </c>
      <c r="L476" s="91">
        <v>44279</v>
      </c>
      <c r="M476" s="188">
        <v>44280</v>
      </c>
      <c r="N476" s="123" t="s">
        <v>2143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>
      <c r="A477" s="72">
        <v>466</v>
      </c>
      <c r="B477" s="57" t="s">
        <v>2037</v>
      </c>
      <c r="C477" s="57" t="s">
        <v>1654</v>
      </c>
      <c r="D477" s="57" t="str">
        <f t="shared" si="78"/>
        <v>101-21-03-038</v>
      </c>
      <c r="E477" s="57" t="s">
        <v>2387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2264</v>
      </c>
      <c r="L477" s="91">
        <v>44279</v>
      </c>
      <c r="M477" s="188">
        <v>44280</v>
      </c>
      <c r="N477" s="123" t="s">
        <v>1947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>
      <c r="A478" s="72">
        <v>467</v>
      </c>
      <c r="B478" s="57" t="s">
        <v>2037</v>
      </c>
      <c r="C478" s="57" t="s">
        <v>1654</v>
      </c>
      <c r="D478" s="57" t="str">
        <f t="shared" si="78"/>
        <v>101-21-03-038</v>
      </c>
      <c r="E478" s="57" t="s">
        <v>2387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2264</v>
      </c>
      <c r="L478" s="91">
        <v>44279</v>
      </c>
      <c r="M478" s="188">
        <v>44280</v>
      </c>
      <c r="N478" s="123" t="s">
        <v>1951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>
      <c r="A479" s="72">
        <v>468</v>
      </c>
      <c r="B479" s="57" t="s">
        <v>2037</v>
      </c>
      <c r="C479" s="57" t="s">
        <v>1654</v>
      </c>
      <c r="D479" s="57" t="str">
        <f t="shared" si="78"/>
        <v>101-21-03-038</v>
      </c>
      <c r="E479" s="57" t="s">
        <v>2387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2264</v>
      </c>
      <c r="L479" s="91">
        <v>44279</v>
      </c>
      <c r="M479" s="188">
        <v>44280</v>
      </c>
      <c r="N479" s="123" t="s">
        <v>2135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>
      <c r="A480" s="72">
        <v>469</v>
      </c>
      <c r="B480" s="57" t="s">
        <v>2037</v>
      </c>
      <c r="C480" s="57" t="s">
        <v>1654</v>
      </c>
      <c r="D480" s="57" t="str">
        <f t="shared" si="78"/>
        <v>101-21-03-038</v>
      </c>
      <c r="E480" s="57" t="s">
        <v>2387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2264</v>
      </c>
      <c r="L480" s="91">
        <v>44279</v>
      </c>
      <c r="M480" s="188">
        <v>44280</v>
      </c>
      <c r="N480" s="123" t="s">
        <v>1950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>
      <c r="A481" s="72">
        <v>470</v>
      </c>
      <c r="B481" s="57" t="s">
        <v>2037</v>
      </c>
      <c r="C481" s="57" t="s">
        <v>1654</v>
      </c>
      <c r="D481" s="57" t="str">
        <f t="shared" si="78"/>
        <v>101-21-03-038</v>
      </c>
      <c r="E481" s="57" t="s">
        <v>2387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2264</v>
      </c>
      <c r="L481" s="91">
        <v>44279</v>
      </c>
      <c r="M481" s="188">
        <v>44280</v>
      </c>
      <c r="N481" s="123" t="s">
        <v>2270</v>
      </c>
      <c r="O481" s="124">
        <v>5021199000</v>
      </c>
      <c r="P481" s="110" t="s">
        <v>2271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>
      <c r="A482" s="72">
        <v>471</v>
      </c>
      <c r="B482" s="57" t="s">
        <v>2037</v>
      </c>
      <c r="C482" s="57" t="s">
        <v>1654</v>
      </c>
      <c r="D482" s="57" t="str">
        <f t="shared" si="78"/>
        <v>101-21-03-038</v>
      </c>
      <c r="E482" s="57" t="s">
        <v>2387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2264</v>
      </c>
      <c r="L482" s="91">
        <v>44279</v>
      </c>
      <c r="M482" s="188">
        <v>44280</v>
      </c>
      <c r="N482" s="123" t="s">
        <v>2270</v>
      </c>
      <c r="O482" s="124">
        <v>5021199000</v>
      </c>
      <c r="P482" s="110" t="s">
        <v>2272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>
      <c r="A483" s="72">
        <v>472</v>
      </c>
      <c r="B483" s="57" t="s">
        <v>2037</v>
      </c>
      <c r="C483" s="57" t="s">
        <v>1654</v>
      </c>
      <c r="D483" s="57" t="str">
        <f t="shared" si="78"/>
        <v>101-21-03-038</v>
      </c>
      <c r="E483" s="57" t="s">
        <v>2387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2264</v>
      </c>
      <c r="L483" s="91">
        <v>44279</v>
      </c>
      <c r="M483" s="188">
        <v>44280</v>
      </c>
      <c r="N483" s="123" t="s">
        <v>2273</v>
      </c>
      <c r="O483" s="124">
        <v>5010403001</v>
      </c>
      <c r="P483" s="110" t="s">
        <v>2274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>
      <c r="A484" s="72">
        <v>473</v>
      </c>
      <c r="B484" s="57" t="s">
        <v>2037</v>
      </c>
      <c r="C484" s="57" t="s">
        <v>1654</v>
      </c>
      <c r="D484" s="57" t="str">
        <f t="shared" si="78"/>
        <v>101-21-03-038</v>
      </c>
      <c r="E484" s="57" t="s">
        <v>2387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2264</v>
      </c>
      <c r="L484" s="91">
        <v>44279</v>
      </c>
      <c r="M484" s="188">
        <v>44280</v>
      </c>
      <c r="N484" s="123" t="s">
        <v>2275</v>
      </c>
      <c r="O484" s="124">
        <v>5029903000</v>
      </c>
      <c r="P484" s="110" t="s">
        <v>2276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>
      <c r="A485" s="72">
        <v>474</v>
      </c>
      <c r="B485" s="57" t="s">
        <v>2037</v>
      </c>
      <c r="C485" s="57" t="s">
        <v>1654</v>
      </c>
      <c r="D485" s="57" t="str">
        <f t="shared" si="78"/>
        <v>101-21-03-038</v>
      </c>
      <c r="E485" s="57" t="s">
        <v>2387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2264</v>
      </c>
      <c r="L485" s="91">
        <v>44279</v>
      </c>
      <c r="M485" s="188">
        <v>44280</v>
      </c>
      <c r="N485" s="123" t="s">
        <v>1990</v>
      </c>
      <c r="O485" s="124">
        <v>5029903000</v>
      </c>
      <c r="P485" s="110" t="s">
        <v>2277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2278</v>
      </c>
      <c r="W485" s="86">
        <v>2327624.8899999997</v>
      </c>
      <c r="X485" s="71"/>
      <c r="Y485" s="71"/>
      <c r="Z485" s="120"/>
      <c r="AA485" s="120"/>
    </row>
    <row r="486" spans="1:27" ht="41.1" customHeight="1">
      <c r="A486" s="72">
        <v>475</v>
      </c>
      <c r="B486" s="57" t="s">
        <v>2037</v>
      </c>
      <c r="C486" s="57" t="s">
        <v>1647</v>
      </c>
      <c r="D486" s="466">
        <f t="shared" ref="D486:D541" si="80">J486</f>
        <v>1150537</v>
      </c>
      <c r="E486" s="57" t="s">
        <v>2387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2279</v>
      </c>
      <c r="O486" s="124">
        <v>5021199000</v>
      </c>
      <c r="P486" s="110" t="s">
        <v>2280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>
      <c r="A487" s="72">
        <v>476</v>
      </c>
      <c r="B487" s="57" t="s">
        <v>2037</v>
      </c>
      <c r="C487" s="57" t="s">
        <v>1647</v>
      </c>
      <c r="D487" s="466">
        <f t="shared" si="80"/>
        <v>1150538</v>
      </c>
      <c r="E487" s="57" t="s">
        <v>2387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2281</v>
      </c>
      <c r="O487" s="124">
        <v>5021199000</v>
      </c>
      <c r="P487" s="110" t="s">
        <v>2282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>
      <c r="A488" s="72">
        <v>477</v>
      </c>
      <c r="B488" s="57" t="s">
        <v>2037</v>
      </c>
      <c r="C488" s="57" t="s">
        <v>1647</v>
      </c>
      <c r="D488" s="466">
        <f t="shared" si="80"/>
        <v>1150539</v>
      </c>
      <c r="E488" s="57" t="s">
        <v>2387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2283</v>
      </c>
      <c r="O488" s="124">
        <v>5021199000</v>
      </c>
      <c r="P488" s="110" t="s">
        <v>2284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>
      <c r="A489" s="72">
        <v>478</v>
      </c>
      <c r="B489" s="57" t="s">
        <v>2037</v>
      </c>
      <c r="C489" s="57" t="s">
        <v>1647</v>
      </c>
      <c r="D489" s="466">
        <f t="shared" si="80"/>
        <v>1150540</v>
      </c>
      <c r="E489" s="57" t="s">
        <v>2387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2285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>
      <c r="A490" s="72">
        <v>479</v>
      </c>
      <c r="B490" s="57" t="s">
        <v>2037</v>
      </c>
      <c r="C490" s="57" t="s">
        <v>1647</v>
      </c>
      <c r="D490" s="466">
        <f t="shared" si="80"/>
        <v>1150541</v>
      </c>
      <c r="E490" s="57" t="s">
        <v>2387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2286</v>
      </c>
      <c r="O490" s="124">
        <v>5020503000</v>
      </c>
      <c r="P490" s="110" t="s">
        <v>2287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>
      <c r="A491" s="72">
        <v>480</v>
      </c>
      <c r="B491" s="57" t="s">
        <v>2037</v>
      </c>
      <c r="C491" s="57" t="s">
        <v>1647</v>
      </c>
      <c r="D491" s="466">
        <f t="shared" si="80"/>
        <v>1150542</v>
      </c>
      <c r="E491" s="57" t="s">
        <v>2387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1762</v>
      </c>
      <c r="O491" s="124">
        <v>5029903000</v>
      </c>
      <c r="P491" s="110" t="s">
        <v>2288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2289</v>
      </c>
      <c r="W491" s="86">
        <v>46657.81</v>
      </c>
      <c r="X491" s="71"/>
      <c r="Y491" s="71"/>
      <c r="Z491" s="120"/>
      <c r="AA491" s="120"/>
    </row>
    <row r="492" spans="1:27" ht="41.1" customHeight="1">
      <c r="A492" s="72">
        <v>481</v>
      </c>
      <c r="B492" s="57" t="s">
        <v>2037</v>
      </c>
      <c r="C492" s="57" t="s">
        <v>1647</v>
      </c>
      <c r="D492" s="466">
        <f t="shared" si="80"/>
        <v>9900130742</v>
      </c>
      <c r="E492" s="57" t="s">
        <v>2387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1685</v>
      </c>
      <c r="O492" s="124">
        <v>5029900200</v>
      </c>
      <c r="P492" s="110" t="s">
        <v>2290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2291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>
      <c r="A493" s="72">
        <v>482</v>
      </c>
      <c r="B493" s="57" t="s">
        <v>2037</v>
      </c>
      <c r="C493" s="57" t="s">
        <v>1647</v>
      </c>
      <c r="D493" s="466">
        <f t="shared" si="80"/>
        <v>9900130743</v>
      </c>
      <c r="E493" s="57" t="s">
        <v>2387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1111</v>
      </c>
      <c r="O493" s="124">
        <v>5029905001</v>
      </c>
      <c r="P493" s="110" t="s">
        <v>2292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>
      <c r="A494" s="72">
        <v>483</v>
      </c>
      <c r="B494" s="57" t="s">
        <v>2037</v>
      </c>
      <c r="C494" s="57" t="s">
        <v>1647</v>
      </c>
      <c r="D494" s="466">
        <f t="shared" si="80"/>
        <v>9900130744</v>
      </c>
      <c r="E494" s="57" t="s">
        <v>2387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1867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>
      <c r="A495" s="72">
        <v>484</v>
      </c>
      <c r="B495" s="57" t="s">
        <v>2037</v>
      </c>
      <c r="C495" s="57" t="s">
        <v>1647</v>
      </c>
      <c r="D495" s="466">
        <f t="shared" si="80"/>
        <v>9900130745</v>
      </c>
      <c r="E495" s="57" t="s">
        <v>2387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>
      <c r="A496" s="72">
        <v>485</v>
      </c>
      <c r="B496" s="57" t="s">
        <v>2037</v>
      </c>
      <c r="C496" s="57" t="s">
        <v>1647</v>
      </c>
      <c r="D496" s="466">
        <f t="shared" si="80"/>
        <v>9900130746</v>
      </c>
      <c r="E496" s="57" t="s">
        <v>2387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>
      <c r="A497" s="72">
        <v>486</v>
      </c>
      <c r="B497" s="57" t="s">
        <v>2037</v>
      </c>
      <c r="C497" s="57" t="s">
        <v>1647</v>
      </c>
      <c r="D497" s="466">
        <f t="shared" si="80"/>
        <v>9900130747</v>
      </c>
      <c r="E497" s="57" t="s">
        <v>2387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>
      <c r="A498" s="72">
        <v>487</v>
      </c>
      <c r="B498" s="57" t="s">
        <v>2037</v>
      </c>
      <c r="C498" s="57" t="s">
        <v>1647</v>
      </c>
      <c r="D498" s="466">
        <f t="shared" si="80"/>
        <v>1150543</v>
      </c>
      <c r="E498" s="57" t="s">
        <v>2387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2293</v>
      </c>
      <c r="O498" s="124">
        <v>5029903000</v>
      </c>
      <c r="P498" s="110" t="s">
        <v>2294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>
      <c r="A499" s="72">
        <v>488</v>
      </c>
      <c r="B499" s="57" t="s">
        <v>2037</v>
      </c>
      <c r="C499" s="57" t="s">
        <v>1647</v>
      </c>
      <c r="D499" s="466">
        <f t="shared" si="80"/>
        <v>1150544</v>
      </c>
      <c r="E499" s="57" t="s">
        <v>2387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1717</v>
      </c>
      <c r="O499" s="124">
        <v>5020503000</v>
      </c>
      <c r="P499" s="110" t="s">
        <v>2295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>
      <c r="A500" s="72">
        <v>489</v>
      </c>
      <c r="B500" s="57" t="s">
        <v>2037</v>
      </c>
      <c r="C500" s="57" t="s">
        <v>1647</v>
      </c>
      <c r="D500" s="466">
        <f t="shared" si="80"/>
        <v>1150545</v>
      </c>
      <c r="E500" s="57" t="s">
        <v>2387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1717</v>
      </c>
      <c r="O500" s="124">
        <v>5020503000</v>
      </c>
      <c r="P500" s="110" t="s">
        <v>2296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>
      <c r="A501" s="72">
        <v>490</v>
      </c>
      <c r="B501" s="57" t="s">
        <v>2037</v>
      </c>
      <c r="C501" s="57" t="s">
        <v>1647</v>
      </c>
      <c r="D501" s="466">
        <f t="shared" si="80"/>
        <v>1150546</v>
      </c>
      <c r="E501" s="57" t="s">
        <v>2387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1717</v>
      </c>
      <c r="O501" s="124">
        <v>5020503000</v>
      </c>
      <c r="P501" s="110" t="s">
        <v>2297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>
      <c r="A502" s="72">
        <v>491</v>
      </c>
      <c r="B502" s="57" t="s">
        <v>2037</v>
      </c>
      <c r="C502" s="57" t="s">
        <v>1647</v>
      </c>
      <c r="D502" s="466">
        <f t="shared" si="80"/>
        <v>1150547</v>
      </c>
      <c r="E502" s="57" t="s">
        <v>2387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1759</v>
      </c>
      <c r="O502" s="124">
        <v>5029999099</v>
      </c>
      <c r="P502" s="110" t="s">
        <v>2298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>
      <c r="A503" s="72">
        <v>492</v>
      </c>
      <c r="B503" s="57" t="s">
        <v>2037</v>
      </c>
      <c r="C503" s="57" t="s">
        <v>1647</v>
      </c>
      <c r="D503" s="466">
        <f t="shared" si="80"/>
        <v>1150548</v>
      </c>
      <c r="E503" s="57" t="s">
        <v>2387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1749</v>
      </c>
      <c r="O503" s="124">
        <v>5029903000</v>
      </c>
      <c r="P503" s="110" t="s">
        <v>2299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>
      <c r="A504" s="72">
        <v>494</v>
      </c>
      <c r="B504" s="57" t="s">
        <v>2037</v>
      </c>
      <c r="C504" s="57" t="s">
        <v>1647</v>
      </c>
      <c r="D504" s="466">
        <f t="shared" si="80"/>
        <v>1150549</v>
      </c>
      <c r="E504" s="57" t="s">
        <v>2387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1717</v>
      </c>
      <c r="O504" s="124">
        <v>5020502001</v>
      </c>
      <c r="P504" s="110" t="s">
        <v>2300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>
      <c r="A505" s="72">
        <v>495</v>
      </c>
      <c r="B505" s="57" t="s">
        <v>2037</v>
      </c>
      <c r="C505" s="57" t="s">
        <v>1647</v>
      </c>
      <c r="D505" s="466">
        <f t="shared" si="80"/>
        <v>1150550</v>
      </c>
      <c r="E505" s="57" t="s">
        <v>2387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1875</v>
      </c>
      <c r="O505" s="124">
        <v>5020301000</v>
      </c>
      <c r="P505" s="110" t="s">
        <v>2301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>
      <c r="A506" s="72">
        <v>496</v>
      </c>
      <c r="B506" s="57" t="s">
        <v>2037</v>
      </c>
      <c r="C506" s="57" t="s">
        <v>1647</v>
      </c>
      <c r="D506" s="466">
        <f t="shared" si="80"/>
        <v>1150551</v>
      </c>
      <c r="E506" s="57" t="s">
        <v>2387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1759</v>
      </c>
      <c r="O506" s="124">
        <v>5029999099</v>
      </c>
      <c r="P506" s="110" t="s">
        <v>2302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>
      <c r="A507" s="72">
        <v>497</v>
      </c>
      <c r="B507" s="57" t="s">
        <v>2037</v>
      </c>
      <c r="C507" s="57" t="s">
        <v>1647</v>
      </c>
      <c r="D507" s="466">
        <f t="shared" si="80"/>
        <v>1150552</v>
      </c>
      <c r="E507" s="57" t="s">
        <v>2387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2303</v>
      </c>
      <c r="O507" s="124">
        <v>5020301000</v>
      </c>
      <c r="P507" s="110" t="s">
        <v>2304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>
      <c r="A508" s="72">
        <v>498</v>
      </c>
      <c r="B508" s="57" t="s">
        <v>2037</v>
      </c>
      <c r="C508" s="57" t="s">
        <v>1647</v>
      </c>
      <c r="D508" s="466">
        <f t="shared" si="80"/>
        <v>1150553</v>
      </c>
      <c r="E508" s="57" t="s">
        <v>2387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2305</v>
      </c>
      <c r="O508" s="124">
        <v>5029903000</v>
      </c>
      <c r="P508" s="110" t="s">
        <v>2306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>
      <c r="A509" s="72">
        <v>499</v>
      </c>
      <c r="B509" s="57" t="s">
        <v>2037</v>
      </c>
      <c r="C509" s="57" t="s">
        <v>1647</v>
      </c>
      <c r="D509" s="466">
        <f t="shared" si="80"/>
        <v>1150554</v>
      </c>
      <c r="E509" s="57" t="s">
        <v>2388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1917</v>
      </c>
      <c r="O509" s="124"/>
      <c r="P509" s="110" t="s">
        <v>1917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>
      <c r="A510" s="72">
        <v>500</v>
      </c>
      <c r="B510" s="57" t="s">
        <v>2037</v>
      </c>
      <c r="C510" s="57" t="s">
        <v>1647</v>
      </c>
      <c r="D510" s="466">
        <f t="shared" si="80"/>
        <v>1150555</v>
      </c>
      <c r="E510" s="57" t="s">
        <v>2387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1759</v>
      </c>
      <c r="O510" s="124">
        <v>5029999099</v>
      </c>
      <c r="P510" s="110" t="s">
        <v>2307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>
      <c r="A511" s="72">
        <v>501</v>
      </c>
      <c r="B511" s="57" t="s">
        <v>2037</v>
      </c>
      <c r="C511" s="57" t="s">
        <v>1647</v>
      </c>
      <c r="D511" s="466">
        <f t="shared" si="80"/>
        <v>1150556</v>
      </c>
      <c r="E511" s="57" t="s">
        <v>2387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2308</v>
      </c>
      <c r="O511" s="124">
        <v>5021306001</v>
      </c>
      <c r="P511" s="110" t="s">
        <v>2309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>
      <c r="A512" s="72">
        <v>502</v>
      </c>
      <c r="B512" s="57" t="s">
        <v>2037</v>
      </c>
      <c r="C512" s="57" t="s">
        <v>1647</v>
      </c>
      <c r="D512" s="466">
        <f t="shared" si="80"/>
        <v>1150557</v>
      </c>
      <c r="E512" s="57" t="s">
        <v>2387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2310</v>
      </c>
      <c r="O512" s="124">
        <v>5020301000</v>
      </c>
      <c r="P512" s="110" t="s">
        <v>2311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>
      <c r="A513" s="72">
        <v>503</v>
      </c>
      <c r="B513" s="57" t="s">
        <v>2037</v>
      </c>
      <c r="C513" s="57" t="s">
        <v>1647</v>
      </c>
      <c r="D513" s="466">
        <f t="shared" si="80"/>
        <v>1150558</v>
      </c>
      <c r="E513" s="57" t="s">
        <v>2387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1701</v>
      </c>
      <c r="O513" s="124">
        <v>5021502000</v>
      </c>
      <c r="P513" s="110" t="s">
        <v>2312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>
      <c r="A514" s="72">
        <v>504</v>
      </c>
      <c r="B514" s="57" t="s">
        <v>2037</v>
      </c>
      <c r="C514" s="57" t="s">
        <v>1647</v>
      </c>
      <c r="D514" s="466">
        <f t="shared" si="80"/>
        <v>1150559</v>
      </c>
      <c r="E514" s="57" t="s">
        <v>2387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2286</v>
      </c>
      <c r="O514" s="124">
        <v>5020503000</v>
      </c>
      <c r="P514" s="110" t="s">
        <v>2313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>
      <c r="A515" s="72">
        <v>505</v>
      </c>
      <c r="B515" s="57" t="s">
        <v>2037</v>
      </c>
      <c r="C515" s="57" t="s">
        <v>1647</v>
      </c>
      <c r="D515" s="466">
        <f t="shared" si="80"/>
        <v>1150560</v>
      </c>
      <c r="E515" s="57" t="s">
        <v>2387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2314</v>
      </c>
      <c r="O515" s="124">
        <v>5029905001</v>
      </c>
      <c r="P515" s="110" t="s">
        <v>2315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>
      <c r="A516" s="72">
        <v>506</v>
      </c>
      <c r="B516" s="57" t="s">
        <v>2037</v>
      </c>
      <c r="C516" s="57" t="s">
        <v>1647</v>
      </c>
      <c r="D516" s="466">
        <f t="shared" si="80"/>
        <v>9900130748</v>
      </c>
      <c r="E516" s="57" t="s">
        <v>2387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1111</v>
      </c>
      <c r="O516" s="124">
        <v>5020101000</v>
      </c>
      <c r="P516" s="110" t="s">
        <v>2316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>
      <c r="A517" s="72">
        <v>507</v>
      </c>
      <c r="B517" s="57" t="s">
        <v>2037</v>
      </c>
      <c r="C517" s="57" t="s">
        <v>1647</v>
      </c>
      <c r="D517" s="466">
        <f t="shared" si="80"/>
        <v>9900130749</v>
      </c>
      <c r="E517" s="57" t="s">
        <v>2387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2317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>
      <c r="A518" s="72">
        <v>508</v>
      </c>
      <c r="B518" s="57" t="s">
        <v>2037</v>
      </c>
      <c r="C518" s="57" t="s">
        <v>1647</v>
      </c>
      <c r="D518" s="466">
        <f t="shared" si="80"/>
        <v>9900130750</v>
      </c>
      <c r="E518" s="57" t="s">
        <v>2387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>
      <c r="A519" s="72">
        <v>509</v>
      </c>
      <c r="B519" s="57" t="s">
        <v>2037</v>
      </c>
      <c r="C519" s="57" t="s">
        <v>1647</v>
      </c>
      <c r="D519" s="466">
        <f t="shared" si="80"/>
        <v>9900130751</v>
      </c>
      <c r="E519" s="57" t="s">
        <v>2387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2318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>
      <c r="A520" s="72">
        <v>510</v>
      </c>
      <c r="B520" s="57" t="s">
        <v>2037</v>
      </c>
      <c r="C520" s="57" t="s">
        <v>1647</v>
      </c>
      <c r="D520" s="466">
        <f t="shared" si="80"/>
        <v>9900130752</v>
      </c>
      <c r="E520" s="57" t="s">
        <v>2387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1111</v>
      </c>
      <c r="O520" s="124">
        <v>5020101000</v>
      </c>
      <c r="P520" s="110" t="s">
        <v>2319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>
      <c r="A521" s="72">
        <v>511</v>
      </c>
      <c r="B521" s="57" t="s">
        <v>2037</v>
      </c>
      <c r="C521" s="57" t="s">
        <v>1647</v>
      </c>
      <c r="D521" s="466">
        <f t="shared" si="80"/>
        <v>9900130753</v>
      </c>
      <c r="E521" s="57" t="s">
        <v>2387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1867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>
      <c r="A522" s="72">
        <v>512</v>
      </c>
      <c r="B522" s="57" t="s">
        <v>2037</v>
      </c>
      <c r="C522" s="57" t="s">
        <v>1647</v>
      </c>
      <c r="D522" s="466">
        <f t="shared" si="80"/>
        <v>9900130754</v>
      </c>
      <c r="E522" s="57" t="s">
        <v>2388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1917</v>
      </c>
      <c r="O522" s="124">
        <v>5020101000</v>
      </c>
      <c r="P522" s="110" t="s">
        <v>1917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>
      <c r="A523" s="72">
        <v>513</v>
      </c>
      <c r="B523" s="57" t="s">
        <v>2037</v>
      </c>
      <c r="C523" s="57" t="s">
        <v>1647</v>
      </c>
      <c r="D523" s="466">
        <f t="shared" si="80"/>
        <v>9900130755</v>
      </c>
      <c r="E523" s="57" t="s">
        <v>2387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>
      <c r="A524" s="72">
        <v>514</v>
      </c>
      <c r="B524" s="57" t="s">
        <v>2037</v>
      </c>
      <c r="C524" s="57" t="s">
        <v>1647</v>
      </c>
      <c r="D524" s="466">
        <f t="shared" si="80"/>
        <v>9900130756</v>
      </c>
      <c r="E524" s="57" t="s">
        <v>2387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>
      <c r="A525" s="72">
        <v>515</v>
      </c>
      <c r="B525" s="57" t="s">
        <v>2037</v>
      </c>
      <c r="C525" s="57" t="s">
        <v>1647</v>
      </c>
      <c r="D525" s="466">
        <f t="shared" si="80"/>
        <v>9900130757</v>
      </c>
      <c r="E525" s="57" t="s">
        <v>2387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725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>
      <c r="A526" s="72">
        <v>516</v>
      </c>
      <c r="B526" s="57" t="s">
        <v>2037</v>
      </c>
      <c r="C526" s="57" t="s">
        <v>1647</v>
      </c>
      <c r="D526" s="466">
        <f t="shared" si="80"/>
        <v>9900130758</v>
      </c>
      <c r="E526" s="57" t="s">
        <v>2387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2320</v>
      </c>
      <c r="O526" s="124">
        <v>5020301000</v>
      </c>
      <c r="P526" s="110" t="s">
        <v>2321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>
      <c r="A527" s="72">
        <v>517</v>
      </c>
      <c r="B527" s="57" t="s">
        <v>2037</v>
      </c>
      <c r="C527" s="57" t="s">
        <v>1647</v>
      </c>
      <c r="D527" s="466">
        <f t="shared" si="80"/>
        <v>9900130759</v>
      </c>
      <c r="E527" s="57" t="s">
        <v>2387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1685</v>
      </c>
      <c r="O527" s="124">
        <v>5029902000</v>
      </c>
      <c r="P527" s="110" t="s">
        <v>2322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>
      <c r="A528" s="72">
        <v>518</v>
      </c>
      <c r="B528" s="57" t="s">
        <v>2037</v>
      </c>
      <c r="C528" s="57" t="s">
        <v>1647</v>
      </c>
      <c r="D528" s="466">
        <f t="shared" si="80"/>
        <v>9900130760</v>
      </c>
      <c r="E528" s="57" t="s">
        <v>2387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2323</v>
      </c>
      <c r="O528" s="124">
        <v>5060405003</v>
      </c>
      <c r="P528" s="110" t="s">
        <v>2324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>
      <c r="A529" s="72">
        <v>519</v>
      </c>
      <c r="B529" s="57" t="s">
        <v>2037</v>
      </c>
      <c r="C529" s="57" t="s">
        <v>1647</v>
      </c>
      <c r="D529" s="466">
        <f t="shared" si="80"/>
        <v>9900130761</v>
      </c>
      <c r="E529" s="57" t="s">
        <v>2387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2325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>
      <c r="A530" s="72">
        <v>520</v>
      </c>
      <c r="B530" s="57" t="s">
        <v>2037</v>
      </c>
      <c r="C530" s="57" t="s">
        <v>1647</v>
      </c>
      <c r="D530" s="466">
        <f t="shared" si="80"/>
        <v>9900130762</v>
      </c>
      <c r="E530" s="57" t="s">
        <v>2387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>
      <c r="A531" s="72">
        <v>521</v>
      </c>
      <c r="B531" s="57" t="s">
        <v>2037</v>
      </c>
      <c r="C531" s="57" t="s">
        <v>1647</v>
      </c>
      <c r="D531" s="466">
        <f t="shared" si="80"/>
        <v>9900130763</v>
      </c>
      <c r="E531" s="57" t="s">
        <v>2387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>
      <c r="A532" s="72">
        <v>522</v>
      </c>
      <c r="B532" s="57" t="s">
        <v>2037</v>
      </c>
      <c r="C532" s="57" t="s">
        <v>1647</v>
      </c>
      <c r="D532" s="466">
        <f t="shared" si="80"/>
        <v>9900130764</v>
      </c>
      <c r="E532" s="57" t="s">
        <v>2387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1111</v>
      </c>
      <c r="O532" s="124">
        <v>5029903000</v>
      </c>
      <c r="P532" s="110" t="s">
        <v>2326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>
      <c r="A533" s="72">
        <v>523</v>
      </c>
      <c r="B533" s="57" t="s">
        <v>2037</v>
      </c>
      <c r="C533" s="57" t="s">
        <v>1647</v>
      </c>
      <c r="D533" s="466">
        <f t="shared" si="80"/>
        <v>9900130765</v>
      </c>
      <c r="E533" s="57" t="s">
        <v>2387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1867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>
      <c r="A534" s="72">
        <v>524</v>
      </c>
      <c r="B534" s="57" t="s">
        <v>2037</v>
      </c>
      <c r="C534" s="57" t="s">
        <v>1647</v>
      </c>
      <c r="D534" s="466">
        <f t="shared" si="80"/>
        <v>9900130766</v>
      </c>
      <c r="E534" s="57" t="s">
        <v>2387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>
      <c r="A535" s="72">
        <v>525</v>
      </c>
      <c r="B535" s="57" t="s">
        <v>2037</v>
      </c>
      <c r="C535" s="57" t="s">
        <v>1647</v>
      </c>
      <c r="D535" s="466">
        <f t="shared" si="80"/>
        <v>9900130767</v>
      </c>
      <c r="E535" s="57" t="s">
        <v>2387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725</v>
      </c>
      <c r="O535" s="124">
        <v>5029903000</v>
      </c>
      <c r="P535" s="110" t="s">
        <v>2327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>
      <c r="A536" s="72">
        <v>526</v>
      </c>
      <c r="B536" s="57" t="s">
        <v>2037</v>
      </c>
      <c r="C536" s="57" t="s">
        <v>1647</v>
      </c>
      <c r="D536" s="466">
        <f t="shared" si="80"/>
        <v>9900130768</v>
      </c>
      <c r="E536" s="57" t="s">
        <v>2387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1685</v>
      </c>
      <c r="O536" s="124">
        <v>5029903000</v>
      </c>
      <c r="P536" s="110" t="s">
        <v>2328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>
      <c r="A537" s="72">
        <v>527</v>
      </c>
      <c r="B537" s="57" t="s">
        <v>2037</v>
      </c>
      <c r="C537" s="57" t="s">
        <v>1647</v>
      </c>
      <c r="D537" s="466">
        <f t="shared" si="80"/>
        <v>1150561</v>
      </c>
      <c r="E537" s="57" t="s">
        <v>2387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1717</v>
      </c>
      <c r="O537" s="124">
        <v>5020502001</v>
      </c>
      <c r="P537" s="110" t="s">
        <v>2329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>
      <c r="A538" s="72">
        <v>528</v>
      </c>
      <c r="B538" s="57" t="s">
        <v>2037</v>
      </c>
      <c r="C538" s="57" t="s">
        <v>1647</v>
      </c>
      <c r="D538" s="466">
        <f t="shared" si="80"/>
        <v>1150562</v>
      </c>
      <c r="E538" s="57" t="s">
        <v>2387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1873</v>
      </c>
      <c r="O538" s="124">
        <v>5020301000</v>
      </c>
      <c r="P538" s="110" t="s">
        <v>2330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>
      <c r="A539" s="72">
        <v>529</v>
      </c>
      <c r="B539" s="57" t="s">
        <v>2037</v>
      </c>
      <c r="C539" s="57" t="s">
        <v>1647</v>
      </c>
      <c r="D539" s="466">
        <f t="shared" si="80"/>
        <v>1150563</v>
      </c>
      <c r="E539" s="57" t="s">
        <v>2387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1757</v>
      </c>
      <c r="O539" s="124">
        <v>5020402000</v>
      </c>
      <c r="P539" s="110" t="s">
        <v>2331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>
      <c r="A540" s="72">
        <v>530</v>
      </c>
      <c r="B540" s="57" t="s">
        <v>2037</v>
      </c>
      <c r="C540" s="57" t="s">
        <v>1647</v>
      </c>
      <c r="D540" s="466">
        <f t="shared" si="80"/>
        <v>1150564</v>
      </c>
      <c r="E540" s="57" t="s">
        <v>2388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1917</v>
      </c>
      <c r="O540" s="124"/>
      <c r="P540" s="110" t="s">
        <v>1917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>
      <c r="A541" s="72">
        <v>531</v>
      </c>
      <c r="B541" s="57" t="s">
        <v>2037</v>
      </c>
      <c r="C541" s="57" t="s">
        <v>1647</v>
      </c>
      <c r="D541" s="466">
        <f t="shared" si="80"/>
        <v>1150565</v>
      </c>
      <c r="E541" s="57" t="s">
        <v>2387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2332</v>
      </c>
      <c r="O541" s="124">
        <v>5020301000</v>
      </c>
      <c r="P541" s="110" t="s">
        <v>2333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>
      <c r="A542" s="72">
        <v>532</v>
      </c>
      <c r="B542" s="57" t="s">
        <v>2037</v>
      </c>
      <c r="C542" s="57" t="s">
        <v>1654</v>
      </c>
      <c r="D542" s="57" t="str">
        <f t="shared" ref="D542:D546" si="84">K542</f>
        <v>101-21-03-039</v>
      </c>
      <c r="E542" s="57" t="s">
        <v>2387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2334</v>
      </c>
      <c r="L542" s="91">
        <v>44284</v>
      </c>
      <c r="M542" s="188"/>
      <c r="N542" s="123" t="s">
        <v>2335</v>
      </c>
      <c r="O542" s="124">
        <v>5020201000</v>
      </c>
      <c r="P542" s="110" t="s">
        <v>2336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>
      <c r="A543" s="72">
        <v>533</v>
      </c>
      <c r="B543" s="57" t="s">
        <v>2037</v>
      </c>
      <c r="C543" s="57" t="s">
        <v>1654</v>
      </c>
      <c r="D543" s="57" t="str">
        <f t="shared" si="84"/>
        <v>101-21-03-039</v>
      </c>
      <c r="E543" s="57" t="s">
        <v>2387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2334</v>
      </c>
      <c r="L543" s="91">
        <v>44284</v>
      </c>
      <c r="M543" s="188"/>
      <c r="N543" s="123" t="s">
        <v>2337</v>
      </c>
      <c r="O543" s="124">
        <v>5020301000</v>
      </c>
      <c r="P543" s="110" t="s">
        <v>2338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>
      <c r="A544" s="72">
        <v>534</v>
      </c>
      <c r="B544" s="57" t="s">
        <v>2037</v>
      </c>
      <c r="C544" s="57" t="s">
        <v>1654</v>
      </c>
      <c r="D544" s="57" t="str">
        <f t="shared" si="84"/>
        <v>101-21-03-039</v>
      </c>
      <c r="E544" s="57" t="s">
        <v>2387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2334</v>
      </c>
      <c r="L544" s="91">
        <v>44284</v>
      </c>
      <c r="M544" s="188"/>
      <c r="N544" s="123" t="s">
        <v>2339</v>
      </c>
      <c r="O544" s="124">
        <v>5010403001</v>
      </c>
      <c r="P544" s="110" t="s">
        <v>2340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>
      <c r="A545" s="72">
        <v>535</v>
      </c>
      <c r="B545" s="57" t="s">
        <v>2037</v>
      </c>
      <c r="C545" s="57" t="s">
        <v>1654</v>
      </c>
      <c r="D545" s="57" t="str">
        <f t="shared" si="84"/>
        <v>101-21-03-039</v>
      </c>
      <c r="E545" s="57" t="s">
        <v>2387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2334</v>
      </c>
      <c r="L545" s="91">
        <v>44284</v>
      </c>
      <c r="M545" s="188"/>
      <c r="N545" s="123" t="s">
        <v>1884</v>
      </c>
      <c r="O545" s="124">
        <v>5020301000</v>
      </c>
      <c r="P545" s="110" t="s">
        <v>2341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>
      <c r="A546" s="72">
        <v>536</v>
      </c>
      <c r="B546" s="57" t="s">
        <v>2037</v>
      </c>
      <c r="C546" s="57" t="s">
        <v>1654</v>
      </c>
      <c r="D546" s="57" t="str">
        <f t="shared" si="84"/>
        <v>101-21-03-039</v>
      </c>
      <c r="E546" s="57" t="s">
        <v>2387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2334</v>
      </c>
      <c r="L546" s="91">
        <v>44284</v>
      </c>
      <c r="M546" s="188"/>
      <c r="N546" s="123" t="s">
        <v>1633</v>
      </c>
      <c r="O546" s="124">
        <v>5020301000</v>
      </c>
      <c r="P546" s="110" t="s">
        <v>2342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>
      <c r="A547" s="72">
        <v>537</v>
      </c>
      <c r="B547" s="57" t="s">
        <v>2037</v>
      </c>
      <c r="C547" s="57" t="s">
        <v>1647</v>
      </c>
      <c r="D547" s="466">
        <f t="shared" ref="D547:D590" si="85">J547</f>
        <v>1150566</v>
      </c>
      <c r="E547" s="57" t="s">
        <v>2387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2343</v>
      </c>
      <c r="O547" s="271">
        <v>5029905001</v>
      </c>
      <c r="P547" s="272" t="s">
        <v>2344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>
      <c r="A548" s="72">
        <v>538</v>
      </c>
      <c r="B548" s="57" t="s">
        <v>2037</v>
      </c>
      <c r="C548" s="57" t="s">
        <v>1647</v>
      </c>
      <c r="D548" s="466">
        <f t="shared" si="85"/>
        <v>1150567</v>
      </c>
      <c r="E548" s="57" t="s">
        <v>2387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1791</v>
      </c>
      <c r="O548" s="271">
        <v>5020401000</v>
      </c>
      <c r="P548" s="272" t="s">
        <v>2345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>
      <c r="A549" s="72">
        <v>539</v>
      </c>
      <c r="B549" s="57" t="s">
        <v>2037</v>
      </c>
      <c r="C549" s="57" t="s">
        <v>1647</v>
      </c>
      <c r="D549" s="466">
        <f t="shared" si="85"/>
        <v>1150568</v>
      </c>
      <c r="E549" s="57" t="s">
        <v>2387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1757</v>
      </c>
      <c r="O549" s="89">
        <v>5020402000</v>
      </c>
      <c r="P549" s="534" t="s">
        <v>2346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>
      <c r="A550" s="72">
        <v>540</v>
      </c>
      <c r="B550" s="57" t="s">
        <v>2037</v>
      </c>
      <c r="C550" s="57" t="s">
        <v>1647</v>
      </c>
      <c r="D550" s="466">
        <f t="shared" si="85"/>
        <v>1150569</v>
      </c>
      <c r="E550" s="57" t="s">
        <v>2387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1757</v>
      </c>
      <c r="O550" s="89">
        <v>5020402000</v>
      </c>
      <c r="P550" s="535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>
      <c r="A551" s="72">
        <v>541</v>
      </c>
      <c r="B551" s="57" t="s">
        <v>2037</v>
      </c>
      <c r="C551" s="57" t="s">
        <v>1647</v>
      </c>
      <c r="D551" s="466">
        <f t="shared" si="85"/>
        <v>1150570</v>
      </c>
      <c r="E551" s="57" t="s">
        <v>2387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1757</v>
      </c>
      <c r="O551" s="89">
        <v>5020402000</v>
      </c>
      <c r="P551" s="272" t="s">
        <v>2347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>
      <c r="A552" s="72">
        <v>542</v>
      </c>
      <c r="B552" s="57" t="s">
        <v>2037</v>
      </c>
      <c r="C552" s="57" t="s">
        <v>1647</v>
      </c>
      <c r="D552" s="466">
        <f t="shared" si="85"/>
        <v>1150571</v>
      </c>
      <c r="E552" s="57" t="s">
        <v>2387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2348</v>
      </c>
      <c r="O552" s="275">
        <v>5010101001</v>
      </c>
      <c r="P552" s="276" t="s">
        <v>2265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>
      <c r="A553" s="72">
        <v>543</v>
      </c>
      <c r="B553" s="57" t="s">
        <v>2037</v>
      </c>
      <c r="C553" s="57" t="s">
        <v>1647</v>
      </c>
      <c r="D553" s="466">
        <f t="shared" si="85"/>
        <v>1150572</v>
      </c>
      <c r="E553" s="57" t="s">
        <v>2387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2349</v>
      </c>
      <c r="O553" s="275">
        <v>5020201000</v>
      </c>
      <c r="P553" s="276" t="s">
        <v>2350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>
      <c r="A554" s="72">
        <v>544</v>
      </c>
      <c r="B554" s="57" t="s">
        <v>2037</v>
      </c>
      <c r="C554" s="57" t="s">
        <v>1647</v>
      </c>
      <c r="D554" s="466">
        <f t="shared" si="85"/>
        <v>1150573</v>
      </c>
      <c r="E554" s="57" t="s">
        <v>2387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2183</v>
      </c>
      <c r="O554" s="275">
        <v>5021199000</v>
      </c>
      <c r="P554" s="276" t="s">
        <v>2351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>
      <c r="A555" s="72">
        <v>545</v>
      </c>
      <c r="B555" s="57" t="s">
        <v>2037</v>
      </c>
      <c r="C555" s="57" t="s">
        <v>1647</v>
      </c>
      <c r="D555" s="466">
        <f t="shared" si="85"/>
        <v>1150574</v>
      </c>
      <c r="E555" s="57" t="s">
        <v>2387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2030</v>
      </c>
      <c r="O555" s="275">
        <v>5021199000</v>
      </c>
      <c r="P555" s="534" t="s">
        <v>2352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>
      <c r="A556" s="72">
        <v>546</v>
      </c>
      <c r="B556" s="57" t="s">
        <v>2037</v>
      </c>
      <c r="C556" s="57" t="s">
        <v>1647</v>
      </c>
      <c r="D556" s="466">
        <f t="shared" si="85"/>
        <v>1150575</v>
      </c>
      <c r="E556" s="57" t="s">
        <v>2387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1786</v>
      </c>
      <c r="O556" s="275">
        <v>5021199000</v>
      </c>
      <c r="P556" s="536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>
      <c r="A557" s="72">
        <v>547</v>
      </c>
      <c r="B557" s="57" t="s">
        <v>2037</v>
      </c>
      <c r="C557" s="57" t="s">
        <v>1647</v>
      </c>
      <c r="D557" s="466">
        <f t="shared" si="85"/>
        <v>1150576</v>
      </c>
      <c r="E557" s="57" t="s">
        <v>2387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1786</v>
      </c>
      <c r="O557" s="275">
        <v>5021299000</v>
      </c>
      <c r="P557" s="536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>
      <c r="A558" s="72">
        <v>548</v>
      </c>
      <c r="B558" s="57" t="s">
        <v>2037</v>
      </c>
      <c r="C558" s="57" t="s">
        <v>1647</v>
      </c>
      <c r="D558" s="466">
        <f t="shared" si="85"/>
        <v>1150577</v>
      </c>
      <c r="E558" s="57" t="s">
        <v>2387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1786</v>
      </c>
      <c r="O558" s="275">
        <v>5021202000</v>
      </c>
      <c r="P558" s="536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>
      <c r="A559" s="72">
        <v>549</v>
      </c>
      <c r="B559" s="57" t="s">
        <v>2037</v>
      </c>
      <c r="C559" s="57" t="s">
        <v>1647</v>
      </c>
      <c r="D559" s="466">
        <f t="shared" si="85"/>
        <v>1150578</v>
      </c>
      <c r="E559" s="57" t="s">
        <v>2387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1786</v>
      </c>
      <c r="O559" s="275">
        <v>5021199000</v>
      </c>
      <c r="P559" s="535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>
      <c r="A560" s="72">
        <v>550</v>
      </c>
      <c r="B560" s="57" t="s">
        <v>2037</v>
      </c>
      <c r="C560" s="57" t="s">
        <v>1647</v>
      </c>
      <c r="D560" s="466">
        <f t="shared" si="85"/>
        <v>1150579</v>
      </c>
      <c r="E560" s="57" t="s">
        <v>2387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1664</v>
      </c>
      <c r="O560" s="275">
        <v>2999999000</v>
      </c>
      <c r="P560" s="276" t="s">
        <v>2353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>
      <c r="A561" s="72">
        <v>551</v>
      </c>
      <c r="B561" s="57" t="s">
        <v>2037</v>
      </c>
      <c r="C561" s="57" t="s">
        <v>1647</v>
      </c>
      <c r="D561" s="466">
        <f t="shared" si="85"/>
        <v>1150580</v>
      </c>
      <c r="E561" s="57" t="s">
        <v>2387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1664</v>
      </c>
      <c r="O561" s="275">
        <v>5029903000</v>
      </c>
      <c r="P561" s="276" t="s">
        <v>2354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>
      <c r="A562" s="72">
        <v>552</v>
      </c>
      <c r="B562" s="57" t="s">
        <v>2037</v>
      </c>
      <c r="C562" s="57" t="s">
        <v>1647</v>
      </c>
      <c r="D562" s="466">
        <f t="shared" si="85"/>
        <v>1150581</v>
      </c>
      <c r="E562" s="57" t="s">
        <v>2387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1664</v>
      </c>
      <c r="O562" s="271">
        <v>5010403001</v>
      </c>
      <c r="P562" s="272" t="s">
        <v>2355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>
      <c r="A563" s="72">
        <v>553</v>
      </c>
      <c r="B563" s="57" t="s">
        <v>2037</v>
      </c>
      <c r="C563" s="57" t="s">
        <v>1647</v>
      </c>
      <c r="D563" s="466">
        <f t="shared" si="85"/>
        <v>1150582</v>
      </c>
      <c r="E563" s="57" t="s">
        <v>2387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2356</v>
      </c>
      <c r="O563" s="271">
        <v>5020301000</v>
      </c>
      <c r="P563" s="272" t="s">
        <v>1248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>
      <c r="A564" s="72">
        <v>554</v>
      </c>
      <c r="B564" s="57" t="s">
        <v>2037</v>
      </c>
      <c r="C564" s="57" t="s">
        <v>1647</v>
      </c>
      <c r="D564" s="466">
        <f t="shared" si="85"/>
        <v>1150583</v>
      </c>
      <c r="E564" s="57" t="s">
        <v>2387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2357</v>
      </c>
      <c r="O564" s="89">
        <v>5060405099</v>
      </c>
      <c r="P564" s="279" t="s">
        <v>2358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>
      <c r="A565" s="72">
        <v>555</v>
      </c>
      <c r="B565" s="57" t="s">
        <v>2037</v>
      </c>
      <c r="C565" s="57" t="s">
        <v>1647</v>
      </c>
      <c r="D565" s="466">
        <f t="shared" si="85"/>
        <v>1150584</v>
      </c>
      <c r="E565" s="57" t="s">
        <v>2387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2359</v>
      </c>
      <c r="O565" s="89">
        <v>5060405099</v>
      </c>
      <c r="P565" s="279" t="s">
        <v>2360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>
      <c r="A566" s="72">
        <v>556</v>
      </c>
      <c r="B566" s="57" t="s">
        <v>2037</v>
      </c>
      <c r="C566" s="57" t="s">
        <v>1647</v>
      </c>
      <c r="D566" s="466">
        <f t="shared" si="85"/>
        <v>1150585</v>
      </c>
      <c r="E566" s="57" t="s">
        <v>2387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1817</v>
      </c>
      <c r="O566" s="146">
        <v>5010301000</v>
      </c>
      <c r="P566" s="279" t="s">
        <v>2361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>
      <c r="A567" s="72">
        <v>557</v>
      </c>
      <c r="B567" s="57" t="s">
        <v>2037</v>
      </c>
      <c r="C567" s="57" t="s">
        <v>1647</v>
      </c>
      <c r="D567" s="466">
        <f t="shared" si="85"/>
        <v>1150586</v>
      </c>
      <c r="E567" s="57" t="s">
        <v>2387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1709</v>
      </c>
      <c r="O567" s="89">
        <v>5020301000</v>
      </c>
      <c r="P567" s="281" t="s">
        <v>2362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>
      <c r="A568" s="72">
        <v>558</v>
      </c>
      <c r="B568" s="57" t="s">
        <v>2037</v>
      </c>
      <c r="C568" s="57" t="s">
        <v>1647</v>
      </c>
      <c r="D568" s="466">
        <f t="shared" si="85"/>
        <v>9900130769</v>
      </c>
      <c r="E568" s="57" t="s">
        <v>2387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1111</v>
      </c>
      <c r="O568" s="150">
        <v>5020101000</v>
      </c>
      <c r="P568" s="499" t="s">
        <v>2363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>
      <c r="A569" s="72">
        <v>559</v>
      </c>
      <c r="B569" s="57" t="s">
        <v>2037</v>
      </c>
      <c r="C569" s="57" t="s">
        <v>1647</v>
      </c>
      <c r="D569" s="466">
        <f t="shared" si="85"/>
        <v>9900130770</v>
      </c>
      <c r="E569" s="57" t="s">
        <v>2387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00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>
      <c r="A570" s="72">
        <v>560</v>
      </c>
      <c r="B570" s="57" t="s">
        <v>2037</v>
      </c>
      <c r="C570" s="57" t="s">
        <v>1647</v>
      </c>
      <c r="D570" s="466">
        <f t="shared" si="85"/>
        <v>9900130771</v>
      </c>
      <c r="E570" s="57" t="s">
        <v>2387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01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>
      <c r="A571" s="72">
        <v>561</v>
      </c>
      <c r="B571" s="57" t="s">
        <v>2037</v>
      </c>
      <c r="C571" s="57" t="s">
        <v>1647</v>
      </c>
      <c r="D571" s="466">
        <f t="shared" si="85"/>
        <v>9900130772</v>
      </c>
      <c r="E571" s="57" t="s">
        <v>2387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499" t="s">
        <v>2364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>
      <c r="A572" s="72">
        <v>562</v>
      </c>
      <c r="B572" s="57" t="s">
        <v>2037</v>
      </c>
      <c r="C572" s="57" t="s">
        <v>1647</v>
      </c>
      <c r="D572" s="466">
        <f t="shared" si="85"/>
        <v>9900130773</v>
      </c>
      <c r="E572" s="57" t="s">
        <v>2387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01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>
      <c r="A573" s="72">
        <v>563</v>
      </c>
      <c r="B573" s="57" t="s">
        <v>2037</v>
      </c>
      <c r="C573" s="57" t="s">
        <v>1647</v>
      </c>
      <c r="D573" s="466">
        <f t="shared" si="85"/>
        <v>9900130774</v>
      </c>
      <c r="E573" s="57" t="s">
        <v>2387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2365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>
      <c r="A574" s="72">
        <v>564</v>
      </c>
      <c r="B574" s="57" t="s">
        <v>2037</v>
      </c>
      <c r="C574" s="57" t="s">
        <v>1647</v>
      </c>
      <c r="D574" s="466">
        <f t="shared" si="85"/>
        <v>9900130775</v>
      </c>
      <c r="E574" s="57" t="s">
        <v>2387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2366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>
      <c r="A575" s="72">
        <v>565</v>
      </c>
      <c r="B575" s="57" t="s">
        <v>2037</v>
      </c>
      <c r="C575" s="57" t="s">
        <v>1647</v>
      </c>
      <c r="D575" s="466">
        <f t="shared" si="85"/>
        <v>9900130776</v>
      </c>
      <c r="E575" s="57" t="s">
        <v>2387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1111</v>
      </c>
      <c r="O575" s="150">
        <v>5020101000</v>
      </c>
      <c r="P575" s="499" t="s">
        <v>2367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>
      <c r="A576" s="72">
        <v>566</v>
      </c>
      <c r="B576" s="57" t="s">
        <v>2037</v>
      </c>
      <c r="C576" s="57" t="s">
        <v>1647</v>
      </c>
      <c r="D576" s="466">
        <f t="shared" si="85"/>
        <v>9900130777</v>
      </c>
      <c r="E576" s="57" t="s">
        <v>2387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00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>
      <c r="A577" s="72">
        <v>567</v>
      </c>
      <c r="B577" s="57" t="s">
        <v>2037</v>
      </c>
      <c r="C577" s="57" t="s">
        <v>1647</v>
      </c>
      <c r="D577" s="466">
        <f t="shared" si="85"/>
        <v>9900130778</v>
      </c>
      <c r="E577" s="57" t="s">
        <v>2387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01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>
      <c r="A578" s="72">
        <v>568</v>
      </c>
      <c r="B578" s="57" t="s">
        <v>2037</v>
      </c>
      <c r="C578" s="57" t="s">
        <v>1647</v>
      </c>
      <c r="D578" s="466">
        <f t="shared" si="85"/>
        <v>9900130779</v>
      </c>
      <c r="E578" s="57" t="s">
        <v>2387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1111</v>
      </c>
      <c r="O578" s="150">
        <v>5020101000</v>
      </c>
      <c r="P578" s="499" t="s">
        <v>2368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>
      <c r="A579" s="72">
        <v>569</v>
      </c>
      <c r="B579" s="57" t="s">
        <v>2037</v>
      </c>
      <c r="C579" s="57" t="s">
        <v>1647</v>
      </c>
      <c r="D579" s="466">
        <f t="shared" si="85"/>
        <v>9900130780</v>
      </c>
      <c r="E579" s="57" t="s">
        <v>2387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00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>
      <c r="A580" s="72">
        <v>570</v>
      </c>
      <c r="B580" s="57" t="s">
        <v>2037</v>
      </c>
      <c r="C580" s="57" t="s">
        <v>1647</v>
      </c>
      <c r="D580" s="466">
        <f t="shared" si="85"/>
        <v>9900130781</v>
      </c>
      <c r="E580" s="57" t="s">
        <v>2387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01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>
      <c r="A581" s="72">
        <v>571</v>
      </c>
      <c r="B581" s="57" t="s">
        <v>2037</v>
      </c>
      <c r="C581" s="57" t="s">
        <v>1647</v>
      </c>
      <c r="D581" s="466">
        <f t="shared" si="85"/>
        <v>9900130782</v>
      </c>
      <c r="E581" s="57" t="s">
        <v>2387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2369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>
      <c r="A582" s="72">
        <v>572</v>
      </c>
      <c r="B582" s="57" t="s">
        <v>2037</v>
      </c>
      <c r="C582" s="57" t="s">
        <v>1647</v>
      </c>
      <c r="D582" s="466">
        <f t="shared" si="85"/>
        <v>9900130783</v>
      </c>
      <c r="E582" s="57" t="s">
        <v>2387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1867</v>
      </c>
      <c r="O582" s="150">
        <v>5020101000</v>
      </c>
      <c r="P582" s="284" t="s">
        <v>2370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>
      <c r="A583" s="72">
        <v>573</v>
      </c>
      <c r="B583" s="57" t="s">
        <v>2037</v>
      </c>
      <c r="C583" s="57" t="s">
        <v>1647</v>
      </c>
      <c r="D583" s="466">
        <f t="shared" si="85"/>
        <v>9900130784</v>
      </c>
      <c r="E583" s="57" t="s">
        <v>2387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2370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>
      <c r="A584" s="72">
        <v>574</v>
      </c>
      <c r="B584" s="57" t="s">
        <v>2037</v>
      </c>
      <c r="C584" s="57" t="s">
        <v>1647</v>
      </c>
      <c r="D584" s="466">
        <f t="shared" si="85"/>
        <v>9900130785</v>
      </c>
      <c r="E584" s="57" t="s">
        <v>2387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2371</v>
      </c>
      <c r="O584" s="150">
        <v>2999999000</v>
      </c>
      <c r="P584" s="284" t="s">
        <v>1611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>
      <c r="A585" s="72">
        <v>575</v>
      </c>
      <c r="B585" s="57" t="s">
        <v>2037</v>
      </c>
      <c r="C585" s="57" t="s">
        <v>1647</v>
      </c>
      <c r="D585" s="466">
        <f t="shared" si="85"/>
        <v>1150587</v>
      </c>
      <c r="E585" s="57" t="s">
        <v>2387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1661</v>
      </c>
      <c r="O585" s="124">
        <v>5029905001</v>
      </c>
      <c r="P585" s="104" t="s">
        <v>2372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>
      <c r="A586" s="72">
        <v>576</v>
      </c>
      <c r="B586" s="57" t="s">
        <v>2037</v>
      </c>
      <c r="C586" s="57" t="s">
        <v>1647</v>
      </c>
      <c r="D586" s="466">
        <f t="shared" si="85"/>
        <v>1150588</v>
      </c>
      <c r="E586" s="57" t="s">
        <v>2387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1717</v>
      </c>
      <c r="O586" s="124">
        <v>5020502001</v>
      </c>
      <c r="P586" s="110" t="s">
        <v>2373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>
      <c r="A587" s="72">
        <v>577</v>
      </c>
      <c r="B587" s="57" t="s">
        <v>2037</v>
      </c>
      <c r="C587" s="57" t="s">
        <v>1647</v>
      </c>
      <c r="D587" s="466">
        <f t="shared" si="85"/>
        <v>1150589</v>
      </c>
      <c r="E587" s="57" t="s">
        <v>2387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2374</v>
      </c>
      <c r="O587" s="124">
        <v>5029999099</v>
      </c>
      <c r="P587" s="110" t="s">
        <v>2375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>
      <c r="A588" s="72">
        <v>578</v>
      </c>
      <c r="B588" s="57" t="s">
        <v>2037</v>
      </c>
      <c r="C588" s="57" t="s">
        <v>1647</v>
      </c>
      <c r="D588" s="466">
        <f t="shared" si="85"/>
        <v>1150590</v>
      </c>
      <c r="E588" s="57" t="s">
        <v>2387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2376</v>
      </c>
      <c r="O588" s="124">
        <v>5060405099</v>
      </c>
      <c r="P588" s="110" t="s">
        <v>2377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>
      <c r="A589" s="197">
        <v>596</v>
      </c>
      <c r="B589" s="57" t="s">
        <v>2037</v>
      </c>
      <c r="C589" s="57" t="s">
        <v>1647</v>
      </c>
      <c r="D589" s="466">
        <f t="shared" si="85"/>
        <v>1150591</v>
      </c>
      <c r="E589" s="57" t="s">
        <v>2387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2348</v>
      </c>
      <c r="O589" s="124"/>
      <c r="P589" s="110" t="s">
        <v>2378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>
      <c r="A590" s="72">
        <v>579</v>
      </c>
      <c r="B590" s="57" t="s">
        <v>2037</v>
      </c>
      <c r="C590" s="57" t="s">
        <v>1647</v>
      </c>
      <c r="D590" s="466">
        <f t="shared" si="85"/>
        <v>9900130786</v>
      </c>
      <c r="E590" s="57" t="s">
        <v>2387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2370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2379</v>
      </c>
    </row>
    <row r="2148" spans="1:27" ht="9" customHeight="1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ht="15.75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ht="15.75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ht="15.75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ht="15.75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ht="15.75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ht="15.75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>
      <c r="H2331" s="531"/>
      <c r="I2331" s="531"/>
      <c r="J2331" s="531"/>
      <c r="K2331" s="531"/>
      <c r="L2331" s="531"/>
      <c r="M2331" s="531"/>
      <c r="N2331" s="531"/>
      <c r="O2331" s="531"/>
      <c r="P2331" s="531"/>
      <c r="Q2331" s="309"/>
      <c r="R2331" s="309"/>
      <c r="S2331" s="298"/>
      <c r="T2331" s="298"/>
      <c r="U2331" s="303"/>
      <c r="V2331" s="303"/>
    </row>
    <row r="2332" spans="8:22">
      <c r="H2332" s="532"/>
      <c r="I2332" s="532"/>
      <c r="J2332" s="532"/>
      <c r="K2332" s="532"/>
      <c r="L2332" s="532"/>
      <c r="M2332" s="532"/>
      <c r="N2332" s="532"/>
      <c r="O2332" s="532"/>
      <c r="P2332" s="532"/>
      <c r="Q2332" s="309"/>
      <c r="R2332" s="309"/>
      <c r="S2332" s="298"/>
      <c r="T2332" s="298"/>
      <c r="U2332" s="303"/>
      <c r="V2332" s="303"/>
    </row>
    <row r="2333" spans="8:22">
      <c r="H2333" s="532"/>
      <c r="I2333" s="532"/>
      <c r="J2333" s="532"/>
      <c r="K2333" s="532"/>
      <c r="L2333" s="532"/>
      <c r="M2333" s="532"/>
      <c r="N2333" s="532"/>
      <c r="O2333" s="532"/>
      <c r="P2333" s="532"/>
      <c r="Q2333" s="309"/>
      <c r="R2333" s="309"/>
      <c r="S2333" s="298"/>
      <c r="T2333" s="298"/>
      <c r="U2333" s="303"/>
      <c r="V2333" s="303"/>
    </row>
    <row r="2334" spans="8:22">
      <c r="H2334" s="545"/>
      <c r="I2334" s="545"/>
      <c r="J2334" s="545"/>
      <c r="K2334" s="545"/>
      <c r="L2334" s="545"/>
      <c r="M2334" s="545"/>
      <c r="N2334" s="545"/>
      <c r="O2334" s="545"/>
      <c r="P2334" s="545"/>
      <c r="Q2334" s="309"/>
      <c r="R2334" s="309"/>
      <c r="S2334" s="298"/>
      <c r="T2334" s="298"/>
      <c r="U2334" s="303"/>
      <c r="V2334" s="303"/>
    </row>
    <row r="2335" spans="8:22">
      <c r="H2335" s="309"/>
      <c r="I2335" s="347"/>
      <c r="J2335" s="309"/>
      <c r="K2335" s="348"/>
      <c r="L2335" s="349"/>
      <c r="M2335" s="331"/>
      <c r="N2335" s="546"/>
      <c r="O2335" s="546"/>
      <c r="P2335" s="333"/>
      <c r="Q2335" s="309"/>
      <c r="R2335" s="309"/>
      <c r="S2335" s="298"/>
      <c r="T2335" s="298"/>
      <c r="U2335" s="303"/>
      <c r="V2335" s="303"/>
    </row>
    <row r="2336" spans="8:22">
      <c r="H2336" s="309"/>
      <c r="I2336" s="347"/>
      <c r="J2336" s="309"/>
      <c r="K2336" s="348"/>
      <c r="L2336" s="348"/>
      <c r="M2336" s="331"/>
      <c r="N2336" s="546"/>
      <c r="O2336" s="546"/>
      <c r="P2336" s="333"/>
      <c r="Q2336" s="309"/>
      <c r="R2336" s="309"/>
      <c r="S2336" s="298"/>
      <c r="T2336" s="298"/>
      <c r="U2336" s="303"/>
      <c r="V2336" s="303"/>
    </row>
    <row r="2337" spans="8:22">
      <c r="H2337" s="309"/>
      <c r="I2337" s="305"/>
      <c r="J2337" s="305"/>
      <c r="K2337" s="314"/>
      <c r="L2337" s="299"/>
      <c r="M2337" s="321"/>
      <c r="N2337" s="313"/>
      <c r="O2337" s="547"/>
      <c r="P2337" s="547"/>
      <c r="Q2337" s="547"/>
      <c r="R2337" s="547"/>
      <c r="S2337" s="298"/>
      <c r="T2337" s="298"/>
      <c r="U2337" s="303"/>
      <c r="V2337" s="303"/>
    </row>
    <row r="2338" spans="8:22">
      <c r="H2338" s="306"/>
      <c r="I2338" s="335"/>
      <c r="J2338" s="335"/>
      <c r="K2338" s="299"/>
      <c r="L2338" s="299"/>
      <c r="M2338" s="299"/>
      <c r="N2338" s="334"/>
      <c r="O2338" s="548"/>
      <c r="P2338" s="548"/>
      <c r="Q2338" s="548"/>
      <c r="R2338" s="548"/>
      <c r="S2338" s="298"/>
      <c r="T2338" s="298"/>
      <c r="U2338" s="303"/>
      <c r="V2338" s="303"/>
    </row>
    <row r="2339" spans="8:22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ht="15.75">
      <c r="H2347" s="309"/>
      <c r="I2347" s="309"/>
      <c r="J2347" s="309"/>
      <c r="K2347" s="309"/>
      <c r="L2347" s="309"/>
      <c r="M2347" s="321"/>
      <c r="N2347" s="353"/>
      <c r="O2347" s="310"/>
      <c r="P2347" s="542"/>
      <c r="Q2347" s="542"/>
      <c r="R2347" s="542"/>
      <c r="S2347" s="298"/>
      <c r="T2347" s="298"/>
      <c r="U2347" s="303"/>
      <c r="V2347" s="303"/>
    </row>
    <row r="2348" spans="8:22" ht="21" customHeight="1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>
      <c r="H2356" s="541"/>
      <c r="I2356" s="541"/>
      <c r="J2356" s="541"/>
      <c r="K2356" s="541"/>
      <c r="L2356" s="541"/>
      <c r="M2356" s="541"/>
      <c r="N2356" s="541"/>
      <c r="O2356" s="541"/>
      <c r="P2356" s="541"/>
      <c r="Q2356" s="13"/>
      <c r="R2356" s="13"/>
      <c r="U2356" s="356"/>
      <c r="V2356" s="356"/>
    </row>
    <row r="2357" spans="8:22">
      <c r="H2357" s="532"/>
      <c r="I2357" s="532"/>
      <c r="J2357" s="532"/>
      <c r="K2357" s="532"/>
      <c r="L2357" s="532"/>
      <c r="M2357" s="532"/>
      <c r="N2357" s="532"/>
      <c r="O2357" s="532"/>
      <c r="P2357" s="532"/>
      <c r="Q2357" s="13"/>
      <c r="R2357" s="13"/>
      <c r="S2357" s="71"/>
      <c r="U2357" s="356"/>
      <c r="V2357" s="356"/>
    </row>
    <row r="2358" spans="8:22" ht="15.75" customHeight="1">
      <c r="H2358" s="543"/>
      <c r="I2358" s="543"/>
      <c r="J2358" s="543"/>
      <c r="K2358" s="543"/>
      <c r="L2358" s="543"/>
      <c r="M2358" s="543"/>
      <c r="N2358" s="543"/>
      <c r="O2358" s="543"/>
      <c r="P2358" s="543"/>
      <c r="Q2358" s="13"/>
      <c r="R2358" s="13"/>
      <c r="U2358" s="356"/>
      <c r="V2358" s="356"/>
    </row>
    <row r="2359" spans="8:22" ht="17.25">
      <c r="H2359" s="544"/>
      <c r="I2359" s="544"/>
      <c r="J2359" s="544"/>
      <c r="K2359" s="544"/>
      <c r="L2359" s="544"/>
      <c r="M2359" s="544"/>
      <c r="N2359" s="544"/>
      <c r="O2359" s="544"/>
      <c r="P2359" s="544"/>
      <c r="Q2359" s="13"/>
      <c r="R2359" s="13"/>
      <c r="U2359" s="356"/>
      <c r="V2359" s="356"/>
    </row>
    <row r="2360" spans="8:22">
      <c r="H2360" s="13"/>
      <c r="I2360" s="359"/>
      <c r="J2360" s="360"/>
      <c r="K2360" s="361"/>
      <c r="L2360" s="362"/>
      <c r="M2360" s="363"/>
      <c r="N2360" s="537"/>
      <c r="O2360" s="537"/>
      <c r="P2360" s="364"/>
      <c r="Q2360" s="13"/>
      <c r="R2360" s="13"/>
      <c r="U2360" s="356"/>
      <c r="V2360" s="356"/>
    </row>
    <row r="2361" spans="8:22">
      <c r="H2361" s="13"/>
      <c r="I2361" s="359"/>
      <c r="J2361" s="360"/>
      <c r="K2361" s="361"/>
      <c r="L2361" s="361"/>
      <c r="M2361" s="363"/>
      <c r="N2361" s="537"/>
      <c r="O2361" s="537"/>
      <c r="P2361" s="364"/>
      <c r="Q2361" s="13"/>
      <c r="R2361" s="13"/>
      <c r="S2361" s="120"/>
      <c r="U2361" s="356"/>
      <c r="V2361" s="356"/>
    </row>
    <row r="2362" spans="8:22">
      <c r="H2362" s="13"/>
      <c r="I2362" s="365"/>
      <c r="J2362" s="365"/>
      <c r="K2362" s="366"/>
      <c r="L2362" s="367"/>
      <c r="M2362" s="368"/>
      <c r="N2362" s="369"/>
      <c r="O2362" s="538"/>
      <c r="P2362" s="538"/>
      <c r="Q2362" s="538"/>
      <c r="R2362" s="538"/>
      <c r="U2362" s="356"/>
      <c r="V2362" s="356"/>
    </row>
    <row r="2363" spans="8:22">
      <c r="H2363" s="370"/>
      <c r="I2363" s="371"/>
      <c r="J2363" s="371"/>
      <c r="K2363" s="367"/>
      <c r="L2363" s="367"/>
      <c r="M2363" s="367"/>
      <c r="N2363" s="372"/>
      <c r="O2363" s="539"/>
      <c r="P2363" s="539"/>
      <c r="Q2363" s="539"/>
      <c r="R2363" s="539"/>
      <c r="U2363" s="356"/>
      <c r="V2363" s="356"/>
    </row>
    <row r="2364" spans="8:22" ht="7.5" customHeight="1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ht="15.75">
      <c r="H2387" s="354"/>
      <c r="I2387" s="354"/>
      <c r="J2387" s="354"/>
      <c r="K2387" s="354"/>
      <c r="L2387" s="354"/>
      <c r="M2387" s="368"/>
      <c r="N2387" s="384"/>
      <c r="O2387" s="310"/>
      <c r="P2387" s="540"/>
      <c r="Q2387" s="540"/>
      <c r="R2387" s="540"/>
      <c r="U2387" s="356"/>
      <c r="V2387" s="356"/>
    </row>
    <row r="2388" spans="8:22" ht="7.5" customHeight="1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9.5">
      <c r="H2396" s="541"/>
      <c r="I2396" s="541"/>
      <c r="J2396" s="541"/>
      <c r="K2396" s="541"/>
      <c r="L2396" s="541"/>
      <c r="M2396" s="541"/>
      <c r="N2396" s="541"/>
      <c r="O2396" s="541"/>
      <c r="P2396" s="541"/>
      <c r="Q2396" s="13"/>
      <c r="R2396" s="13"/>
      <c r="U2396" s="356"/>
      <c r="V2396" s="356"/>
    </row>
    <row r="2397" spans="8:22">
      <c r="H2397" s="532"/>
      <c r="I2397" s="532"/>
      <c r="J2397" s="532"/>
      <c r="K2397" s="532"/>
      <c r="L2397" s="532"/>
      <c r="M2397" s="532"/>
      <c r="N2397" s="532"/>
      <c r="O2397" s="532"/>
      <c r="P2397" s="532"/>
      <c r="Q2397" s="13"/>
      <c r="R2397" s="13"/>
      <c r="U2397" s="356"/>
      <c r="V2397" s="356"/>
    </row>
    <row r="2398" spans="8:22" ht="19.5">
      <c r="H2398" s="543"/>
      <c r="I2398" s="543"/>
      <c r="J2398" s="543"/>
      <c r="K2398" s="543"/>
      <c r="L2398" s="543"/>
      <c r="M2398" s="543"/>
      <c r="N2398" s="543"/>
      <c r="O2398" s="543"/>
      <c r="P2398" s="543"/>
      <c r="Q2398" s="13"/>
      <c r="R2398" s="13"/>
      <c r="U2398" s="356"/>
      <c r="V2398" s="356"/>
    </row>
    <row r="2399" spans="8:22" ht="17.25">
      <c r="H2399" s="544"/>
      <c r="I2399" s="544"/>
      <c r="J2399" s="544"/>
      <c r="K2399" s="544"/>
      <c r="L2399" s="544"/>
      <c r="M2399" s="544"/>
      <c r="N2399" s="544"/>
      <c r="O2399" s="544"/>
      <c r="P2399" s="544"/>
      <c r="Q2399" s="13"/>
      <c r="R2399" s="13"/>
      <c r="U2399" s="356"/>
      <c r="V2399" s="356"/>
    </row>
    <row r="2400" spans="8:22">
      <c r="H2400" s="13"/>
      <c r="I2400" s="359"/>
      <c r="J2400" s="360"/>
      <c r="K2400" s="361"/>
      <c r="L2400" s="362"/>
      <c r="M2400" s="363"/>
      <c r="N2400" s="537"/>
      <c r="O2400" s="537"/>
      <c r="P2400" s="364"/>
      <c r="Q2400" s="13"/>
      <c r="R2400" s="13"/>
      <c r="U2400" s="356"/>
      <c r="V2400" s="356"/>
    </row>
    <row r="2401" spans="8:22">
      <c r="H2401" s="13"/>
      <c r="I2401" s="359"/>
      <c r="J2401" s="360"/>
      <c r="K2401" s="361"/>
      <c r="L2401" s="361"/>
      <c r="M2401" s="363"/>
      <c r="N2401" s="537"/>
      <c r="O2401" s="537"/>
      <c r="P2401" s="364"/>
      <c r="Q2401" s="13"/>
      <c r="R2401" s="13"/>
      <c r="U2401" s="356"/>
      <c r="V2401" s="356"/>
    </row>
    <row r="2402" spans="8:22">
      <c r="H2402" s="13"/>
      <c r="I2402" s="365"/>
      <c r="J2402" s="365"/>
      <c r="K2402" s="366"/>
      <c r="L2402" s="367"/>
      <c r="M2402" s="368"/>
      <c r="N2402" s="369"/>
      <c r="O2402" s="538"/>
      <c r="P2402" s="538"/>
      <c r="Q2402" s="538"/>
      <c r="R2402" s="538"/>
      <c r="U2402" s="356"/>
      <c r="V2402" s="356"/>
    </row>
    <row r="2403" spans="8:22">
      <c r="H2403" s="370"/>
      <c r="I2403" s="371"/>
      <c r="J2403" s="371"/>
      <c r="K2403" s="367"/>
      <c r="L2403" s="367"/>
      <c r="M2403" s="367"/>
      <c r="N2403" s="372"/>
      <c r="O2403" s="539"/>
      <c r="P2403" s="539"/>
      <c r="Q2403" s="539"/>
      <c r="R2403" s="539"/>
      <c r="U2403" s="356"/>
      <c r="V2403" s="356"/>
    </row>
    <row r="2404" spans="8:22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ht="15.75">
      <c r="H2420" s="354"/>
      <c r="I2420" s="354"/>
      <c r="J2420" s="354"/>
      <c r="K2420" s="354"/>
      <c r="L2420" s="354"/>
      <c r="M2420" s="368"/>
      <c r="N2420" s="384"/>
      <c r="O2420" s="310"/>
      <c r="P2420" s="540"/>
      <c r="Q2420" s="540"/>
      <c r="R2420" s="540"/>
      <c r="U2420" s="356"/>
      <c r="V2420" s="356"/>
    </row>
    <row r="2421" spans="8:22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9.5">
      <c r="H2429" s="541"/>
      <c r="I2429" s="541"/>
      <c r="J2429" s="541"/>
      <c r="K2429" s="541"/>
      <c r="L2429" s="541"/>
      <c r="M2429" s="541"/>
      <c r="N2429" s="541"/>
      <c r="O2429" s="541"/>
      <c r="P2429" s="541"/>
      <c r="Q2429" s="13"/>
      <c r="R2429" s="13"/>
      <c r="U2429" s="356"/>
      <c r="V2429" s="356"/>
    </row>
    <row r="2430" spans="8:22">
      <c r="H2430" s="532"/>
      <c r="I2430" s="532"/>
      <c r="J2430" s="532"/>
      <c r="K2430" s="532"/>
      <c r="L2430" s="532"/>
      <c r="M2430" s="532"/>
      <c r="N2430" s="532"/>
      <c r="O2430" s="532"/>
      <c r="P2430" s="532"/>
      <c r="Q2430" s="13"/>
      <c r="R2430" s="13"/>
      <c r="U2430" s="356"/>
      <c r="V2430" s="356"/>
    </row>
    <row r="2431" spans="8:22" ht="19.5">
      <c r="H2431" s="543"/>
      <c r="I2431" s="543"/>
      <c r="J2431" s="543"/>
      <c r="K2431" s="543"/>
      <c r="L2431" s="543"/>
      <c r="M2431" s="543"/>
      <c r="N2431" s="543"/>
      <c r="O2431" s="543"/>
      <c r="P2431" s="543"/>
      <c r="Q2431" s="13"/>
      <c r="R2431" s="13"/>
      <c r="U2431" s="356"/>
      <c r="V2431" s="356"/>
    </row>
    <row r="2432" spans="8:22" ht="17.25">
      <c r="H2432" s="544"/>
      <c r="I2432" s="544"/>
      <c r="J2432" s="544"/>
      <c r="K2432" s="544"/>
      <c r="L2432" s="544"/>
      <c r="M2432" s="544"/>
      <c r="N2432" s="544"/>
      <c r="O2432" s="544"/>
      <c r="P2432" s="544"/>
      <c r="Q2432" s="13"/>
      <c r="R2432" s="13"/>
      <c r="U2432" s="356"/>
      <c r="V2432" s="356"/>
    </row>
    <row r="2433" spans="8:22">
      <c r="H2433" s="13"/>
      <c r="I2433" s="359"/>
      <c r="J2433" s="360"/>
      <c r="K2433" s="361"/>
      <c r="L2433" s="362"/>
      <c r="M2433" s="363"/>
      <c r="N2433" s="537"/>
      <c r="O2433" s="537"/>
      <c r="P2433" s="364"/>
      <c r="Q2433" s="13"/>
      <c r="R2433" s="13"/>
      <c r="U2433" s="356"/>
      <c r="V2433" s="356"/>
    </row>
    <row r="2434" spans="8:22">
      <c r="H2434" s="13"/>
      <c r="I2434" s="359"/>
      <c r="J2434" s="360"/>
      <c r="K2434" s="361"/>
      <c r="L2434" s="361"/>
      <c r="M2434" s="363"/>
      <c r="N2434" s="537"/>
      <c r="O2434" s="537"/>
      <c r="P2434" s="364"/>
      <c r="Q2434" s="13"/>
      <c r="R2434" s="13"/>
      <c r="U2434" s="356"/>
      <c r="V2434" s="356"/>
    </row>
    <row r="2435" spans="8:22">
      <c r="H2435" s="13"/>
      <c r="I2435" s="365"/>
      <c r="J2435" s="365"/>
      <c r="K2435" s="366"/>
      <c r="L2435" s="367"/>
      <c r="M2435" s="368"/>
      <c r="N2435" s="369"/>
      <c r="O2435" s="538"/>
      <c r="P2435" s="538"/>
      <c r="Q2435" s="538"/>
      <c r="R2435" s="538"/>
      <c r="U2435" s="356"/>
      <c r="V2435" s="356"/>
    </row>
    <row r="2436" spans="8:22">
      <c r="H2436" s="370"/>
      <c r="I2436" s="371"/>
      <c r="J2436" s="371"/>
      <c r="K2436" s="367"/>
      <c r="L2436" s="367"/>
      <c r="M2436" s="367"/>
      <c r="N2436" s="372"/>
      <c r="O2436" s="539"/>
      <c r="P2436" s="539"/>
      <c r="Q2436" s="539"/>
      <c r="R2436" s="539"/>
      <c r="U2436" s="356"/>
      <c r="V2436" s="356"/>
    </row>
    <row r="2437" spans="8:22" ht="11.25" customHeight="1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ht="15.75">
      <c r="H2451" s="354"/>
      <c r="I2451" s="354"/>
      <c r="J2451" s="354"/>
      <c r="K2451" s="354"/>
      <c r="L2451" s="354"/>
      <c r="M2451" s="368"/>
      <c r="N2451" s="384"/>
      <c r="O2451" s="310"/>
      <c r="P2451" s="540"/>
      <c r="Q2451" s="540"/>
      <c r="R2451" s="540"/>
      <c r="U2451" s="356"/>
      <c r="V2451" s="356"/>
    </row>
    <row r="2452" spans="8:22" ht="18.75" customHeight="1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9.5">
      <c r="H2457" s="541"/>
      <c r="I2457" s="541"/>
      <c r="J2457" s="541"/>
      <c r="K2457" s="541"/>
      <c r="L2457" s="541"/>
      <c r="M2457" s="541"/>
      <c r="N2457" s="541"/>
      <c r="O2457" s="541"/>
      <c r="P2457" s="541"/>
      <c r="Q2457" s="13"/>
      <c r="R2457" s="13"/>
      <c r="U2457" s="356"/>
      <c r="V2457" s="356"/>
    </row>
    <row r="2458" spans="8:22">
      <c r="H2458" s="532"/>
      <c r="I2458" s="532"/>
      <c r="J2458" s="532"/>
      <c r="K2458" s="532"/>
      <c r="L2458" s="532"/>
      <c r="M2458" s="532"/>
      <c r="N2458" s="532"/>
      <c r="O2458" s="532"/>
      <c r="P2458" s="532"/>
      <c r="Q2458" s="13"/>
      <c r="R2458" s="13"/>
      <c r="U2458" s="356"/>
      <c r="V2458" s="356"/>
    </row>
    <row r="2459" spans="8:22" ht="19.5">
      <c r="H2459" s="543"/>
      <c r="I2459" s="543"/>
      <c r="J2459" s="543"/>
      <c r="K2459" s="543"/>
      <c r="L2459" s="543"/>
      <c r="M2459" s="543"/>
      <c r="N2459" s="543"/>
      <c r="O2459" s="543"/>
      <c r="P2459" s="543"/>
      <c r="Q2459" s="13"/>
      <c r="R2459" s="13"/>
      <c r="U2459" s="356"/>
      <c r="V2459" s="356"/>
    </row>
    <row r="2460" spans="8:22" ht="17.25">
      <c r="H2460" s="544"/>
      <c r="I2460" s="544"/>
      <c r="J2460" s="544"/>
      <c r="K2460" s="544"/>
      <c r="L2460" s="544"/>
      <c r="M2460" s="544"/>
      <c r="N2460" s="544"/>
      <c r="O2460" s="544"/>
      <c r="P2460" s="544"/>
      <c r="Q2460" s="13"/>
      <c r="R2460" s="13"/>
      <c r="U2460" s="356"/>
      <c r="V2460" s="356"/>
    </row>
    <row r="2461" spans="8:22">
      <c r="H2461" s="13"/>
      <c r="I2461" s="359"/>
      <c r="J2461" s="360"/>
      <c r="K2461" s="361"/>
      <c r="L2461" s="362"/>
      <c r="M2461" s="363"/>
      <c r="N2461" s="537"/>
      <c r="O2461" s="537"/>
      <c r="P2461" s="364"/>
      <c r="Q2461" s="13"/>
      <c r="R2461" s="13"/>
      <c r="U2461" s="356"/>
      <c r="V2461" s="356"/>
    </row>
    <row r="2462" spans="8:22">
      <c r="H2462" s="13"/>
      <c r="I2462" s="359"/>
      <c r="J2462" s="360"/>
      <c r="K2462" s="361"/>
      <c r="L2462" s="361"/>
      <c r="M2462" s="363"/>
      <c r="N2462" s="537"/>
      <c r="O2462" s="537"/>
      <c r="P2462" s="364"/>
      <c r="Q2462" s="13"/>
      <c r="R2462" s="13"/>
      <c r="U2462" s="356"/>
      <c r="V2462" s="356"/>
    </row>
    <row r="2463" spans="8:22">
      <c r="H2463" s="13"/>
      <c r="I2463" s="365"/>
      <c r="J2463" s="365"/>
      <c r="K2463" s="366"/>
      <c r="L2463" s="367"/>
      <c r="M2463" s="368"/>
      <c r="N2463" s="369"/>
      <c r="O2463" s="538"/>
      <c r="P2463" s="538"/>
      <c r="Q2463" s="538"/>
      <c r="R2463" s="538"/>
      <c r="U2463" s="356"/>
      <c r="V2463" s="356"/>
    </row>
    <row r="2464" spans="8:22" ht="21.75" customHeight="1">
      <c r="H2464" s="370"/>
      <c r="I2464" s="371"/>
      <c r="J2464" s="371"/>
      <c r="K2464" s="367"/>
      <c r="L2464" s="367"/>
      <c r="M2464" s="367"/>
      <c r="N2464" s="372"/>
      <c r="O2464" s="539"/>
      <c r="P2464" s="539"/>
      <c r="Q2464" s="539"/>
      <c r="R2464" s="539"/>
      <c r="U2464" s="356"/>
      <c r="V2464" s="356"/>
    </row>
    <row r="2465" spans="8:22" ht="21.75" customHeight="1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ht="15.75">
      <c r="H2476" s="354"/>
      <c r="I2476" s="354"/>
      <c r="J2476" s="354"/>
      <c r="K2476" s="354"/>
      <c r="L2476" s="354"/>
      <c r="M2476" s="368"/>
      <c r="N2476" s="384"/>
      <c r="O2476" s="310"/>
      <c r="P2476" s="540"/>
      <c r="Q2476" s="540"/>
      <c r="R2476" s="540"/>
      <c r="U2476" s="356"/>
      <c r="V2476" s="356"/>
    </row>
    <row r="2477" spans="8:22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>
      <c r="H2485" s="541"/>
      <c r="I2485" s="541"/>
      <c r="J2485" s="541"/>
      <c r="K2485" s="541"/>
      <c r="L2485" s="541"/>
      <c r="M2485" s="541"/>
      <c r="N2485" s="541"/>
      <c r="O2485" s="541"/>
      <c r="P2485" s="541"/>
      <c r="Q2485" s="13"/>
      <c r="R2485" s="13"/>
      <c r="U2485" s="356"/>
      <c r="V2485" s="356"/>
    </row>
    <row r="2486" spans="8:22">
      <c r="H2486" s="532"/>
      <c r="I2486" s="532"/>
      <c r="J2486" s="532"/>
      <c r="K2486" s="532"/>
      <c r="L2486" s="532"/>
      <c r="M2486" s="532"/>
      <c r="N2486" s="532"/>
      <c r="O2486" s="532"/>
      <c r="P2486" s="532"/>
      <c r="Q2486" s="13"/>
      <c r="R2486" s="13"/>
      <c r="U2486" s="356"/>
      <c r="V2486" s="356"/>
    </row>
    <row r="2487" spans="8:22" ht="19.5">
      <c r="H2487" s="543"/>
      <c r="I2487" s="543"/>
      <c r="J2487" s="543"/>
      <c r="K2487" s="543"/>
      <c r="L2487" s="543"/>
      <c r="M2487" s="543"/>
      <c r="N2487" s="543"/>
      <c r="O2487" s="543"/>
      <c r="P2487" s="543"/>
      <c r="Q2487" s="13"/>
      <c r="R2487" s="13"/>
      <c r="U2487" s="356"/>
      <c r="V2487" s="356"/>
    </row>
    <row r="2488" spans="8:22" ht="18.75" customHeight="1">
      <c r="H2488" s="544"/>
      <c r="I2488" s="544"/>
      <c r="J2488" s="544"/>
      <c r="K2488" s="544"/>
      <c r="L2488" s="544"/>
      <c r="M2488" s="544"/>
      <c r="N2488" s="544"/>
      <c r="O2488" s="544"/>
      <c r="P2488" s="544"/>
      <c r="Q2488" s="13"/>
      <c r="R2488" s="13"/>
      <c r="U2488" s="356"/>
      <c r="V2488" s="356"/>
    </row>
    <row r="2489" spans="8:22">
      <c r="H2489" s="13"/>
      <c r="I2489" s="359"/>
      <c r="J2489" s="360"/>
      <c r="K2489" s="361"/>
      <c r="L2489" s="362"/>
      <c r="M2489" s="363"/>
      <c r="N2489" s="537"/>
      <c r="O2489" s="537"/>
      <c r="P2489" s="364"/>
      <c r="Q2489" s="13"/>
      <c r="R2489" s="13"/>
      <c r="U2489" s="356"/>
      <c r="V2489" s="356"/>
    </row>
    <row r="2490" spans="8:22">
      <c r="H2490" s="13"/>
      <c r="I2490" s="359"/>
      <c r="J2490" s="360"/>
      <c r="K2490" s="361"/>
      <c r="L2490" s="361"/>
      <c r="M2490" s="363"/>
      <c r="N2490" s="537"/>
      <c r="O2490" s="537"/>
      <c r="P2490" s="364"/>
      <c r="Q2490" s="13"/>
      <c r="R2490" s="13"/>
      <c r="U2490" s="356"/>
      <c r="V2490" s="356"/>
    </row>
    <row r="2491" spans="8:22">
      <c r="H2491" s="13"/>
      <c r="I2491" s="365"/>
      <c r="J2491" s="365"/>
      <c r="K2491" s="366"/>
      <c r="L2491" s="367"/>
      <c r="M2491" s="368"/>
      <c r="N2491" s="369"/>
      <c r="O2491" s="538"/>
      <c r="P2491" s="538"/>
      <c r="Q2491" s="538"/>
      <c r="R2491" s="538"/>
      <c r="U2491" s="356"/>
      <c r="V2491" s="356"/>
    </row>
    <row r="2492" spans="8:22">
      <c r="H2492" s="370"/>
      <c r="I2492" s="371"/>
      <c r="J2492" s="371"/>
      <c r="K2492" s="367"/>
      <c r="L2492" s="367"/>
      <c r="M2492" s="367"/>
      <c r="N2492" s="372"/>
      <c r="O2492" s="539"/>
      <c r="P2492" s="539"/>
      <c r="Q2492" s="539"/>
      <c r="R2492" s="539"/>
      <c r="U2492" s="356"/>
      <c r="V2492" s="356"/>
    </row>
    <row r="2493" spans="8:22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ht="15.75">
      <c r="H2505" s="354"/>
      <c r="I2505" s="354"/>
      <c r="J2505" s="354"/>
      <c r="K2505" s="354"/>
      <c r="L2505" s="354"/>
      <c r="M2505" s="368"/>
      <c r="N2505" s="384"/>
      <c r="O2505" s="310"/>
      <c r="P2505" s="540"/>
      <c r="Q2505" s="540"/>
      <c r="R2505" s="540"/>
      <c r="U2505" s="356"/>
      <c r="V2505" s="356"/>
    </row>
    <row r="2506" spans="8:22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9.5">
      <c r="H2514" s="541"/>
      <c r="I2514" s="541"/>
      <c r="J2514" s="541"/>
      <c r="K2514" s="541"/>
      <c r="L2514" s="541"/>
      <c r="M2514" s="541"/>
      <c r="N2514" s="541"/>
      <c r="O2514" s="541"/>
      <c r="P2514" s="541"/>
      <c r="Q2514" s="13"/>
      <c r="R2514" s="13"/>
      <c r="U2514" s="356"/>
      <c r="V2514" s="356"/>
    </row>
    <row r="2515" spans="8:22">
      <c r="H2515" s="532"/>
      <c r="I2515" s="532"/>
      <c r="J2515" s="532"/>
      <c r="K2515" s="532"/>
      <c r="L2515" s="532"/>
      <c r="M2515" s="532"/>
      <c r="N2515" s="532"/>
      <c r="O2515" s="532"/>
      <c r="P2515" s="532"/>
      <c r="Q2515" s="13"/>
      <c r="R2515" s="13"/>
      <c r="U2515" s="356"/>
      <c r="V2515" s="356"/>
    </row>
    <row r="2516" spans="8:22" ht="19.5">
      <c r="H2516" s="543"/>
      <c r="I2516" s="543"/>
      <c r="J2516" s="543"/>
      <c r="K2516" s="543"/>
      <c r="L2516" s="543"/>
      <c r="M2516" s="543"/>
      <c r="N2516" s="543"/>
      <c r="O2516" s="543"/>
      <c r="P2516" s="543"/>
      <c r="Q2516" s="13"/>
      <c r="R2516" s="13"/>
      <c r="U2516" s="356"/>
      <c r="V2516" s="356"/>
    </row>
    <row r="2517" spans="8:22" ht="21.75" customHeight="1">
      <c r="H2517" s="544"/>
      <c r="I2517" s="544"/>
      <c r="J2517" s="544"/>
      <c r="K2517" s="544"/>
      <c r="L2517" s="544"/>
      <c r="M2517" s="544"/>
      <c r="N2517" s="544"/>
      <c r="O2517" s="544"/>
      <c r="P2517" s="544"/>
      <c r="Q2517" s="13"/>
      <c r="R2517" s="13"/>
      <c r="U2517" s="356"/>
      <c r="V2517" s="356"/>
    </row>
    <row r="2518" spans="8:22">
      <c r="H2518" s="13"/>
      <c r="I2518" s="359"/>
      <c r="J2518" s="360"/>
      <c r="K2518" s="361"/>
      <c r="L2518" s="362"/>
      <c r="M2518" s="363"/>
      <c r="N2518" s="537"/>
      <c r="O2518" s="537"/>
      <c r="P2518" s="364"/>
      <c r="Q2518" s="13"/>
      <c r="R2518" s="13"/>
      <c r="U2518" s="356"/>
      <c r="V2518" s="356"/>
    </row>
    <row r="2519" spans="8:22">
      <c r="H2519" s="13"/>
      <c r="I2519" s="359"/>
      <c r="J2519" s="360"/>
      <c r="K2519" s="361"/>
      <c r="L2519" s="361"/>
      <c r="M2519" s="363"/>
      <c r="N2519" s="537"/>
      <c r="O2519" s="537"/>
      <c r="P2519" s="364"/>
      <c r="Q2519" s="13"/>
      <c r="R2519" s="13"/>
      <c r="U2519" s="356"/>
      <c r="V2519" s="356"/>
    </row>
    <row r="2520" spans="8:22">
      <c r="H2520" s="13"/>
      <c r="I2520" s="365"/>
      <c r="J2520" s="365"/>
      <c r="K2520" s="366"/>
      <c r="L2520" s="367"/>
      <c r="M2520" s="368"/>
      <c r="N2520" s="369"/>
      <c r="O2520" s="538"/>
      <c r="P2520" s="538"/>
      <c r="Q2520" s="538"/>
      <c r="R2520" s="538"/>
      <c r="U2520" s="356"/>
      <c r="V2520" s="356"/>
    </row>
    <row r="2521" spans="8:22">
      <c r="H2521" s="370"/>
      <c r="I2521" s="371"/>
      <c r="J2521" s="371"/>
      <c r="K2521" s="367"/>
      <c r="L2521" s="367"/>
      <c r="M2521" s="367"/>
      <c r="N2521" s="372"/>
      <c r="O2521" s="539"/>
      <c r="P2521" s="539"/>
      <c r="Q2521" s="539"/>
      <c r="R2521" s="539"/>
      <c r="U2521" s="356"/>
      <c r="V2521" s="356"/>
    </row>
    <row r="2522" spans="8:22" ht="20.25" customHeight="1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ht="15.75">
      <c r="H2537" s="354"/>
      <c r="I2537" s="354"/>
      <c r="J2537" s="354"/>
      <c r="K2537" s="354"/>
      <c r="L2537" s="354"/>
      <c r="M2537" s="368"/>
      <c r="N2537" s="384"/>
      <c r="O2537" s="310"/>
      <c r="P2537" s="540"/>
      <c r="Q2537" s="540"/>
      <c r="R2537" s="540"/>
      <c r="U2537" s="356"/>
      <c r="V2537" s="356"/>
    </row>
    <row r="2538" spans="8:22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9.5">
      <c r="H2546" s="541"/>
      <c r="I2546" s="541"/>
      <c r="J2546" s="541"/>
      <c r="K2546" s="541"/>
      <c r="L2546" s="541"/>
      <c r="M2546" s="541"/>
      <c r="N2546" s="541"/>
      <c r="O2546" s="541"/>
      <c r="P2546" s="541"/>
      <c r="Q2546" s="13"/>
      <c r="R2546" s="13"/>
      <c r="U2546" s="356"/>
      <c r="V2546" s="356"/>
    </row>
    <row r="2547" spans="8:22">
      <c r="H2547" s="532"/>
      <c r="I2547" s="532"/>
      <c r="J2547" s="532"/>
      <c r="K2547" s="532"/>
      <c r="L2547" s="532"/>
      <c r="M2547" s="532"/>
      <c r="N2547" s="532"/>
      <c r="O2547" s="532"/>
      <c r="P2547" s="532"/>
      <c r="Q2547" s="13"/>
      <c r="R2547" s="13"/>
      <c r="U2547" s="356"/>
      <c r="V2547" s="356"/>
    </row>
    <row r="2548" spans="8:22" ht="21.75" customHeight="1">
      <c r="H2548" s="543"/>
      <c r="I2548" s="543"/>
      <c r="J2548" s="543"/>
      <c r="K2548" s="543"/>
      <c r="L2548" s="543"/>
      <c r="M2548" s="543"/>
      <c r="N2548" s="543"/>
      <c r="O2548" s="543"/>
      <c r="P2548" s="543"/>
      <c r="Q2548" s="13"/>
      <c r="R2548" s="13"/>
      <c r="U2548" s="356"/>
      <c r="V2548" s="356"/>
    </row>
    <row r="2549" spans="8:22" ht="21.75" customHeight="1">
      <c r="H2549" s="544"/>
      <c r="I2549" s="544"/>
      <c r="J2549" s="544"/>
      <c r="K2549" s="544"/>
      <c r="L2549" s="544"/>
      <c r="M2549" s="544"/>
      <c r="N2549" s="544"/>
      <c r="O2549" s="544"/>
      <c r="P2549" s="544"/>
      <c r="Q2549" s="13"/>
      <c r="R2549" s="13"/>
      <c r="U2549" s="356"/>
      <c r="V2549" s="356"/>
    </row>
    <row r="2550" spans="8:22">
      <c r="H2550" s="13"/>
      <c r="I2550" s="359"/>
      <c r="J2550" s="360"/>
      <c r="K2550" s="361"/>
      <c r="L2550" s="362"/>
      <c r="M2550" s="363"/>
      <c r="N2550" s="537"/>
      <c r="O2550" s="537"/>
      <c r="P2550" s="364"/>
      <c r="Q2550" s="13"/>
      <c r="R2550" s="13"/>
      <c r="U2550" s="356"/>
      <c r="V2550" s="356"/>
    </row>
    <row r="2551" spans="8:22">
      <c r="H2551" s="13"/>
      <c r="I2551" s="359"/>
      <c r="J2551" s="360"/>
      <c r="K2551" s="361"/>
      <c r="L2551" s="361"/>
      <c r="M2551" s="363"/>
      <c r="N2551" s="537"/>
      <c r="O2551" s="537"/>
      <c r="P2551" s="364"/>
      <c r="Q2551" s="13"/>
      <c r="R2551" s="13"/>
      <c r="U2551" s="356"/>
      <c r="V2551" s="356"/>
    </row>
    <row r="2552" spans="8:22">
      <c r="H2552" s="13"/>
      <c r="I2552" s="365"/>
      <c r="J2552" s="365"/>
      <c r="K2552" s="366"/>
      <c r="L2552" s="367"/>
      <c r="M2552" s="368"/>
      <c r="N2552" s="369"/>
      <c r="O2552" s="538"/>
      <c r="P2552" s="538"/>
      <c r="Q2552" s="538"/>
      <c r="R2552" s="538"/>
      <c r="U2552" s="356"/>
      <c r="V2552" s="356"/>
    </row>
    <row r="2553" spans="8:22">
      <c r="H2553" s="370"/>
      <c r="I2553" s="371"/>
      <c r="J2553" s="371"/>
      <c r="K2553" s="367"/>
      <c r="L2553" s="367"/>
      <c r="M2553" s="367"/>
      <c r="N2553" s="372"/>
      <c r="O2553" s="539"/>
      <c r="P2553" s="539"/>
      <c r="Q2553" s="539"/>
      <c r="R2553" s="539"/>
      <c r="U2553" s="356"/>
      <c r="V2553" s="356"/>
    </row>
    <row r="2554" spans="8:22" ht="23.25" customHeight="1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ht="15.75">
      <c r="H2562" s="354"/>
      <c r="I2562" s="354"/>
      <c r="J2562" s="354"/>
      <c r="K2562" s="354"/>
      <c r="L2562" s="354"/>
      <c r="M2562" s="368"/>
      <c r="N2562" s="384"/>
      <c r="O2562" s="310"/>
      <c r="P2562" s="540"/>
      <c r="Q2562" s="540"/>
      <c r="R2562" s="540"/>
      <c r="U2562" s="356"/>
      <c r="V2562" s="356"/>
    </row>
    <row r="2563" spans="8:22" ht="20.25" customHeight="1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9.5">
      <c r="H2571" s="541"/>
      <c r="I2571" s="541"/>
      <c r="J2571" s="541"/>
      <c r="K2571" s="541"/>
      <c r="L2571" s="541"/>
      <c r="M2571" s="541"/>
      <c r="N2571" s="541"/>
      <c r="O2571" s="541"/>
      <c r="P2571" s="541"/>
      <c r="Q2571" s="13"/>
      <c r="R2571" s="13"/>
      <c r="U2571" s="356"/>
      <c r="V2571" s="356"/>
    </row>
    <row r="2572" spans="8:22">
      <c r="H2572" s="532"/>
      <c r="I2572" s="532"/>
      <c r="J2572" s="532"/>
      <c r="K2572" s="532"/>
      <c r="L2572" s="532"/>
      <c r="M2572" s="532"/>
      <c r="N2572" s="532"/>
      <c r="O2572" s="532"/>
      <c r="P2572" s="532"/>
      <c r="Q2572" s="13"/>
      <c r="R2572" s="13"/>
    </row>
    <row r="2573" spans="8:22" ht="19.5">
      <c r="H2573" s="543"/>
      <c r="I2573" s="543"/>
      <c r="J2573" s="543"/>
      <c r="K2573" s="543"/>
      <c r="L2573" s="543"/>
      <c r="M2573" s="543"/>
      <c r="N2573" s="543"/>
      <c r="O2573" s="543"/>
      <c r="P2573" s="543"/>
      <c r="Q2573" s="13"/>
      <c r="R2573" s="13"/>
    </row>
    <row r="2574" spans="8:22" ht="17.25">
      <c r="H2574" s="544"/>
      <c r="I2574" s="544"/>
      <c r="J2574" s="544"/>
      <c r="K2574" s="544"/>
      <c r="L2574" s="544"/>
      <c r="M2574" s="544"/>
      <c r="N2574" s="544"/>
      <c r="O2574" s="544"/>
      <c r="P2574" s="544"/>
      <c r="Q2574" s="13"/>
      <c r="R2574" s="13"/>
    </row>
    <row r="2575" spans="8:22">
      <c r="H2575" s="13"/>
      <c r="I2575" s="359"/>
      <c r="J2575" s="360"/>
      <c r="K2575" s="361"/>
      <c r="L2575" s="362"/>
      <c r="M2575" s="363"/>
      <c r="N2575" s="537"/>
      <c r="O2575" s="537"/>
      <c r="P2575" s="364"/>
      <c r="Q2575" s="13"/>
      <c r="R2575" s="13"/>
    </row>
    <row r="2576" spans="8:22">
      <c r="H2576" s="13"/>
      <c r="I2576" s="359"/>
      <c r="J2576" s="360"/>
      <c r="K2576" s="361"/>
      <c r="L2576" s="361"/>
      <c r="M2576" s="363"/>
      <c r="N2576" s="537"/>
      <c r="O2576" s="537"/>
      <c r="P2576" s="364"/>
      <c r="Q2576" s="13"/>
      <c r="R2576" s="13"/>
    </row>
    <row r="2577" spans="8:18">
      <c r="H2577" s="13"/>
      <c r="I2577" s="365"/>
      <c r="J2577" s="365"/>
      <c r="K2577" s="366"/>
      <c r="L2577" s="367"/>
      <c r="M2577" s="368"/>
      <c r="N2577" s="369"/>
      <c r="O2577" s="538"/>
      <c r="P2577" s="538"/>
      <c r="Q2577" s="538"/>
      <c r="R2577" s="538"/>
    </row>
    <row r="2578" spans="8:18">
      <c r="H2578" s="370"/>
      <c r="I2578" s="371"/>
      <c r="J2578" s="371"/>
      <c r="K2578" s="367"/>
      <c r="L2578" s="367"/>
      <c r="M2578" s="367"/>
      <c r="N2578" s="372"/>
      <c r="O2578" s="539"/>
      <c r="P2578" s="539"/>
      <c r="Q2578" s="539"/>
      <c r="R2578" s="539"/>
    </row>
    <row r="2579" spans="8:18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ht="15.75">
      <c r="H2601" s="354"/>
      <c r="I2601" s="354"/>
      <c r="J2601" s="354"/>
      <c r="K2601" s="354"/>
      <c r="L2601" s="354"/>
      <c r="M2601" s="368"/>
      <c r="N2601" s="384"/>
      <c r="O2601" s="310"/>
      <c r="P2601" s="540"/>
      <c r="Q2601" s="540"/>
      <c r="R2601" s="540"/>
    </row>
    <row r="2602" spans="8:18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9.5">
      <c r="H2610" s="541"/>
      <c r="I2610" s="541"/>
      <c r="J2610" s="541"/>
      <c r="K2610" s="541"/>
      <c r="L2610" s="541"/>
      <c r="M2610" s="541"/>
      <c r="N2610" s="541"/>
      <c r="O2610" s="541"/>
      <c r="P2610" s="541"/>
      <c r="Q2610" s="13"/>
      <c r="R2610" s="13"/>
    </row>
    <row r="2611" spans="8:18">
      <c r="H2611" s="532"/>
      <c r="I2611" s="532"/>
      <c r="J2611" s="532"/>
      <c r="K2611" s="532"/>
      <c r="L2611" s="532"/>
      <c r="M2611" s="532"/>
      <c r="N2611" s="532"/>
      <c r="O2611" s="532"/>
      <c r="P2611" s="532"/>
      <c r="Q2611" s="13"/>
      <c r="R2611" s="13"/>
    </row>
    <row r="2612" spans="8:18" ht="19.5">
      <c r="H2612" s="543"/>
      <c r="I2612" s="543"/>
      <c r="J2612" s="543"/>
      <c r="K2612" s="543"/>
      <c r="L2612" s="543"/>
      <c r="M2612" s="543"/>
      <c r="N2612" s="543"/>
      <c r="O2612" s="543"/>
      <c r="P2612" s="543"/>
      <c r="Q2612" s="13"/>
      <c r="R2612" s="13"/>
    </row>
    <row r="2613" spans="8:18" ht="17.25">
      <c r="H2613" s="544"/>
      <c r="I2613" s="544"/>
      <c r="J2613" s="544"/>
      <c r="K2613" s="544"/>
      <c r="L2613" s="544"/>
      <c r="M2613" s="544"/>
      <c r="N2613" s="544"/>
      <c r="O2613" s="544"/>
      <c r="P2613" s="544"/>
      <c r="Q2613" s="13"/>
      <c r="R2613" s="13"/>
    </row>
    <row r="2614" spans="8:18">
      <c r="H2614" s="13"/>
      <c r="I2614" s="359"/>
      <c r="J2614" s="360"/>
      <c r="K2614" s="361"/>
      <c r="L2614" s="362"/>
      <c r="M2614" s="363"/>
      <c r="N2614" s="537"/>
      <c r="O2614" s="537"/>
      <c r="P2614" s="364"/>
      <c r="Q2614" s="13"/>
      <c r="R2614" s="13"/>
    </row>
    <row r="2615" spans="8:18">
      <c r="H2615" s="13"/>
      <c r="I2615" s="359"/>
      <c r="J2615" s="360"/>
      <c r="K2615" s="361"/>
      <c r="L2615" s="361"/>
      <c r="M2615" s="363"/>
      <c r="N2615" s="537"/>
      <c r="O2615" s="537"/>
      <c r="P2615" s="364"/>
      <c r="Q2615" s="13"/>
      <c r="R2615" s="13"/>
    </row>
    <row r="2616" spans="8:18">
      <c r="H2616" s="13"/>
      <c r="I2616" s="365"/>
      <c r="J2616" s="365"/>
      <c r="K2616" s="366"/>
      <c r="L2616" s="367"/>
      <c r="M2616" s="368"/>
      <c r="N2616" s="369"/>
      <c r="O2616" s="538"/>
      <c r="P2616" s="538"/>
      <c r="Q2616" s="538"/>
      <c r="R2616" s="538"/>
    </row>
    <row r="2617" spans="8:18">
      <c r="H2617" s="370"/>
      <c r="I2617" s="371"/>
      <c r="J2617" s="371"/>
      <c r="K2617" s="367"/>
      <c r="L2617" s="367"/>
      <c r="M2617" s="367"/>
      <c r="N2617" s="372"/>
      <c r="O2617" s="539"/>
      <c r="P2617" s="539"/>
      <c r="Q2617" s="539"/>
      <c r="R2617" s="539"/>
    </row>
    <row r="2618" spans="8:18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ht="15.75">
      <c r="H2633" s="354"/>
      <c r="I2633" s="354"/>
      <c r="J2633" s="354"/>
      <c r="K2633" s="354"/>
      <c r="L2633" s="354"/>
      <c r="M2633" s="368"/>
      <c r="N2633" s="384"/>
      <c r="O2633" s="310"/>
      <c r="P2633" s="540"/>
      <c r="Q2633" s="540"/>
      <c r="R2633" s="540"/>
    </row>
    <row r="2634" spans="8:18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9.5">
      <c r="H2642" s="541"/>
      <c r="I2642" s="541"/>
      <c r="J2642" s="541"/>
      <c r="K2642" s="541"/>
      <c r="L2642" s="541"/>
      <c r="M2642" s="541"/>
      <c r="N2642" s="541"/>
      <c r="O2642" s="541"/>
      <c r="P2642" s="541"/>
      <c r="Q2642" s="13"/>
      <c r="R2642" s="13"/>
    </row>
    <row r="2643" spans="8:18">
      <c r="H2643" s="532"/>
      <c r="I2643" s="532"/>
      <c r="J2643" s="532"/>
      <c r="K2643" s="532"/>
      <c r="L2643" s="532"/>
      <c r="M2643" s="532"/>
      <c r="N2643" s="532"/>
      <c r="O2643" s="532"/>
      <c r="P2643" s="532"/>
      <c r="Q2643" s="13"/>
      <c r="R2643" s="13"/>
    </row>
    <row r="2644" spans="8:18" ht="19.5">
      <c r="H2644" s="543"/>
      <c r="I2644" s="543"/>
      <c r="J2644" s="543"/>
      <c r="K2644" s="543"/>
      <c r="L2644" s="543"/>
      <c r="M2644" s="543"/>
      <c r="N2644" s="543"/>
      <c r="O2644" s="543"/>
      <c r="P2644" s="543"/>
      <c r="Q2644" s="13"/>
      <c r="R2644" s="13"/>
    </row>
    <row r="2645" spans="8:18" ht="17.25">
      <c r="H2645" s="544"/>
      <c r="I2645" s="544"/>
      <c r="J2645" s="544"/>
      <c r="K2645" s="544"/>
      <c r="L2645" s="544"/>
      <c r="M2645" s="544"/>
      <c r="N2645" s="544"/>
      <c r="O2645" s="544"/>
      <c r="P2645" s="544"/>
      <c r="Q2645" s="13"/>
      <c r="R2645" s="13"/>
    </row>
    <row r="2646" spans="8:18">
      <c r="H2646" s="13"/>
      <c r="I2646" s="359"/>
      <c r="J2646" s="360"/>
      <c r="K2646" s="361"/>
      <c r="L2646" s="362"/>
      <c r="M2646" s="363"/>
      <c r="N2646" s="537"/>
      <c r="O2646" s="537"/>
      <c r="P2646" s="364"/>
      <c r="Q2646" s="13"/>
      <c r="R2646" s="13"/>
    </row>
    <row r="2647" spans="8:18">
      <c r="H2647" s="13"/>
      <c r="I2647" s="359"/>
      <c r="J2647" s="360"/>
      <c r="K2647" s="361"/>
      <c r="L2647" s="361"/>
      <c r="M2647" s="363"/>
      <c r="N2647" s="537"/>
      <c r="O2647" s="537"/>
      <c r="P2647" s="364"/>
      <c r="Q2647" s="13"/>
      <c r="R2647" s="13"/>
    </row>
    <row r="2648" spans="8:18">
      <c r="H2648" s="13"/>
      <c r="I2648" s="365"/>
      <c r="J2648" s="365"/>
      <c r="K2648" s="366"/>
      <c r="L2648" s="367"/>
      <c r="M2648" s="368"/>
      <c r="N2648" s="369"/>
      <c r="O2648" s="538"/>
      <c r="P2648" s="538"/>
      <c r="Q2648" s="538"/>
      <c r="R2648" s="538"/>
    </row>
    <row r="2649" spans="8:18" ht="21" customHeight="1">
      <c r="H2649" s="370"/>
      <c r="I2649" s="371"/>
      <c r="J2649" s="371"/>
      <c r="K2649" s="367"/>
      <c r="L2649" s="367"/>
      <c r="M2649" s="367"/>
      <c r="N2649" s="372"/>
      <c r="O2649" s="539"/>
      <c r="P2649" s="539"/>
      <c r="Q2649" s="539"/>
      <c r="R2649" s="539"/>
    </row>
    <row r="2650" spans="8:18" ht="11.25" customHeight="1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ht="15.75">
      <c r="H2663" s="354"/>
      <c r="I2663" s="354"/>
      <c r="J2663" s="354"/>
      <c r="K2663" s="354"/>
      <c r="L2663" s="354"/>
      <c r="M2663" s="368"/>
      <c r="N2663" s="384"/>
      <c r="O2663" s="310"/>
      <c r="P2663" s="540"/>
      <c r="Q2663" s="540"/>
      <c r="R2663" s="540"/>
    </row>
    <row r="2664" spans="8:18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9.5">
      <c r="H2672" s="541"/>
      <c r="I2672" s="541"/>
      <c r="J2672" s="541"/>
      <c r="K2672" s="541"/>
      <c r="L2672" s="541"/>
      <c r="M2672" s="541"/>
      <c r="N2672" s="541"/>
      <c r="O2672" s="541"/>
      <c r="P2672" s="541"/>
      <c r="Q2672" s="13"/>
      <c r="R2672" s="13"/>
    </row>
    <row r="2673" spans="8:18">
      <c r="H2673" s="532"/>
      <c r="I2673" s="532"/>
      <c r="J2673" s="532"/>
      <c r="K2673" s="532"/>
      <c r="L2673" s="532"/>
      <c r="M2673" s="532"/>
      <c r="N2673" s="532"/>
      <c r="O2673" s="532"/>
      <c r="P2673" s="532"/>
      <c r="Q2673" s="13"/>
      <c r="R2673" s="13"/>
    </row>
    <row r="2674" spans="8:18" ht="19.5">
      <c r="H2674" s="543"/>
      <c r="I2674" s="543"/>
      <c r="J2674" s="543"/>
      <c r="K2674" s="543"/>
      <c r="L2674" s="543"/>
      <c r="M2674" s="543"/>
      <c r="N2674" s="543"/>
      <c r="O2674" s="543"/>
      <c r="P2674" s="543"/>
      <c r="Q2674" s="13"/>
      <c r="R2674" s="13"/>
    </row>
    <row r="2675" spans="8:18" ht="17.25">
      <c r="H2675" s="544"/>
      <c r="I2675" s="544"/>
      <c r="J2675" s="544"/>
      <c r="K2675" s="544"/>
      <c r="L2675" s="544"/>
      <c r="M2675" s="544"/>
      <c r="N2675" s="544"/>
      <c r="O2675" s="544"/>
      <c r="P2675" s="544"/>
      <c r="Q2675" s="13"/>
      <c r="R2675" s="13"/>
    </row>
    <row r="2676" spans="8:18">
      <c r="H2676" s="13"/>
      <c r="I2676" s="359"/>
      <c r="J2676" s="360"/>
      <c r="K2676" s="361"/>
      <c r="L2676" s="362"/>
      <c r="M2676" s="363"/>
      <c r="N2676" s="537"/>
      <c r="O2676" s="537"/>
      <c r="P2676" s="364"/>
      <c r="Q2676" s="13"/>
      <c r="R2676" s="13"/>
    </row>
    <row r="2677" spans="8:18">
      <c r="H2677" s="13"/>
      <c r="I2677" s="359"/>
      <c r="J2677" s="360"/>
      <c r="K2677" s="361"/>
      <c r="L2677" s="361"/>
      <c r="M2677" s="363"/>
      <c r="N2677" s="537"/>
      <c r="O2677" s="537"/>
      <c r="P2677" s="364"/>
      <c r="Q2677" s="13"/>
      <c r="R2677" s="13"/>
    </row>
    <row r="2678" spans="8:18">
      <c r="H2678" s="13"/>
      <c r="I2678" s="365"/>
      <c r="J2678" s="365"/>
      <c r="K2678" s="366"/>
      <c r="L2678" s="367"/>
      <c r="M2678" s="368"/>
      <c r="N2678" s="369"/>
      <c r="O2678" s="538"/>
      <c r="P2678" s="538"/>
      <c r="Q2678" s="538"/>
      <c r="R2678" s="538"/>
    </row>
    <row r="2679" spans="8:18">
      <c r="H2679" s="370"/>
      <c r="I2679" s="371"/>
      <c r="J2679" s="371"/>
      <c r="K2679" s="367"/>
      <c r="L2679" s="367"/>
      <c r="M2679" s="367"/>
      <c r="N2679" s="372"/>
      <c r="O2679" s="539"/>
      <c r="P2679" s="539"/>
      <c r="Q2679" s="539"/>
      <c r="R2679" s="539"/>
    </row>
    <row r="2680" spans="8:18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ht="15.75">
      <c r="H2692" s="354"/>
      <c r="I2692" s="354"/>
      <c r="J2692" s="354"/>
      <c r="K2692" s="354"/>
      <c r="L2692" s="354"/>
      <c r="M2692" s="368"/>
      <c r="N2692" s="384"/>
      <c r="O2692" s="310"/>
      <c r="P2692" s="540"/>
      <c r="Q2692" s="540"/>
      <c r="R2692" s="540"/>
    </row>
    <row r="2693" spans="8:18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9.5">
      <c r="H2701" s="541"/>
      <c r="I2701" s="541"/>
      <c r="J2701" s="541"/>
      <c r="K2701" s="541"/>
      <c r="L2701" s="541"/>
      <c r="M2701" s="541"/>
      <c r="N2701" s="541"/>
      <c r="O2701" s="541"/>
      <c r="P2701" s="541"/>
      <c r="Q2701" s="13"/>
      <c r="R2701" s="13"/>
    </row>
    <row r="2702" spans="8:18">
      <c r="H2702" s="532"/>
      <c r="I2702" s="532"/>
      <c r="J2702" s="532"/>
      <c r="K2702" s="532"/>
      <c r="L2702" s="532"/>
      <c r="M2702" s="532"/>
      <c r="N2702" s="532"/>
      <c r="O2702" s="532"/>
      <c r="P2702" s="532"/>
      <c r="Q2702" s="13"/>
      <c r="R2702" s="13"/>
    </row>
    <row r="2703" spans="8:18" ht="19.5">
      <c r="H2703" s="543"/>
      <c r="I2703" s="543"/>
      <c r="J2703" s="543"/>
      <c r="K2703" s="543"/>
      <c r="L2703" s="543"/>
      <c r="M2703" s="543"/>
      <c r="N2703" s="543"/>
      <c r="O2703" s="543"/>
      <c r="P2703" s="543"/>
      <c r="Q2703" s="13"/>
      <c r="R2703" s="13"/>
    </row>
    <row r="2704" spans="8:18" ht="17.25">
      <c r="H2704" s="544"/>
      <c r="I2704" s="544"/>
      <c r="J2704" s="544"/>
      <c r="K2704" s="544"/>
      <c r="L2704" s="544"/>
      <c r="M2704" s="544"/>
      <c r="N2704" s="544"/>
      <c r="O2704" s="544"/>
      <c r="P2704" s="544"/>
      <c r="Q2704" s="13"/>
      <c r="R2704" s="13"/>
    </row>
    <row r="2705" spans="8:18">
      <c r="H2705" s="13"/>
      <c r="I2705" s="359"/>
      <c r="J2705" s="360"/>
      <c r="K2705" s="361"/>
      <c r="L2705" s="362"/>
      <c r="M2705" s="363"/>
      <c r="N2705" s="537"/>
      <c r="O2705" s="537"/>
      <c r="P2705" s="364"/>
      <c r="Q2705" s="13"/>
      <c r="R2705" s="13"/>
    </row>
    <row r="2706" spans="8:18">
      <c r="H2706" s="13"/>
      <c r="I2706" s="359"/>
      <c r="J2706" s="360"/>
      <c r="K2706" s="361"/>
      <c r="L2706" s="361"/>
      <c r="M2706" s="363"/>
      <c r="N2706" s="537"/>
      <c r="O2706" s="537"/>
      <c r="P2706" s="364"/>
      <c r="Q2706" s="13"/>
      <c r="R2706" s="13"/>
    </row>
    <row r="2707" spans="8:18" ht="27" customHeight="1">
      <c r="H2707" s="13"/>
      <c r="I2707" s="365"/>
      <c r="J2707" s="365"/>
      <c r="K2707" s="366"/>
      <c r="L2707" s="367"/>
      <c r="M2707" s="368"/>
      <c r="N2707" s="369"/>
      <c r="O2707" s="538"/>
      <c r="P2707" s="538"/>
      <c r="Q2707" s="538"/>
      <c r="R2707" s="538"/>
    </row>
    <row r="2708" spans="8:18">
      <c r="H2708" s="370"/>
      <c r="I2708" s="371"/>
      <c r="J2708" s="371"/>
      <c r="K2708" s="367"/>
      <c r="L2708" s="367"/>
      <c r="M2708" s="367"/>
      <c r="N2708" s="372"/>
      <c r="O2708" s="539"/>
      <c r="P2708" s="539"/>
      <c r="Q2708" s="539"/>
      <c r="R2708" s="539"/>
    </row>
    <row r="2709" spans="8:18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ht="15.75">
      <c r="H2719" s="354"/>
      <c r="I2719" s="354"/>
      <c r="J2719" s="354"/>
      <c r="K2719" s="354"/>
      <c r="L2719" s="354"/>
      <c r="M2719" s="368"/>
      <c r="N2719" s="384"/>
      <c r="O2719" s="310"/>
      <c r="P2719" s="540"/>
      <c r="Q2719" s="540"/>
      <c r="R2719" s="540"/>
    </row>
    <row r="2720" spans="8:18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9.5">
      <c r="H2728" s="541"/>
      <c r="I2728" s="541"/>
      <c r="J2728" s="541"/>
      <c r="K2728" s="541"/>
      <c r="L2728" s="541"/>
      <c r="M2728" s="541"/>
      <c r="N2728" s="541"/>
      <c r="O2728" s="541"/>
      <c r="P2728" s="541"/>
      <c r="Q2728" s="13"/>
      <c r="R2728" s="13"/>
    </row>
    <row r="2729" spans="8:18" ht="18" customHeight="1">
      <c r="H2729" s="532"/>
      <c r="I2729" s="532"/>
      <c r="J2729" s="532"/>
      <c r="K2729" s="532"/>
      <c r="L2729" s="532"/>
      <c r="M2729" s="532"/>
      <c r="N2729" s="532"/>
      <c r="O2729" s="532"/>
      <c r="P2729" s="532"/>
      <c r="Q2729" s="13"/>
      <c r="R2729" s="13"/>
    </row>
    <row r="2730" spans="8:18" ht="19.5">
      <c r="H2730" s="543"/>
      <c r="I2730" s="543"/>
      <c r="J2730" s="543"/>
      <c r="K2730" s="543"/>
      <c r="L2730" s="543"/>
      <c r="M2730" s="543"/>
      <c r="N2730" s="543"/>
      <c r="O2730" s="543"/>
      <c r="P2730" s="543"/>
      <c r="Q2730" s="13"/>
      <c r="R2730" s="13"/>
    </row>
    <row r="2731" spans="8:18" ht="17.25">
      <c r="H2731" s="544"/>
      <c r="I2731" s="544"/>
      <c r="J2731" s="544"/>
      <c r="K2731" s="544"/>
      <c r="L2731" s="544"/>
      <c r="M2731" s="544"/>
      <c r="N2731" s="544"/>
      <c r="O2731" s="544"/>
      <c r="P2731" s="544"/>
      <c r="Q2731" s="13"/>
      <c r="R2731" s="13"/>
    </row>
    <row r="2732" spans="8:18">
      <c r="H2732" s="13"/>
      <c r="I2732" s="359"/>
      <c r="J2732" s="360"/>
      <c r="K2732" s="361"/>
      <c r="L2732" s="362"/>
      <c r="M2732" s="363"/>
      <c r="N2732" s="537"/>
      <c r="O2732" s="537"/>
      <c r="P2732" s="364"/>
      <c r="Q2732" s="13"/>
      <c r="R2732" s="13"/>
    </row>
    <row r="2733" spans="8:18">
      <c r="H2733" s="13"/>
      <c r="I2733" s="359"/>
      <c r="J2733" s="360"/>
      <c r="K2733" s="361"/>
      <c r="L2733" s="361"/>
      <c r="M2733" s="363"/>
      <c r="N2733" s="537"/>
      <c r="O2733" s="537"/>
      <c r="P2733" s="364"/>
      <c r="Q2733" s="13"/>
      <c r="R2733" s="13"/>
    </row>
    <row r="2734" spans="8:18">
      <c r="H2734" s="13"/>
      <c r="I2734" s="365"/>
      <c r="J2734" s="365"/>
      <c r="K2734" s="366"/>
      <c r="L2734" s="367"/>
      <c r="M2734" s="368"/>
      <c r="N2734" s="369"/>
      <c r="O2734" s="538"/>
      <c r="P2734" s="538"/>
      <c r="Q2734" s="538"/>
      <c r="R2734" s="538"/>
    </row>
    <row r="2735" spans="8:18">
      <c r="H2735" s="370"/>
      <c r="I2735" s="371"/>
      <c r="J2735" s="371"/>
      <c r="K2735" s="367"/>
      <c r="L2735" s="367"/>
      <c r="M2735" s="367"/>
      <c r="N2735" s="372"/>
      <c r="O2735" s="539"/>
      <c r="P2735" s="539"/>
      <c r="Q2735" s="539"/>
      <c r="R2735" s="539"/>
    </row>
    <row r="2736" spans="8:18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ht="15.75">
      <c r="H2753" s="354"/>
      <c r="I2753" s="354"/>
      <c r="J2753" s="354"/>
      <c r="K2753" s="354"/>
      <c r="L2753" s="354"/>
      <c r="M2753" s="368"/>
      <c r="N2753" s="384"/>
      <c r="O2753" s="310"/>
      <c r="P2753" s="540"/>
      <c r="Q2753" s="540"/>
      <c r="R2753" s="540"/>
    </row>
    <row r="2754" spans="8:18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9.5">
      <c r="H2762" s="541"/>
      <c r="I2762" s="541"/>
      <c r="J2762" s="541"/>
      <c r="K2762" s="541"/>
      <c r="L2762" s="541"/>
      <c r="M2762" s="541"/>
      <c r="N2762" s="541"/>
      <c r="O2762" s="541"/>
      <c r="P2762" s="541"/>
      <c r="Q2762" s="13"/>
      <c r="R2762" s="13"/>
    </row>
    <row r="2763" spans="8:18">
      <c r="H2763" s="532"/>
      <c r="I2763" s="532"/>
      <c r="J2763" s="532"/>
      <c r="K2763" s="532"/>
      <c r="L2763" s="532"/>
      <c r="M2763" s="532"/>
      <c r="N2763" s="532"/>
      <c r="O2763" s="532"/>
      <c r="P2763" s="532"/>
      <c r="Q2763" s="13"/>
      <c r="R2763" s="13"/>
    </row>
    <row r="2764" spans="8:18" ht="19.5">
      <c r="H2764" s="543"/>
      <c r="I2764" s="543"/>
      <c r="J2764" s="543"/>
      <c r="K2764" s="543"/>
      <c r="L2764" s="543"/>
      <c r="M2764" s="543"/>
      <c r="N2764" s="543"/>
      <c r="O2764" s="543"/>
      <c r="P2764" s="543"/>
      <c r="Q2764" s="13"/>
      <c r="R2764" s="13"/>
    </row>
    <row r="2765" spans="8:18" ht="18" customHeight="1">
      <c r="H2765" s="544"/>
      <c r="I2765" s="544"/>
      <c r="J2765" s="544"/>
      <c r="K2765" s="544"/>
      <c r="L2765" s="544"/>
      <c r="M2765" s="544"/>
      <c r="N2765" s="544"/>
      <c r="O2765" s="544"/>
      <c r="P2765" s="544"/>
      <c r="Q2765" s="13"/>
      <c r="R2765" s="13"/>
    </row>
    <row r="2766" spans="8:18" ht="21.75" customHeight="1">
      <c r="H2766" s="13"/>
      <c r="I2766" s="359"/>
      <c r="J2766" s="360"/>
      <c r="K2766" s="361"/>
      <c r="L2766" s="362"/>
      <c r="M2766" s="363"/>
      <c r="N2766" s="537"/>
      <c r="O2766" s="537"/>
      <c r="P2766" s="364"/>
      <c r="Q2766" s="13"/>
      <c r="R2766" s="13"/>
    </row>
    <row r="2767" spans="8:18">
      <c r="H2767" s="13"/>
      <c r="I2767" s="359"/>
      <c r="J2767" s="360"/>
      <c r="K2767" s="361"/>
      <c r="L2767" s="361"/>
      <c r="M2767" s="363"/>
      <c r="N2767" s="537"/>
      <c r="O2767" s="537"/>
      <c r="P2767" s="364"/>
      <c r="Q2767" s="13"/>
      <c r="R2767" s="13"/>
    </row>
    <row r="2768" spans="8:18">
      <c r="H2768" s="13"/>
      <c r="I2768" s="365"/>
      <c r="J2768" s="365"/>
      <c r="K2768" s="366"/>
      <c r="L2768" s="367"/>
      <c r="M2768" s="368"/>
      <c r="N2768" s="369"/>
      <c r="O2768" s="538"/>
      <c r="P2768" s="538"/>
      <c r="Q2768" s="538"/>
      <c r="R2768" s="538"/>
    </row>
    <row r="2769" spans="8:22">
      <c r="H2769" s="370"/>
      <c r="I2769" s="371"/>
      <c r="J2769" s="371"/>
      <c r="K2769" s="367"/>
      <c r="L2769" s="367"/>
      <c r="M2769" s="367"/>
      <c r="N2769" s="372"/>
      <c r="O2769" s="539"/>
      <c r="P2769" s="539"/>
      <c r="Q2769" s="539"/>
      <c r="R2769" s="539"/>
    </row>
    <row r="2770" spans="8:22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2380</v>
      </c>
      <c r="U2770" s="204"/>
      <c r="V2770" s="204"/>
    </row>
    <row r="2771" spans="8:22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ht="15.75">
      <c r="H2783" s="354"/>
      <c r="I2783" s="354"/>
      <c r="J2783" s="354"/>
      <c r="K2783" s="354"/>
      <c r="L2783" s="354"/>
      <c r="M2783" s="368"/>
      <c r="N2783" s="384"/>
      <c r="O2783" s="310"/>
      <c r="P2783" s="540"/>
      <c r="Q2783" s="540"/>
      <c r="R2783" s="540"/>
    </row>
    <row r="2784" spans="8:22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9.5">
      <c r="H2792" s="541"/>
      <c r="I2792" s="541"/>
      <c r="J2792" s="541"/>
      <c r="K2792" s="541"/>
      <c r="L2792" s="541"/>
      <c r="M2792" s="541"/>
      <c r="N2792" s="541"/>
      <c r="O2792" s="541"/>
      <c r="P2792" s="541"/>
      <c r="Q2792" s="13"/>
      <c r="R2792" s="13"/>
    </row>
    <row r="2793" spans="8:18">
      <c r="H2793" s="532"/>
      <c r="I2793" s="532"/>
      <c r="J2793" s="532"/>
      <c r="K2793" s="532"/>
      <c r="L2793" s="532"/>
      <c r="M2793" s="532"/>
      <c r="N2793" s="532"/>
      <c r="O2793" s="532"/>
      <c r="P2793" s="532"/>
      <c r="Q2793" s="13"/>
      <c r="R2793" s="13"/>
    </row>
    <row r="2794" spans="8:18" ht="19.5">
      <c r="H2794" s="543"/>
      <c r="I2794" s="543"/>
      <c r="J2794" s="543"/>
      <c r="K2794" s="543"/>
      <c r="L2794" s="543"/>
      <c r="M2794" s="543"/>
      <c r="N2794" s="543"/>
      <c r="O2794" s="543"/>
      <c r="P2794" s="543"/>
      <c r="Q2794" s="13"/>
      <c r="R2794" s="13"/>
    </row>
    <row r="2795" spans="8:18" ht="17.25">
      <c r="H2795" s="544"/>
      <c r="I2795" s="544"/>
      <c r="J2795" s="544"/>
      <c r="K2795" s="544"/>
      <c r="L2795" s="544"/>
      <c r="M2795" s="544"/>
      <c r="N2795" s="544"/>
      <c r="O2795" s="544"/>
      <c r="P2795" s="544"/>
      <c r="Q2795" s="13"/>
      <c r="R2795" s="13"/>
    </row>
    <row r="2796" spans="8:18">
      <c r="H2796" s="13"/>
      <c r="I2796" s="359"/>
      <c r="J2796" s="360"/>
      <c r="K2796" s="361"/>
      <c r="L2796" s="362"/>
      <c r="M2796" s="363"/>
      <c r="N2796" s="537"/>
      <c r="O2796" s="537"/>
      <c r="P2796" s="364"/>
      <c r="Q2796" s="13"/>
      <c r="R2796" s="13"/>
    </row>
    <row r="2797" spans="8:18">
      <c r="H2797" s="13"/>
      <c r="I2797" s="359"/>
      <c r="J2797" s="360"/>
      <c r="K2797" s="361"/>
      <c r="L2797" s="361"/>
      <c r="M2797" s="363"/>
      <c r="N2797" s="537"/>
      <c r="O2797" s="537"/>
      <c r="P2797" s="364"/>
      <c r="Q2797" s="13"/>
      <c r="R2797" s="13"/>
    </row>
    <row r="2798" spans="8:18">
      <c r="H2798" s="13"/>
      <c r="I2798" s="365"/>
      <c r="J2798" s="365"/>
      <c r="K2798" s="366"/>
      <c r="L2798" s="367"/>
      <c r="M2798" s="368"/>
      <c r="N2798" s="369"/>
      <c r="O2798" s="538"/>
      <c r="P2798" s="538"/>
      <c r="Q2798" s="538"/>
      <c r="R2798" s="538"/>
    </row>
    <row r="2799" spans="8:18">
      <c r="H2799" s="370"/>
      <c r="I2799" s="371"/>
      <c r="J2799" s="371"/>
      <c r="K2799" s="367"/>
      <c r="L2799" s="367"/>
      <c r="M2799" s="367"/>
      <c r="N2799" s="372"/>
      <c r="O2799" s="539"/>
      <c r="P2799" s="539"/>
      <c r="Q2799" s="539"/>
      <c r="R2799" s="539"/>
    </row>
    <row r="2800" spans="8:18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ht="15.75">
      <c r="H2821" s="354"/>
      <c r="I2821" s="354"/>
      <c r="J2821" s="354"/>
      <c r="K2821" s="354"/>
      <c r="L2821" s="354"/>
      <c r="M2821" s="368"/>
      <c r="N2821" s="384"/>
      <c r="O2821" s="310"/>
      <c r="P2821" s="540"/>
      <c r="Q2821" s="540"/>
      <c r="R2821" s="540"/>
    </row>
    <row r="2822" spans="8:22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9.5">
      <c r="H2830" s="541"/>
      <c r="I2830" s="541"/>
      <c r="J2830" s="541"/>
      <c r="K2830" s="541"/>
      <c r="L2830" s="541"/>
      <c r="M2830" s="541"/>
      <c r="N2830" s="541"/>
      <c r="O2830" s="541"/>
      <c r="P2830" s="541"/>
      <c r="Q2830" s="13"/>
      <c r="R2830" s="13"/>
    </row>
    <row r="2831" spans="8:22">
      <c r="H2831" s="532"/>
      <c r="I2831" s="532"/>
      <c r="J2831" s="532"/>
      <c r="K2831" s="532"/>
      <c r="L2831" s="532"/>
      <c r="M2831" s="532"/>
      <c r="N2831" s="532"/>
      <c r="O2831" s="532"/>
      <c r="P2831" s="532"/>
      <c r="Q2831" s="13"/>
      <c r="R2831" s="13"/>
    </row>
    <row r="2832" spans="8:22" ht="19.5">
      <c r="H2832" s="543"/>
      <c r="I2832" s="543"/>
      <c r="J2832" s="543"/>
      <c r="K2832" s="543"/>
      <c r="L2832" s="543"/>
      <c r="M2832" s="543"/>
      <c r="N2832" s="543"/>
      <c r="O2832" s="543"/>
      <c r="P2832" s="543"/>
      <c r="Q2832" s="13"/>
      <c r="R2832" s="13"/>
    </row>
    <row r="2833" spans="8:22" ht="17.25">
      <c r="H2833" s="544"/>
      <c r="I2833" s="544"/>
      <c r="J2833" s="544"/>
      <c r="K2833" s="544"/>
      <c r="L2833" s="544"/>
      <c r="M2833" s="544"/>
      <c r="N2833" s="544"/>
      <c r="O2833" s="544"/>
      <c r="P2833" s="544"/>
      <c r="Q2833" s="13"/>
      <c r="R2833" s="13"/>
    </row>
    <row r="2834" spans="8:22">
      <c r="H2834" s="13"/>
      <c r="I2834" s="359"/>
      <c r="J2834" s="360"/>
      <c r="K2834" s="361"/>
      <c r="L2834" s="362"/>
      <c r="M2834" s="363"/>
      <c r="N2834" s="537"/>
      <c r="O2834" s="537"/>
      <c r="P2834" s="364"/>
      <c r="Q2834" s="13"/>
      <c r="R2834" s="13"/>
    </row>
    <row r="2835" spans="8:22">
      <c r="H2835" s="13"/>
      <c r="I2835" s="359"/>
      <c r="J2835" s="360"/>
      <c r="K2835" s="361"/>
      <c r="L2835" s="361"/>
      <c r="M2835" s="363"/>
      <c r="N2835" s="537"/>
      <c r="O2835" s="537"/>
      <c r="P2835" s="364"/>
      <c r="Q2835" s="13"/>
      <c r="R2835" s="13"/>
    </row>
    <row r="2836" spans="8:22">
      <c r="H2836" s="13"/>
      <c r="I2836" s="365"/>
      <c r="J2836" s="365"/>
      <c r="K2836" s="366"/>
      <c r="L2836" s="367"/>
      <c r="M2836" s="368"/>
      <c r="N2836" s="369"/>
      <c r="O2836" s="538"/>
      <c r="P2836" s="538"/>
      <c r="Q2836" s="538"/>
      <c r="R2836" s="538"/>
    </row>
    <row r="2837" spans="8:22" ht="11.25" customHeight="1">
      <c r="H2837" s="370"/>
      <c r="I2837" s="371"/>
      <c r="J2837" s="371"/>
      <c r="K2837" s="367"/>
      <c r="L2837" s="367"/>
      <c r="M2837" s="367"/>
      <c r="N2837" s="372"/>
      <c r="O2837" s="539"/>
      <c r="P2837" s="539"/>
      <c r="Q2837" s="539"/>
      <c r="R2837" s="539"/>
    </row>
    <row r="2838" spans="8:22" ht="12" customHeight="1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ht="15.75">
      <c r="H2845" s="354"/>
      <c r="I2845" s="354"/>
      <c r="J2845" s="354"/>
      <c r="K2845" s="354"/>
      <c r="L2845" s="354"/>
      <c r="M2845" s="368"/>
      <c r="N2845" s="384"/>
      <c r="O2845" s="310"/>
      <c r="P2845" s="540"/>
      <c r="Q2845" s="540"/>
      <c r="R2845" s="540"/>
    </row>
    <row r="2846" spans="8:22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9.5">
      <c r="A2854" s="393"/>
      <c r="D2854" s="393"/>
      <c r="H2854" s="543"/>
      <c r="I2854" s="543"/>
      <c r="J2854" s="543"/>
      <c r="K2854" s="543"/>
      <c r="L2854" s="543"/>
      <c r="M2854" s="543"/>
      <c r="N2854" s="543"/>
      <c r="O2854" s="543"/>
      <c r="P2854" s="543"/>
      <c r="Q2854" s="203"/>
      <c r="R2854" s="203"/>
    </row>
    <row r="2855" spans="1:18" ht="19.5">
      <c r="H2855" s="543"/>
      <c r="I2855" s="543"/>
      <c r="J2855" s="543"/>
      <c r="K2855" s="543"/>
      <c r="L2855" s="543"/>
      <c r="M2855" s="543"/>
      <c r="N2855" s="543"/>
      <c r="O2855" s="543"/>
      <c r="P2855" s="543"/>
      <c r="Q2855" s="13"/>
      <c r="R2855" s="13"/>
    </row>
    <row r="2856" spans="1:18" ht="17.25">
      <c r="H2856" s="544"/>
      <c r="I2856" s="544"/>
      <c r="J2856" s="544"/>
      <c r="K2856" s="544"/>
      <c r="L2856" s="544"/>
      <c r="M2856" s="544"/>
      <c r="N2856" s="544"/>
      <c r="O2856" s="544"/>
      <c r="P2856" s="544"/>
      <c r="Q2856" s="13"/>
      <c r="R2856" s="13"/>
    </row>
    <row r="2857" spans="1:18" ht="17.25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>
      <c r="H2859" s="13"/>
      <c r="I2859" s="359"/>
      <c r="J2859" s="360"/>
      <c r="K2859" s="361"/>
      <c r="L2859" s="361"/>
      <c r="M2859" s="363"/>
      <c r="N2859" s="537"/>
      <c r="O2859" s="537"/>
      <c r="P2859" s="364"/>
      <c r="Q2859" s="13"/>
      <c r="R2859" s="13"/>
    </row>
    <row r="2860" spans="1:18">
      <c r="H2860" s="13"/>
      <c r="I2860" s="365"/>
      <c r="J2860" s="365"/>
      <c r="K2860" s="366"/>
      <c r="L2860" s="367"/>
      <c r="M2860" s="368"/>
      <c r="N2860" s="369"/>
      <c r="O2860" s="538"/>
      <c r="P2860" s="538"/>
      <c r="Q2860" s="538"/>
      <c r="R2860" s="538"/>
    </row>
    <row r="2861" spans="1:18">
      <c r="H2861" s="370"/>
      <c r="I2861" s="371"/>
      <c r="J2861" s="371"/>
      <c r="K2861" s="367"/>
      <c r="L2861" s="367"/>
      <c r="M2861" s="367"/>
      <c r="N2861" s="372"/>
      <c r="O2861" s="539"/>
      <c r="P2861" s="539"/>
      <c r="Q2861" s="539"/>
      <c r="R2861" s="539"/>
    </row>
    <row r="2862" spans="1:18" ht="8.25" customHeight="1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ht="15.75">
      <c r="H2869" s="354"/>
      <c r="I2869" s="354"/>
      <c r="J2869" s="354"/>
      <c r="K2869" s="354"/>
      <c r="L2869" s="354"/>
      <c r="M2869" s="368"/>
      <c r="N2869" s="384"/>
      <c r="O2869" s="310"/>
      <c r="P2869" s="540"/>
      <c r="Q2869" s="540"/>
      <c r="R2869" s="540"/>
    </row>
    <row r="2870" spans="8:18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ht="15.75">
      <c r="H2878" s="549"/>
      <c r="I2878" s="549"/>
      <c r="J2878" s="549"/>
      <c r="K2878" s="549"/>
      <c r="L2878" s="549"/>
      <c r="M2878" s="549"/>
      <c r="N2878" s="549"/>
      <c r="O2878" s="549"/>
      <c r="P2878" s="549"/>
      <c r="Q2878" s="13"/>
      <c r="R2878" s="13"/>
    </row>
    <row r="2879" spans="8:18" ht="15" customHeight="1">
      <c r="H2879" s="543"/>
      <c r="I2879" s="543"/>
      <c r="J2879" s="543"/>
      <c r="K2879" s="543"/>
      <c r="L2879" s="543"/>
      <c r="M2879" s="543"/>
      <c r="N2879" s="543"/>
      <c r="O2879" s="543"/>
      <c r="P2879" s="543"/>
      <c r="Q2879" s="13"/>
      <c r="R2879" s="13"/>
    </row>
    <row r="2880" spans="8:18" ht="15" customHeight="1">
      <c r="H2880" s="544"/>
      <c r="I2880" s="544"/>
      <c r="J2880" s="544"/>
      <c r="K2880" s="544"/>
      <c r="L2880" s="544"/>
      <c r="M2880" s="544"/>
      <c r="N2880" s="544"/>
      <c r="O2880" s="544"/>
      <c r="P2880" s="544"/>
      <c r="Q2880" s="13"/>
      <c r="R2880" s="13"/>
    </row>
    <row r="2881" spans="8:18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>
      <c r="H2883" s="13"/>
      <c r="I2883" s="365"/>
      <c r="J2883" s="365"/>
      <c r="K2883" s="366"/>
      <c r="L2883" s="367"/>
      <c r="M2883" s="368"/>
      <c r="N2883" s="369"/>
      <c r="O2883" s="538"/>
      <c r="P2883" s="538"/>
      <c r="Q2883" s="538"/>
      <c r="R2883" s="538"/>
    </row>
    <row r="2884" spans="8:18">
      <c r="H2884" s="370"/>
      <c r="I2884" s="371"/>
      <c r="J2884" s="371"/>
      <c r="K2884" s="367"/>
      <c r="L2884" s="367"/>
      <c r="M2884" s="367"/>
      <c r="N2884" s="372"/>
      <c r="O2884" s="539"/>
      <c r="P2884" s="539"/>
      <c r="Q2884" s="539"/>
      <c r="R2884" s="539"/>
    </row>
    <row r="2885" spans="8:18" ht="14.25" customHeight="1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ht="15.75">
      <c r="H2891" s="354"/>
      <c r="I2891" s="354"/>
      <c r="J2891" s="354"/>
      <c r="K2891" s="354"/>
      <c r="L2891" s="354"/>
      <c r="M2891" s="368"/>
      <c r="N2891" s="384"/>
      <c r="O2891" s="310"/>
      <c r="P2891" s="540"/>
      <c r="Q2891" s="540"/>
      <c r="R2891" s="540"/>
    </row>
    <row r="2892" spans="8:18" ht="24" customHeight="1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ht="15.75">
      <c r="H2900" s="549"/>
      <c r="I2900" s="549"/>
      <c r="J2900" s="549"/>
      <c r="K2900" s="549"/>
      <c r="L2900" s="549"/>
      <c r="M2900" s="549"/>
      <c r="N2900" s="549"/>
      <c r="O2900" s="549"/>
      <c r="P2900" s="549"/>
      <c r="Q2900" s="13"/>
      <c r="R2900" s="13"/>
    </row>
    <row r="2901" spans="8:18" ht="19.5">
      <c r="H2901" s="543"/>
      <c r="I2901" s="543"/>
      <c r="J2901" s="543"/>
      <c r="K2901" s="543"/>
      <c r="L2901" s="543"/>
      <c r="M2901" s="543"/>
      <c r="N2901" s="543"/>
      <c r="O2901" s="543"/>
      <c r="P2901" s="543"/>
      <c r="Q2901" s="13"/>
      <c r="R2901" s="13"/>
    </row>
    <row r="2902" spans="8:18" ht="17.25">
      <c r="H2902" s="544"/>
      <c r="I2902" s="544"/>
      <c r="J2902" s="544"/>
      <c r="K2902" s="544"/>
      <c r="L2902" s="544"/>
      <c r="M2902" s="544"/>
      <c r="N2902" s="544"/>
      <c r="O2902" s="544"/>
      <c r="P2902" s="544"/>
      <c r="Q2902" s="13"/>
      <c r="R2902" s="13"/>
    </row>
    <row r="2903" spans="8:18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>
      <c r="H2905" s="13"/>
      <c r="I2905" s="365"/>
      <c r="J2905" s="365"/>
      <c r="K2905" s="366"/>
      <c r="L2905" s="367"/>
      <c r="M2905" s="368"/>
      <c r="N2905" s="369"/>
      <c r="O2905" s="538"/>
      <c r="P2905" s="538"/>
      <c r="Q2905" s="538"/>
      <c r="R2905" s="538"/>
    </row>
    <row r="2906" spans="8:18">
      <c r="H2906" s="370"/>
      <c r="I2906" s="371"/>
      <c r="J2906" s="371"/>
      <c r="K2906" s="367"/>
      <c r="L2906" s="367"/>
      <c r="M2906" s="367"/>
      <c r="N2906" s="372"/>
      <c r="O2906" s="539"/>
      <c r="P2906" s="539"/>
      <c r="Q2906" s="539"/>
      <c r="R2906" s="539"/>
    </row>
    <row r="2907" spans="8:18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ht="15.75">
      <c r="H2927" s="354"/>
      <c r="I2927" s="354"/>
      <c r="J2927" s="354"/>
      <c r="K2927" s="354"/>
      <c r="L2927" s="354"/>
      <c r="M2927" s="368"/>
      <c r="N2927" s="384"/>
      <c r="O2927" s="310"/>
      <c r="P2927" s="540"/>
      <c r="Q2927" s="540"/>
      <c r="R2927" s="540"/>
    </row>
    <row r="2928" spans="8:18">
      <c r="H2928" s="550"/>
      <c r="I2928" s="550"/>
      <c r="J2928" s="550"/>
      <c r="K2928" s="550"/>
      <c r="L2928" s="550"/>
      <c r="M2928" s="550"/>
      <c r="N2928" s="550"/>
      <c r="O2928" s="376"/>
      <c r="P2928" s="397"/>
      <c r="Q2928" s="376"/>
      <c r="R2928" s="397"/>
    </row>
    <row r="2929" spans="8:19" ht="15.75">
      <c r="H2929" s="550"/>
      <c r="I2929" s="550"/>
      <c r="J2929" s="550"/>
      <c r="K2929" s="550"/>
      <c r="L2929" s="550"/>
      <c r="M2929" s="550"/>
      <c r="N2929" s="550"/>
      <c r="O2929" s="310"/>
      <c r="P2929" s="540"/>
      <c r="Q2929" s="540"/>
      <c r="R2929" s="540"/>
    </row>
    <row r="2930" spans="8:19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9.5">
      <c r="H2936" s="541"/>
      <c r="I2936" s="541"/>
      <c r="J2936" s="541"/>
      <c r="K2936" s="541"/>
      <c r="L2936" s="541"/>
      <c r="M2936" s="541"/>
      <c r="N2936" s="541"/>
      <c r="O2936" s="541"/>
      <c r="P2936" s="541"/>
      <c r="Q2936" s="13"/>
      <c r="R2936" s="13"/>
    </row>
    <row r="2937" spans="8:19">
      <c r="H2937" s="532"/>
      <c r="I2937" s="532"/>
      <c r="J2937" s="532"/>
      <c r="K2937" s="532"/>
      <c r="L2937" s="532"/>
      <c r="M2937" s="532"/>
      <c r="N2937" s="532"/>
      <c r="O2937" s="532"/>
      <c r="P2937" s="532"/>
      <c r="Q2937" s="13"/>
      <c r="R2937" s="13"/>
    </row>
    <row r="2938" spans="8:19" ht="19.5">
      <c r="H2938" s="543"/>
      <c r="I2938" s="543"/>
      <c r="J2938" s="543"/>
      <c r="K2938" s="543"/>
      <c r="L2938" s="543"/>
      <c r="M2938" s="543"/>
      <c r="N2938" s="543"/>
      <c r="O2938" s="543"/>
      <c r="P2938" s="543"/>
      <c r="Q2938" s="13"/>
      <c r="R2938" s="13"/>
    </row>
    <row r="2939" spans="8:19" ht="21.75" customHeight="1">
      <c r="H2939" s="544"/>
      <c r="I2939" s="544"/>
      <c r="J2939" s="544"/>
      <c r="K2939" s="544"/>
      <c r="L2939" s="544"/>
      <c r="M2939" s="544"/>
      <c r="N2939" s="544"/>
      <c r="O2939" s="544"/>
      <c r="P2939" s="544"/>
      <c r="Q2939" s="13"/>
      <c r="R2939" s="13"/>
    </row>
    <row r="2940" spans="8:19">
      <c r="H2940" s="13"/>
      <c r="I2940" s="359"/>
      <c r="J2940" s="360"/>
      <c r="K2940" s="361"/>
      <c r="L2940" s="362"/>
      <c r="M2940" s="363"/>
      <c r="N2940" s="537"/>
      <c r="O2940" s="537"/>
      <c r="P2940" s="364"/>
      <c r="Q2940" s="13"/>
      <c r="R2940" s="13"/>
    </row>
    <row r="2941" spans="8:19">
      <c r="H2941" s="13"/>
      <c r="I2941" s="359"/>
      <c r="J2941" s="360"/>
      <c r="K2941" s="361"/>
      <c r="L2941" s="361"/>
      <c r="M2941" s="363"/>
      <c r="N2941" s="537"/>
      <c r="O2941" s="537"/>
      <c r="P2941" s="364"/>
      <c r="Q2941" s="13"/>
      <c r="R2941" s="13"/>
    </row>
    <row r="2942" spans="8:19">
      <c r="H2942" s="13"/>
      <c r="I2942" s="365"/>
      <c r="J2942" s="365"/>
      <c r="K2942" s="366"/>
      <c r="L2942" s="367"/>
      <c r="M2942" s="368"/>
      <c r="N2942" s="369"/>
      <c r="O2942" s="538"/>
      <c r="P2942" s="538"/>
      <c r="Q2942" s="538"/>
      <c r="R2942" s="538"/>
    </row>
    <row r="2943" spans="8:19">
      <c r="H2943" s="370"/>
      <c r="I2943" s="371"/>
      <c r="J2943" s="371"/>
      <c r="K2943" s="367"/>
      <c r="L2943" s="367"/>
      <c r="M2943" s="367"/>
      <c r="N2943" s="372"/>
      <c r="O2943" s="539"/>
      <c r="P2943" s="539"/>
      <c r="Q2943" s="539"/>
      <c r="R2943" s="539"/>
    </row>
    <row r="2944" spans="8:19" ht="5.25" customHeight="1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ht="15.75">
      <c r="H2965" s="354"/>
      <c r="I2965" s="354"/>
      <c r="J2965" s="354"/>
      <c r="K2965" s="354"/>
      <c r="L2965" s="354"/>
      <c r="M2965" s="368"/>
      <c r="N2965" s="384"/>
      <c r="O2965" s="310"/>
      <c r="P2965" s="540"/>
      <c r="Q2965" s="540"/>
      <c r="R2965" s="540"/>
    </row>
    <row r="2966" spans="8:18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>
      <c r="H2974" s="541"/>
      <c r="I2974" s="541"/>
      <c r="J2974" s="541"/>
      <c r="K2974" s="541"/>
      <c r="L2974" s="541"/>
      <c r="M2974" s="541"/>
      <c r="N2974" s="541"/>
      <c r="O2974" s="541"/>
      <c r="P2974" s="541"/>
      <c r="Q2974" s="13"/>
      <c r="R2974" s="13"/>
    </row>
    <row r="2975" spans="8:18">
      <c r="H2975" s="532"/>
      <c r="I2975" s="532"/>
      <c r="J2975" s="532"/>
      <c r="K2975" s="532"/>
      <c r="L2975" s="532"/>
      <c r="M2975" s="532"/>
      <c r="N2975" s="532"/>
      <c r="O2975" s="532"/>
      <c r="P2975" s="532"/>
      <c r="Q2975" s="13"/>
      <c r="R2975" s="13"/>
    </row>
    <row r="2976" spans="8:18" ht="15.75" customHeight="1">
      <c r="H2976" s="543"/>
      <c r="I2976" s="543"/>
      <c r="J2976" s="543"/>
      <c r="K2976" s="543"/>
      <c r="L2976" s="543"/>
      <c r="M2976" s="543"/>
      <c r="N2976" s="543"/>
      <c r="O2976" s="543"/>
      <c r="P2976" s="543"/>
      <c r="Q2976" s="13"/>
      <c r="R2976" s="13"/>
    </row>
    <row r="2977" spans="8:18" ht="13.5" customHeight="1">
      <c r="H2977" s="544"/>
      <c r="I2977" s="544"/>
      <c r="J2977" s="544"/>
      <c r="K2977" s="544"/>
      <c r="L2977" s="544"/>
      <c r="M2977" s="544"/>
      <c r="N2977" s="544"/>
      <c r="O2977" s="544"/>
      <c r="P2977" s="544"/>
      <c r="Q2977" s="13"/>
      <c r="R2977" s="13"/>
    </row>
    <row r="2978" spans="8:18" ht="11.25" customHeight="1">
      <c r="H2978" s="13"/>
      <c r="I2978" s="359"/>
      <c r="J2978" s="360"/>
      <c r="K2978" s="361"/>
      <c r="L2978" s="362"/>
      <c r="M2978" s="363"/>
      <c r="N2978" s="537"/>
      <c r="O2978" s="537"/>
      <c r="P2978" s="364"/>
      <c r="Q2978" s="13"/>
      <c r="R2978" s="13"/>
    </row>
    <row r="2979" spans="8:18">
      <c r="H2979" s="13"/>
      <c r="I2979" s="359"/>
      <c r="J2979" s="360"/>
      <c r="K2979" s="361"/>
      <c r="L2979" s="361"/>
      <c r="M2979" s="363"/>
      <c r="N2979" s="537"/>
      <c r="O2979" s="537"/>
      <c r="P2979" s="364"/>
      <c r="Q2979" s="13"/>
      <c r="R2979" s="13"/>
    </row>
    <row r="2980" spans="8:18">
      <c r="H2980" s="13"/>
      <c r="I2980" s="365"/>
      <c r="J2980" s="365"/>
      <c r="K2980" s="366"/>
      <c r="L2980" s="367"/>
      <c r="M2980" s="368"/>
      <c r="N2980" s="369"/>
      <c r="O2980" s="538"/>
      <c r="P2980" s="538"/>
      <c r="Q2980" s="538"/>
      <c r="R2980" s="538"/>
    </row>
    <row r="2981" spans="8:18">
      <c r="H2981" s="370"/>
      <c r="I2981" s="371"/>
      <c r="J2981" s="371"/>
      <c r="K2981" s="367"/>
      <c r="L2981" s="367"/>
      <c r="M2981" s="367"/>
      <c r="N2981" s="372"/>
      <c r="O2981" s="539"/>
      <c r="P2981" s="539"/>
      <c r="Q2981" s="539"/>
      <c r="R2981" s="539"/>
    </row>
    <row r="2982" spans="8:18" ht="16.5" customHeight="1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ht="15.75">
      <c r="H3008" s="354"/>
      <c r="I3008" s="354"/>
      <c r="J3008" s="354"/>
      <c r="K3008" s="354"/>
      <c r="L3008" s="354"/>
      <c r="M3008" s="368"/>
      <c r="N3008" s="384"/>
      <c r="O3008" s="310"/>
      <c r="P3008" s="540"/>
      <c r="Q3008" s="540"/>
      <c r="R3008" s="540"/>
    </row>
    <row r="3009" spans="8:18" ht="8.25" customHeight="1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9.5">
      <c r="H3017" s="541"/>
      <c r="I3017" s="541"/>
      <c r="J3017" s="541"/>
      <c r="K3017" s="541"/>
      <c r="L3017" s="541"/>
      <c r="M3017" s="541"/>
      <c r="N3017" s="541"/>
      <c r="O3017" s="541"/>
      <c r="P3017" s="541"/>
      <c r="Q3017" s="13"/>
      <c r="R3017" s="13"/>
    </row>
    <row r="3018" spans="8:18">
      <c r="H3018" s="532"/>
      <c r="I3018" s="532"/>
      <c r="J3018" s="532"/>
      <c r="K3018" s="532"/>
      <c r="L3018" s="532"/>
      <c r="M3018" s="532"/>
      <c r="N3018" s="532"/>
      <c r="O3018" s="532"/>
      <c r="P3018" s="532"/>
      <c r="Q3018" s="13"/>
      <c r="R3018" s="13"/>
    </row>
    <row r="3019" spans="8:18" ht="19.5">
      <c r="H3019" s="543"/>
      <c r="I3019" s="543"/>
      <c r="J3019" s="543"/>
      <c r="K3019" s="543"/>
      <c r="L3019" s="543"/>
      <c r="M3019" s="543"/>
      <c r="N3019" s="543"/>
      <c r="O3019" s="543"/>
      <c r="P3019" s="543"/>
      <c r="Q3019" s="13"/>
      <c r="R3019" s="13"/>
    </row>
    <row r="3020" spans="8:18" ht="17.25" customHeight="1">
      <c r="H3020" s="544"/>
      <c r="I3020" s="544"/>
      <c r="J3020" s="544"/>
      <c r="K3020" s="544"/>
      <c r="L3020" s="544"/>
      <c r="M3020" s="544"/>
      <c r="N3020" s="544"/>
      <c r="O3020" s="544"/>
      <c r="P3020" s="544"/>
      <c r="Q3020" s="13"/>
      <c r="R3020" s="13"/>
    </row>
    <row r="3021" spans="8:18" ht="22.5" customHeight="1">
      <c r="H3021" s="13"/>
      <c r="I3021" s="359"/>
      <c r="J3021" s="360"/>
      <c r="K3021" s="361"/>
      <c r="L3021" s="362"/>
      <c r="M3021" s="363"/>
      <c r="N3021" s="537"/>
      <c r="O3021" s="537"/>
      <c r="P3021" s="364"/>
      <c r="Q3021" s="13"/>
      <c r="R3021" s="13"/>
    </row>
    <row r="3022" spans="8:18">
      <c r="H3022" s="13"/>
      <c r="I3022" s="359"/>
      <c r="J3022" s="360"/>
      <c r="K3022" s="361"/>
      <c r="L3022" s="361"/>
      <c r="M3022" s="363"/>
      <c r="N3022" s="537"/>
      <c r="O3022" s="537"/>
      <c r="P3022" s="364"/>
      <c r="Q3022" s="13"/>
      <c r="R3022" s="13"/>
    </row>
    <row r="3023" spans="8:18">
      <c r="H3023" s="13"/>
      <c r="I3023" s="365"/>
      <c r="J3023" s="365"/>
      <c r="K3023" s="366"/>
      <c r="L3023" s="367"/>
      <c r="M3023" s="368"/>
      <c r="N3023" s="369"/>
      <c r="O3023" s="538"/>
      <c r="P3023" s="538"/>
      <c r="Q3023" s="538"/>
      <c r="R3023" s="538"/>
    </row>
    <row r="3024" spans="8:18">
      <c r="H3024" s="370"/>
      <c r="I3024" s="371"/>
      <c r="J3024" s="371"/>
      <c r="K3024" s="367"/>
      <c r="L3024" s="367"/>
      <c r="M3024" s="367"/>
      <c r="N3024" s="372"/>
      <c r="O3024" s="539"/>
      <c r="P3024" s="539"/>
      <c r="Q3024" s="539"/>
      <c r="R3024" s="539"/>
    </row>
    <row r="3025" spans="8:18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ht="15.75">
      <c r="H3046" s="354"/>
      <c r="I3046" s="354"/>
      <c r="J3046" s="354"/>
      <c r="K3046" s="354"/>
      <c r="L3046" s="354"/>
      <c r="M3046" s="368"/>
      <c r="N3046" s="384"/>
      <c r="O3046" s="310"/>
      <c r="P3046" s="540"/>
      <c r="Q3046" s="540"/>
      <c r="R3046" s="540"/>
    </row>
    <row r="3047" spans="8:18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9.5">
      <c r="H3056" s="541"/>
      <c r="I3056" s="541"/>
      <c r="J3056" s="541"/>
      <c r="K3056" s="541"/>
      <c r="L3056" s="541"/>
      <c r="M3056" s="541"/>
      <c r="N3056" s="541"/>
      <c r="O3056" s="541"/>
      <c r="P3056" s="541"/>
      <c r="Q3056" s="13"/>
      <c r="R3056" s="13"/>
    </row>
    <row r="3057" spans="8:22">
      <c r="H3057" s="532"/>
      <c r="I3057" s="532"/>
      <c r="J3057" s="532"/>
      <c r="K3057" s="532"/>
      <c r="L3057" s="532"/>
      <c r="M3057" s="532"/>
      <c r="N3057" s="532"/>
      <c r="O3057" s="532"/>
      <c r="P3057" s="532"/>
      <c r="Q3057" s="13"/>
      <c r="R3057" s="13"/>
    </row>
    <row r="3058" spans="8:22" ht="19.5">
      <c r="H3058" s="543"/>
      <c r="I3058" s="543"/>
      <c r="J3058" s="543"/>
      <c r="K3058" s="543"/>
      <c r="L3058" s="543"/>
      <c r="M3058" s="543"/>
      <c r="N3058" s="543"/>
      <c r="O3058" s="543"/>
      <c r="P3058" s="543"/>
      <c r="Q3058" s="13"/>
      <c r="R3058" s="13"/>
    </row>
    <row r="3059" spans="8:22" ht="17.25">
      <c r="H3059" s="544"/>
      <c r="I3059" s="544"/>
      <c r="J3059" s="544"/>
      <c r="K3059" s="544"/>
      <c r="L3059" s="544"/>
      <c r="M3059" s="544"/>
      <c r="N3059" s="544"/>
      <c r="O3059" s="544"/>
      <c r="P3059" s="544"/>
      <c r="Q3059" s="13"/>
      <c r="R3059" s="13"/>
    </row>
    <row r="3060" spans="8:22">
      <c r="H3060" s="13"/>
      <c r="I3060" s="359"/>
      <c r="J3060" s="360"/>
      <c r="K3060" s="361"/>
      <c r="L3060" s="362"/>
      <c r="M3060" s="363"/>
      <c r="N3060" s="537"/>
      <c r="O3060" s="537"/>
      <c r="P3060" s="364"/>
      <c r="Q3060" s="13"/>
      <c r="R3060" s="13"/>
    </row>
    <row r="3061" spans="8:22">
      <c r="H3061" s="13"/>
      <c r="I3061" s="359"/>
      <c r="J3061" s="360"/>
      <c r="K3061" s="361"/>
      <c r="L3061" s="361"/>
      <c r="M3061" s="363"/>
      <c r="N3061" s="537"/>
      <c r="O3061" s="537"/>
      <c r="P3061" s="364"/>
      <c r="Q3061" s="13"/>
      <c r="R3061" s="13"/>
    </row>
    <row r="3062" spans="8:22">
      <c r="H3062" s="13"/>
      <c r="I3062" s="365"/>
      <c r="J3062" s="365"/>
      <c r="K3062" s="366"/>
      <c r="L3062" s="367"/>
      <c r="M3062" s="368"/>
      <c r="N3062" s="369"/>
      <c r="O3062" s="538"/>
      <c r="P3062" s="538"/>
      <c r="Q3062" s="538"/>
      <c r="R3062" s="538"/>
    </row>
    <row r="3063" spans="8:22">
      <c r="H3063" s="370"/>
      <c r="I3063" s="371"/>
      <c r="J3063" s="371"/>
      <c r="K3063" s="367"/>
      <c r="L3063" s="367"/>
      <c r="M3063" s="367"/>
      <c r="N3063" s="372"/>
      <c r="O3063" s="539"/>
      <c r="P3063" s="539"/>
      <c r="Q3063" s="539"/>
      <c r="R3063" s="539"/>
    </row>
    <row r="3064" spans="8:22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ht="15.75">
      <c r="H3079" s="354"/>
      <c r="I3079" s="354"/>
      <c r="J3079" s="354"/>
      <c r="K3079" s="354"/>
      <c r="L3079" s="354"/>
      <c r="M3079" s="368"/>
      <c r="N3079" s="384"/>
      <c r="O3079" s="310"/>
      <c r="P3079" s="540"/>
      <c r="Q3079" s="540"/>
      <c r="R3079" s="540"/>
      <c r="S3079" s="204"/>
      <c r="T3079" s="204"/>
      <c r="U3079" s="204"/>
      <c r="V3079" s="204"/>
    </row>
    <row r="3080" spans="8:22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9.5">
      <c r="H3088" s="541"/>
      <c r="I3088" s="541"/>
      <c r="J3088" s="541"/>
      <c r="K3088" s="541"/>
      <c r="L3088" s="541"/>
      <c r="M3088" s="541"/>
      <c r="N3088" s="541"/>
      <c r="O3088" s="541"/>
      <c r="P3088" s="541"/>
      <c r="Q3088" s="13"/>
      <c r="R3088" s="13"/>
      <c r="S3088" s="204"/>
      <c r="T3088" s="204"/>
      <c r="U3088" s="204"/>
      <c r="V3088" s="204"/>
    </row>
    <row r="3089" spans="8:22">
      <c r="H3089" s="532"/>
      <c r="I3089" s="532"/>
      <c r="J3089" s="532"/>
      <c r="K3089" s="532"/>
      <c r="L3089" s="532"/>
      <c r="M3089" s="532"/>
      <c r="N3089" s="532"/>
      <c r="O3089" s="532"/>
      <c r="P3089" s="532"/>
      <c r="Q3089" s="13"/>
      <c r="R3089" s="13"/>
      <c r="S3089" s="204"/>
      <c r="T3089" s="204"/>
      <c r="U3089" s="204"/>
      <c r="V3089" s="204"/>
    </row>
    <row r="3090" spans="8:22" ht="19.5">
      <c r="H3090" s="543"/>
      <c r="I3090" s="543"/>
      <c r="J3090" s="543"/>
      <c r="K3090" s="543"/>
      <c r="L3090" s="543"/>
      <c r="M3090" s="543"/>
      <c r="N3090" s="543"/>
      <c r="O3090" s="543"/>
      <c r="P3090" s="543"/>
      <c r="Q3090" s="13"/>
      <c r="R3090" s="13"/>
      <c r="S3090" s="204"/>
      <c r="T3090" s="204"/>
      <c r="U3090" s="204"/>
      <c r="V3090" s="204"/>
    </row>
    <row r="3091" spans="8:22" ht="17.25">
      <c r="H3091" s="544"/>
      <c r="I3091" s="544"/>
      <c r="J3091" s="544"/>
      <c r="K3091" s="544"/>
      <c r="L3091" s="544"/>
      <c r="M3091" s="544"/>
      <c r="N3091" s="544"/>
      <c r="O3091" s="544"/>
      <c r="P3091" s="544"/>
      <c r="Q3091" s="13"/>
      <c r="R3091" s="13"/>
      <c r="S3091" s="204"/>
      <c r="T3091" s="204"/>
      <c r="U3091" s="204"/>
      <c r="V3091" s="204"/>
    </row>
    <row r="3092" spans="8:22">
      <c r="H3092" s="13"/>
      <c r="I3092" s="359"/>
      <c r="J3092" s="360"/>
      <c r="K3092" s="361"/>
      <c r="L3092" s="362"/>
      <c r="M3092" s="363"/>
      <c r="N3092" s="537"/>
      <c r="O3092" s="537"/>
      <c r="P3092" s="364"/>
      <c r="Q3092" s="13"/>
      <c r="R3092" s="13"/>
      <c r="S3092" s="204"/>
      <c r="T3092" s="204"/>
      <c r="U3092" s="204"/>
      <c r="V3092" s="204"/>
    </row>
    <row r="3093" spans="8:22">
      <c r="H3093" s="13"/>
      <c r="I3093" s="359"/>
      <c r="J3093" s="360"/>
      <c r="K3093" s="361"/>
      <c r="L3093" s="361"/>
      <c r="M3093" s="363"/>
      <c r="N3093" s="537"/>
      <c r="O3093" s="537"/>
      <c r="P3093" s="364"/>
      <c r="Q3093" s="13"/>
      <c r="R3093" s="13"/>
      <c r="S3093" s="204"/>
      <c r="T3093" s="204"/>
      <c r="U3093" s="204"/>
      <c r="V3093" s="204"/>
    </row>
    <row r="3094" spans="8:22">
      <c r="H3094" s="13"/>
      <c r="I3094" s="365"/>
      <c r="J3094" s="365"/>
      <c r="K3094" s="366"/>
      <c r="L3094" s="367"/>
      <c r="M3094" s="368"/>
      <c r="N3094" s="369"/>
      <c r="O3094" s="538"/>
      <c r="P3094" s="538"/>
      <c r="Q3094" s="538"/>
      <c r="R3094" s="538"/>
      <c r="S3094" s="204"/>
      <c r="T3094" s="204"/>
      <c r="U3094" s="204"/>
      <c r="V3094" s="204"/>
    </row>
    <row r="3095" spans="8:22">
      <c r="H3095" s="370"/>
      <c r="I3095" s="371"/>
      <c r="J3095" s="371"/>
      <c r="K3095" s="367"/>
      <c r="L3095" s="367"/>
      <c r="M3095" s="367"/>
      <c r="N3095" s="372"/>
      <c r="O3095" s="539"/>
      <c r="P3095" s="539"/>
      <c r="Q3095" s="539"/>
      <c r="R3095" s="539"/>
      <c r="S3095" s="204"/>
      <c r="T3095" s="204"/>
      <c r="U3095" s="204"/>
      <c r="V3095" s="204"/>
    </row>
    <row r="3096" spans="8:22" ht="60" customHeight="1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ht="15.75">
      <c r="H3113" s="354"/>
      <c r="I3113" s="354"/>
      <c r="J3113" s="354"/>
      <c r="K3113" s="354"/>
      <c r="L3113" s="354"/>
      <c r="M3113" s="368"/>
      <c r="N3113" s="384"/>
      <c r="O3113" s="310"/>
      <c r="P3113" s="540"/>
      <c r="Q3113" s="540"/>
      <c r="R3113" s="540"/>
      <c r="S3113" s="204"/>
      <c r="T3113" s="204"/>
      <c r="U3113" s="204"/>
      <c r="V3113" s="204"/>
    </row>
    <row r="3114" spans="8:22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9.5">
      <c r="H3122" s="541"/>
      <c r="I3122" s="541"/>
      <c r="J3122" s="541"/>
      <c r="K3122" s="541"/>
      <c r="L3122" s="541"/>
      <c r="M3122" s="541"/>
      <c r="N3122" s="541"/>
      <c r="O3122" s="541"/>
      <c r="P3122" s="541"/>
      <c r="Q3122" s="13"/>
      <c r="R3122" s="13"/>
      <c r="S3122" s="204"/>
      <c r="T3122" s="204"/>
      <c r="U3122" s="204"/>
      <c r="V3122" s="204"/>
    </row>
    <row r="3123" spans="8:22">
      <c r="H3123" s="532"/>
      <c r="I3123" s="532"/>
      <c r="J3123" s="532"/>
      <c r="K3123" s="532"/>
      <c r="L3123" s="532"/>
      <c r="M3123" s="532"/>
      <c r="N3123" s="532"/>
      <c r="O3123" s="532"/>
      <c r="P3123" s="532"/>
      <c r="Q3123" s="13"/>
      <c r="R3123" s="13"/>
      <c r="S3123" s="204"/>
      <c r="T3123" s="204"/>
      <c r="U3123" s="204"/>
      <c r="V3123" s="204"/>
    </row>
    <row r="3124" spans="8:22" ht="19.5">
      <c r="H3124" s="543"/>
      <c r="I3124" s="543"/>
      <c r="J3124" s="543"/>
      <c r="K3124" s="543"/>
      <c r="L3124" s="543"/>
      <c r="M3124" s="543"/>
      <c r="N3124" s="543"/>
      <c r="O3124" s="543"/>
      <c r="P3124" s="543"/>
      <c r="Q3124" s="13"/>
      <c r="R3124" s="13"/>
      <c r="S3124" s="204"/>
      <c r="T3124" s="204"/>
      <c r="U3124" s="204"/>
      <c r="V3124" s="204"/>
    </row>
    <row r="3125" spans="8:22" ht="17.25">
      <c r="H3125" s="544"/>
      <c r="I3125" s="544"/>
      <c r="J3125" s="544"/>
      <c r="K3125" s="544"/>
      <c r="L3125" s="544"/>
      <c r="M3125" s="544"/>
      <c r="N3125" s="544"/>
      <c r="O3125" s="544"/>
      <c r="P3125" s="544"/>
      <c r="Q3125" s="13"/>
      <c r="R3125" s="13"/>
      <c r="S3125" s="204"/>
      <c r="T3125" s="204"/>
      <c r="U3125" s="204"/>
      <c r="V3125" s="204"/>
    </row>
    <row r="3126" spans="8:22">
      <c r="H3126" s="13"/>
      <c r="I3126" s="359"/>
      <c r="J3126" s="360"/>
      <c r="K3126" s="361"/>
      <c r="L3126" s="362"/>
      <c r="M3126" s="363"/>
      <c r="N3126" s="537"/>
      <c r="O3126" s="537"/>
      <c r="P3126" s="364"/>
      <c r="Q3126" s="13"/>
      <c r="R3126" s="13"/>
      <c r="S3126" s="204"/>
      <c r="T3126" s="204"/>
      <c r="U3126" s="204"/>
      <c r="V3126" s="204"/>
    </row>
    <row r="3127" spans="8:22">
      <c r="H3127" s="13"/>
      <c r="I3127" s="359"/>
      <c r="J3127" s="360"/>
      <c r="K3127" s="361"/>
      <c r="L3127" s="361"/>
      <c r="M3127" s="363"/>
      <c r="N3127" s="537"/>
      <c r="O3127" s="537"/>
      <c r="P3127" s="364"/>
      <c r="Q3127" s="13"/>
      <c r="R3127" s="13"/>
      <c r="S3127" s="204"/>
      <c r="T3127" s="204"/>
      <c r="U3127" s="204"/>
      <c r="V3127" s="204"/>
    </row>
    <row r="3128" spans="8:22">
      <c r="H3128" s="13"/>
      <c r="I3128" s="365"/>
      <c r="J3128" s="365"/>
      <c r="K3128" s="366"/>
      <c r="L3128" s="367"/>
      <c r="M3128" s="368"/>
      <c r="N3128" s="369"/>
      <c r="O3128" s="538"/>
      <c r="P3128" s="538"/>
      <c r="Q3128" s="538"/>
      <c r="R3128" s="538"/>
      <c r="S3128" s="204"/>
      <c r="T3128" s="204"/>
      <c r="U3128" s="204"/>
      <c r="V3128" s="204"/>
    </row>
    <row r="3129" spans="8:22">
      <c r="H3129" s="370"/>
      <c r="I3129" s="371"/>
      <c r="J3129" s="371"/>
      <c r="K3129" s="367"/>
      <c r="L3129" s="367"/>
      <c r="M3129" s="367"/>
      <c r="N3129" s="372"/>
      <c r="O3129" s="539"/>
      <c r="P3129" s="539"/>
      <c r="Q3129" s="539"/>
      <c r="R3129" s="539"/>
      <c r="S3129" s="204"/>
      <c r="T3129" s="204"/>
      <c r="U3129" s="204"/>
      <c r="V3129" s="204"/>
    </row>
    <row r="3130" spans="8:22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ht="15.75">
      <c r="H3147" s="354"/>
      <c r="I3147" s="354"/>
      <c r="J3147" s="354"/>
      <c r="K3147" s="354"/>
      <c r="L3147" s="354"/>
      <c r="M3147" s="368"/>
      <c r="N3147" s="384"/>
      <c r="O3147" s="310"/>
      <c r="P3147" s="540"/>
      <c r="Q3147" s="540"/>
      <c r="R3147" s="540"/>
    </row>
    <row r="3148" spans="8:18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9.5">
      <c r="H3156" s="541"/>
      <c r="I3156" s="541"/>
      <c r="J3156" s="541"/>
      <c r="K3156" s="541"/>
      <c r="L3156" s="541"/>
      <c r="M3156" s="541"/>
      <c r="N3156" s="541"/>
      <c r="O3156" s="541"/>
      <c r="P3156" s="541"/>
      <c r="Q3156" s="13"/>
      <c r="R3156" s="13"/>
    </row>
    <row r="3157" spans="8:18">
      <c r="H3157" s="532"/>
      <c r="I3157" s="532"/>
      <c r="J3157" s="532"/>
      <c r="K3157" s="532"/>
      <c r="L3157" s="532"/>
      <c r="M3157" s="532"/>
      <c r="N3157" s="532"/>
      <c r="O3157" s="532"/>
      <c r="P3157" s="532"/>
      <c r="Q3157" s="13"/>
      <c r="R3157" s="13"/>
    </row>
    <row r="3158" spans="8:18" ht="19.5">
      <c r="H3158" s="543"/>
      <c r="I3158" s="543"/>
      <c r="J3158" s="543"/>
      <c r="K3158" s="543"/>
      <c r="L3158" s="543"/>
      <c r="M3158" s="543"/>
      <c r="N3158" s="543"/>
      <c r="O3158" s="543"/>
      <c r="P3158" s="543"/>
      <c r="Q3158" s="13"/>
      <c r="R3158" s="13"/>
    </row>
    <row r="3159" spans="8:18" ht="17.25">
      <c r="H3159" s="544"/>
      <c r="I3159" s="544"/>
      <c r="J3159" s="544"/>
      <c r="K3159" s="544"/>
      <c r="L3159" s="544"/>
      <c r="M3159" s="544"/>
      <c r="N3159" s="544"/>
      <c r="O3159" s="544"/>
      <c r="P3159" s="544"/>
      <c r="Q3159" s="13"/>
      <c r="R3159" s="13"/>
    </row>
    <row r="3160" spans="8:18">
      <c r="H3160" s="13"/>
      <c r="I3160" s="359"/>
      <c r="J3160" s="360"/>
      <c r="K3160" s="361"/>
      <c r="L3160" s="362"/>
      <c r="M3160" s="363"/>
      <c r="N3160" s="537"/>
      <c r="O3160" s="537"/>
      <c r="P3160" s="364"/>
      <c r="Q3160" s="13"/>
      <c r="R3160" s="13"/>
    </row>
    <row r="3161" spans="8:18">
      <c r="H3161" s="13"/>
      <c r="I3161" s="359"/>
      <c r="J3161" s="360"/>
      <c r="K3161" s="361"/>
      <c r="L3161" s="361"/>
      <c r="M3161" s="363"/>
      <c r="N3161" s="537"/>
      <c r="O3161" s="537"/>
      <c r="P3161" s="364"/>
      <c r="Q3161" s="13"/>
      <c r="R3161" s="13"/>
    </row>
    <row r="3162" spans="8:18">
      <c r="H3162" s="13"/>
      <c r="I3162" s="365"/>
      <c r="J3162" s="365"/>
      <c r="K3162" s="366"/>
      <c r="L3162" s="367"/>
      <c r="M3162" s="368"/>
      <c r="N3162" s="369"/>
      <c r="O3162" s="538"/>
      <c r="P3162" s="538"/>
      <c r="Q3162" s="538"/>
      <c r="R3162" s="538"/>
    </row>
    <row r="3163" spans="8:18">
      <c r="H3163" s="370"/>
      <c r="I3163" s="371"/>
      <c r="J3163" s="371"/>
      <c r="K3163" s="367"/>
      <c r="L3163" s="367"/>
      <c r="M3163" s="367"/>
      <c r="N3163" s="372"/>
      <c r="O3163" s="539"/>
      <c r="P3163" s="539"/>
      <c r="Q3163" s="539"/>
      <c r="R3163" s="539"/>
    </row>
    <row r="3164" spans="8:18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ht="15.75">
      <c r="H3182" s="354"/>
      <c r="I3182" s="354"/>
      <c r="J3182" s="354"/>
      <c r="K3182" s="354"/>
      <c r="L3182" s="354"/>
      <c r="M3182" s="368"/>
      <c r="N3182" s="384"/>
      <c r="O3182" s="310"/>
      <c r="P3182" s="540"/>
      <c r="Q3182" s="540"/>
      <c r="R3182" s="540"/>
    </row>
    <row r="3183" spans="8:18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9.5">
      <c r="H3191" s="541"/>
      <c r="I3191" s="541"/>
      <c r="J3191" s="541"/>
      <c r="K3191" s="541"/>
      <c r="L3191" s="541"/>
      <c r="M3191" s="541"/>
      <c r="N3191" s="541"/>
      <c r="O3191" s="541"/>
      <c r="P3191" s="541"/>
      <c r="Q3191" s="13"/>
      <c r="R3191" s="13"/>
    </row>
    <row r="3192" spans="8:18">
      <c r="H3192" s="532"/>
      <c r="I3192" s="532"/>
      <c r="J3192" s="532"/>
      <c r="K3192" s="532"/>
      <c r="L3192" s="532"/>
      <c r="M3192" s="532"/>
      <c r="N3192" s="532"/>
      <c r="O3192" s="532"/>
      <c r="P3192" s="532"/>
      <c r="Q3192" s="13"/>
      <c r="R3192" s="13"/>
    </row>
    <row r="3193" spans="8:18" ht="19.5">
      <c r="H3193" s="543"/>
      <c r="I3193" s="543"/>
      <c r="J3193" s="543"/>
      <c r="K3193" s="543"/>
      <c r="L3193" s="543"/>
      <c r="M3193" s="543"/>
      <c r="N3193" s="543"/>
      <c r="O3193" s="543"/>
      <c r="P3193" s="543"/>
      <c r="Q3193" s="13"/>
      <c r="R3193" s="13"/>
    </row>
    <row r="3194" spans="8:18" ht="17.25">
      <c r="H3194" s="544"/>
      <c r="I3194" s="544"/>
      <c r="J3194" s="544"/>
      <c r="K3194" s="544"/>
      <c r="L3194" s="544"/>
      <c r="M3194" s="544"/>
      <c r="N3194" s="544"/>
      <c r="O3194" s="544"/>
      <c r="P3194" s="544"/>
      <c r="Q3194" s="13"/>
      <c r="R3194" s="13"/>
    </row>
    <row r="3195" spans="8:18">
      <c r="H3195" s="13"/>
      <c r="I3195" s="359"/>
      <c r="J3195" s="360"/>
      <c r="K3195" s="361"/>
      <c r="L3195" s="362"/>
      <c r="M3195" s="363"/>
      <c r="N3195" s="537"/>
      <c r="O3195" s="537"/>
      <c r="P3195" s="364"/>
      <c r="Q3195" s="13"/>
      <c r="R3195" s="13"/>
    </row>
    <row r="3196" spans="8:18">
      <c r="H3196" s="13"/>
      <c r="I3196" s="359"/>
      <c r="J3196" s="360"/>
      <c r="K3196" s="361"/>
      <c r="L3196" s="361"/>
      <c r="M3196" s="363"/>
      <c r="N3196" s="537"/>
      <c r="O3196" s="537"/>
      <c r="P3196" s="364"/>
      <c r="Q3196" s="13"/>
      <c r="R3196" s="13"/>
    </row>
    <row r="3197" spans="8:18">
      <c r="H3197" s="13"/>
      <c r="I3197" s="365"/>
      <c r="J3197" s="365"/>
      <c r="K3197" s="366"/>
      <c r="L3197" s="367"/>
      <c r="M3197" s="368"/>
      <c r="N3197" s="369"/>
      <c r="O3197" s="538"/>
      <c r="P3197" s="538"/>
      <c r="Q3197" s="538"/>
      <c r="R3197" s="538"/>
    </row>
    <row r="3198" spans="8:18">
      <c r="H3198" s="370"/>
      <c r="I3198" s="371"/>
      <c r="J3198" s="371"/>
      <c r="K3198" s="367"/>
      <c r="L3198" s="367"/>
      <c r="M3198" s="367"/>
      <c r="N3198" s="372"/>
      <c r="O3198" s="539"/>
      <c r="P3198" s="539"/>
      <c r="Q3198" s="539"/>
      <c r="R3198" s="539"/>
    </row>
    <row r="3199" spans="8:18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>
      <c r="H3213" s="354"/>
      <c r="I3213" s="354"/>
      <c r="J3213" s="354"/>
      <c r="K3213" s="354"/>
      <c r="L3213" s="354"/>
      <c r="M3213" s="368"/>
      <c r="N3213" s="384"/>
      <c r="O3213" s="310"/>
      <c r="P3213" s="540"/>
      <c r="Q3213" s="540"/>
      <c r="R3213" s="540"/>
    </row>
    <row r="3214" spans="8:18" ht="7.5" customHeight="1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>
      <c r="H3222" s="541"/>
      <c r="I3222" s="541"/>
      <c r="J3222" s="541"/>
      <c r="K3222" s="541"/>
      <c r="L3222" s="541"/>
      <c r="M3222" s="541"/>
      <c r="N3222" s="541"/>
      <c r="O3222" s="541"/>
      <c r="P3222" s="541"/>
      <c r="Q3222" s="13"/>
      <c r="R3222" s="13"/>
    </row>
    <row r="3223" spans="8:18" ht="12" customHeight="1">
      <c r="H3223" s="532"/>
      <c r="I3223" s="532"/>
      <c r="J3223" s="532"/>
      <c r="K3223" s="532"/>
      <c r="L3223" s="532"/>
      <c r="M3223" s="532"/>
      <c r="N3223" s="532"/>
      <c r="O3223" s="532"/>
      <c r="P3223" s="532"/>
      <c r="Q3223" s="13"/>
      <c r="R3223" s="13"/>
    </row>
    <row r="3224" spans="8:18" ht="17.25" customHeight="1">
      <c r="H3224" s="543"/>
      <c r="I3224" s="543"/>
      <c r="J3224" s="543"/>
      <c r="K3224" s="543"/>
      <c r="L3224" s="543"/>
      <c r="M3224" s="543"/>
      <c r="N3224" s="543"/>
      <c r="O3224" s="543"/>
      <c r="P3224" s="543"/>
      <c r="Q3224" s="13"/>
      <c r="R3224" s="13"/>
    </row>
    <row r="3225" spans="8:18" ht="15.75" customHeight="1">
      <c r="H3225" s="544"/>
      <c r="I3225" s="544"/>
      <c r="J3225" s="544"/>
      <c r="K3225" s="544"/>
      <c r="L3225" s="544"/>
      <c r="M3225" s="544"/>
      <c r="N3225" s="544"/>
      <c r="O3225" s="544"/>
      <c r="P3225" s="544"/>
      <c r="Q3225" s="13"/>
      <c r="R3225" s="13"/>
    </row>
    <row r="3226" spans="8:18" ht="6" customHeight="1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>
      <c r="H3227" s="13"/>
      <c r="I3227" s="359"/>
      <c r="J3227" s="360"/>
      <c r="K3227" s="361"/>
      <c r="L3227" s="362"/>
      <c r="M3227" s="363"/>
      <c r="N3227" s="537"/>
      <c r="O3227" s="537"/>
      <c r="P3227" s="364"/>
      <c r="Q3227" s="13"/>
      <c r="R3227" s="13"/>
    </row>
    <row r="3228" spans="8:18" ht="12" customHeight="1">
      <c r="H3228" s="13"/>
      <c r="I3228" s="359"/>
      <c r="J3228" s="360"/>
      <c r="K3228" s="361"/>
      <c r="L3228" s="361"/>
      <c r="M3228" s="363"/>
      <c r="N3228" s="537"/>
      <c r="O3228" s="537"/>
      <c r="P3228" s="364"/>
      <c r="Q3228" s="13"/>
      <c r="R3228" s="13"/>
    </row>
    <row r="3229" spans="8:18" ht="12" customHeight="1">
      <c r="H3229" s="13"/>
      <c r="I3229" s="365"/>
      <c r="J3229" s="365"/>
      <c r="K3229" s="366"/>
      <c r="L3229" s="367"/>
      <c r="M3229" s="368"/>
      <c r="N3229" s="369"/>
      <c r="O3229" s="538"/>
      <c r="P3229" s="538"/>
      <c r="Q3229" s="538"/>
      <c r="R3229" s="538"/>
    </row>
    <row r="3230" spans="8:18" ht="12" customHeight="1">
      <c r="H3230" s="370"/>
      <c r="I3230" s="371"/>
      <c r="J3230" s="371"/>
      <c r="K3230" s="367"/>
      <c r="L3230" s="367"/>
      <c r="M3230" s="367"/>
      <c r="N3230" s="372"/>
      <c r="O3230" s="539"/>
      <c r="P3230" s="539"/>
      <c r="Q3230" s="539"/>
      <c r="R3230" s="539"/>
    </row>
    <row r="3231" spans="8:18" ht="13.5" customHeight="1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>
      <c r="H3247" s="354"/>
      <c r="I3247" s="354"/>
      <c r="J3247" s="354"/>
      <c r="K3247" s="354"/>
      <c r="L3247" s="354"/>
      <c r="M3247" s="368"/>
      <c r="N3247" s="384"/>
      <c r="O3247" s="310"/>
      <c r="P3247" s="540"/>
      <c r="Q3247" s="540"/>
      <c r="R3247" s="540"/>
    </row>
    <row r="3248" spans="8:18" ht="18.75" customHeight="1">
      <c r="H3248" s="551"/>
      <c r="I3248" s="551"/>
      <c r="J3248" s="551"/>
      <c r="K3248" s="551"/>
      <c r="L3248" s="551"/>
      <c r="M3248" s="551"/>
      <c r="N3248" s="552"/>
      <c r="O3248" s="310"/>
      <c r="P3248" s="400"/>
      <c r="Q3248" s="400"/>
      <c r="R3248" s="400"/>
    </row>
    <row r="3249" spans="8:18" ht="18.75" customHeight="1">
      <c r="H3249" s="551"/>
      <c r="I3249" s="551"/>
      <c r="J3249" s="551"/>
      <c r="K3249" s="551"/>
      <c r="L3249" s="551"/>
      <c r="M3249" s="551"/>
      <c r="N3249" s="552"/>
      <c r="O3249" s="401"/>
      <c r="P3249" s="553"/>
      <c r="Q3249" s="553"/>
      <c r="R3249" s="553"/>
    </row>
    <row r="3250" spans="8:18" ht="18" customHeight="1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9.5">
      <c r="H3257" s="541"/>
      <c r="I3257" s="541"/>
      <c r="J3257" s="541"/>
      <c r="K3257" s="541"/>
      <c r="L3257" s="541"/>
      <c r="M3257" s="541"/>
      <c r="N3257" s="541"/>
      <c r="O3257" s="541"/>
      <c r="P3257" s="541"/>
      <c r="Q3257" s="13"/>
      <c r="R3257" s="13"/>
    </row>
    <row r="3258" spans="8:18">
      <c r="H3258" s="532"/>
      <c r="I3258" s="532"/>
      <c r="J3258" s="532"/>
      <c r="K3258" s="532"/>
      <c r="L3258" s="532"/>
      <c r="M3258" s="532"/>
      <c r="N3258" s="532"/>
      <c r="O3258" s="532"/>
      <c r="P3258" s="532"/>
      <c r="Q3258" s="13"/>
      <c r="R3258" s="13"/>
    </row>
    <row r="3259" spans="8:18" ht="19.5">
      <c r="H3259" s="543"/>
      <c r="I3259" s="543"/>
      <c r="J3259" s="543"/>
      <c r="K3259" s="543"/>
      <c r="L3259" s="543"/>
      <c r="M3259" s="543"/>
      <c r="N3259" s="543"/>
      <c r="O3259" s="543"/>
      <c r="P3259" s="543"/>
      <c r="Q3259" s="13"/>
      <c r="R3259" s="13"/>
    </row>
    <row r="3260" spans="8:18" ht="17.25">
      <c r="H3260" s="544"/>
      <c r="I3260" s="544"/>
      <c r="J3260" s="544"/>
      <c r="K3260" s="544"/>
      <c r="L3260" s="544"/>
      <c r="M3260" s="544"/>
      <c r="N3260" s="544"/>
      <c r="O3260" s="544"/>
      <c r="P3260" s="544"/>
      <c r="Q3260" s="13"/>
      <c r="R3260" s="13"/>
    </row>
    <row r="3261" spans="8:18">
      <c r="H3261" s="13"/>
      <c r="I3261" s="359"/>
      <c r="J3261" s="360"/>
      <c r="K3261" s="361"/>
      <c r="L3261" s="362"/>
      <c r="M3261" s="363"/>
      <c r="N3261" s="537"/>
      <c r="O3261" s="537"/>
      <c r="P3261" s="364"/>
      <c r="Q3261" s="13"/>
      <c r="R3261" s="13"/>
    </row>
    <row r="3262" spans="8:18">
      <c r="H3262" s="13"/>
      <c r="I3262" s="359"/>
      <c r="J3262" s="360"/>
      <c r="K3262" s="361"/>
      <c r="L3262" s="361"/>
      <c r="M3262" s="363"/>
      <c r="N3262" s="537"/>
      <c r="O3262" s="537"/>
      <c r="P3262" s="364"/>
      <c r="Q3262" s="13"/>
      <c r="R3262" s="13"/>
    </row>
    <row r="3263" spans="8:18">
      <c r="H3263" s="13"/>
      <c r="I3263" s="365"/>
      <c r="J3263" s="365"/>
      <c r="K3263" s="366"/>
      <c r="L3263" s="367"/>
      <c r="M3263" s="368"/>
      <c r="N3263" s="369"/>
      <c r="O3263" s="538"/>
      <c r="P3263" s="538"/>
      <c r="Q3263" s="538"/>
      <c r="R3263" s="538"/>
    </row>
    <row r="3264" spans="8:18">
      <c r="H3264" s="370"/>
      <c r="I3264" s="371"/>
      <c r="J3264" s="371"/>
      <c r="K3264" s="367"/>
      <c r="L3264" s="367"/>
      <c r="M3264" s="367"/>
      <c r="N3264" s="372"/>
      <c r="O3264" s="539"/>
      <c r="P3264" s="539"/>
      <c r="Q3264" s="539"/>
      <c r="R3264" s="539"/>
    </row>
    <row r="3265" spans="8:18" ht="18.75" customHeight="1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ht="15.75">
      <c r="H3287" s="354"/>
      <c r="I3287" s="354"/>
      <c r="J3287" s="354"/>
      <c r="K3287" s="354"/>
      <c r="L3287" s="354"/>
      <c r="M3287" s="368"/>
      <c r="N3287" s="384"/>
      <c r="O3287" s="310"/>
      <c r="P3287" s="540"/>
      <c r="Q3287" s="540"/>
      <c r="R3287" s="540"/>
    </row>
    <row r="3288" spans="8:18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9.5">
      <c r="H3296" s="541"/>
      <c r="I3296" s="541"/>
      <c r="J3296" s="541"/>
      <c r="K3296" s="541"/>
      <c r="L3296" s="541"/>
      <c r="M3296" s="541"/>
      <c r="N3296" s="541"/>
      <c r="O3296" s="541"/>
      <c r="P3296" s="541"/>
      <c r="Q3296" s="13"/>
      <c r="R3296" s="13"/>
    </row>
    <row r="3297" spans="8:18">
      <c r="H3297" s="532"/>
      <c r="I3297" s="532"/>
      <c r="J3297" s="532"/>
      <c r="K3297" s="532"/>
      <c r="L3297" s="532"/>
      <c r="M3297" s="532"/>
      <c r="N3297" s="532"/>
      <c r="O3297" s="532"/>
      <c r="P3297" s="532"/>
      <c r="Q3297" s="13"/>
      <c r="R3297" s="13"/>
    </row>
    <row r="3298" spans="8:18" ht="19.5">
      <c r="H3298" s="543"/>
      <c r="I3298" s="543"/>
      <c r="J3298" s="543"/>
      <c r="K3298" s="543"/>
      <c r="L3298" s="543"/>
      <c r="M3298" s="543"/>
      <c r="N3298" s="543"/>
      <c r="O3298" s="543"/>
      <c r="P3298" s="543"/>
      <c r="Q3298" s="13"/>
      <c r="R3298" s="13"/>
    </row>
    <row r="3299" spans="8:18" ht="17.25">
      <c r="H3299" s="544"/>
      <c r="I3299" s="544"/>
      <c r="J3299" s="544"/>
      <c r="K3299" s="544"/>
      <c r="L3299" s="544"/>
      <c r="M3299" s="544"/>
      <c r="N3299" s="544"/>
      <c r="O3299" s="544"/>
      <c r="P3299" s="544"/>
      <c r="Q3299" s="13"/>
      <c r="R3299" s="13"/>
    </row>
    <row r="3300" spans="8:18">
      <c r="H3300" s="13"/>
      <c r="I3300" s="359"/>
      <c r="J3300" s="360"/>
      <c r="K3300" s="361"/>
      <c r="L3300" s="362"/>
      <c r="M3300" s="363"/>
      <c r="N3300" s="537"/>
      <c r="O3300" s="537"/>
      <c r="P3300" s="364"/>
      <c r="Q3300" s="13"/>
      <c r="R3300" s="13"/>
    </row>
    <row r="3301" spans="8:18">
      <c r="H3301" s="13"/>
      <c r="I3301" s="359"/>
      <c r="J3301" s="360"/>
      <c r="K3301" s="361"/>
      <c r="L3301" s="361"/>
      <c r="M3301" s="363"/>
      <c r="N3301" s="537"/>
      <c r="O3301" s="537"/>
      <c r="P3301" s="364"/>
      <c r="Q3301" s="13"/>
      <c r="R3301" s="13"/>
    </row>
    <row r="3302" spans="8:18">
      <c r="H3302" s="13"/>
      <c r="I3302" s="365"/>
      <c r="J3302" s="365"/>
      <c r="K3302" s="366"/>
      <c r="L3302" s="367"/>
      <c r="M3302" s="368"/>
      <c r="N3302" s="369"/>
      <c r="O3302" s="538"/>
      <c r="P3302" s="538"/>
      <c r="Q3302" s="538"/>
      <c r="R3302" s="538"/>
    </row>
    <row r="3303" spans="8:18">
      <c r="H3303" s="370"/>
      <c r="I3303" s="371"/>
      <c r="J3303" s="371"/>
      <c r="K3303" s="367"/>
      <c r="L3303" s="367"/>
      <c r="M3303" s="367"/>
      <c r="N3303" s="372"/>
      <c r="O3303" s="539"/>
      <c r="P3303" s="539"/>
      <c r="Q3303" s="539"/>
      <c r="R3303" s="539"/>
    </row>
    <row r="3304" spans="8:18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ht="15.75">
      <c r="H3332" s="354"/>
      <c r="I3332" s="354"/>
      <c r="J3332" s="354"/>
      <c r="K3332" s="354"/>
      <c r="L3332" s="354"/>
      <c r="M3332" s="368"/>
      <c r="N3332" s="384"/>
      <c r="O3332" s="310"/>
      <c r="P3332" s="540"/>
      <c r="Q3332" s="540"/>
      <c r="R3332" s="540"/>
      <c r="S3332" s="204"/>
      <c r="T3332" s="204"/>
      <c r="U3332" s="204"/>
      <c r="V3332" s="204"/>
    </row>
    <row r="3333" spans="8:22" ht="15.75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9.5">
      <c r="H3340" s="541"/>
      <c r="I3340" s="541"/>
      <c r="J3340" s="541"/>
      <c r="K3340" s="541"/>
      <c r="L3340" s="541"/>
      <c r="M3340" s="541"/>
      <c r="N3340" s="541"/>
      <c r="O3340" s="541"/>
      <c r="P3340" s="541"/>
      <c r="Q3340" s="13"/>
      <c r="R3340" s="13"/>
      <c r="S3340" s="204"/>
      <c r="T3340" s="204"/>
      <c r="U3340" s="204"/>
      <c r="V3340" s="204"/>
    </row>
    <row r="3341" spans="8:22">
      <c r="H3341" s="532"/>
      <c r="I3341" s="532"/>
      <c r="J3341" s="532"/>
      <c r="K3341" s="532"/>
      <c r="L3341" s="532"/>
      <c r="M3341" s="532"/>
      <c r="N3341" s="532"/>
      <c r="O3341" s="532"/>
      <c r="P3341" s="532"/>
      <c r="Q3341" s="13"/>
      <c r="R3341" s="13"/>
      <c r="S3341" s="204"/>
      <c r="T3341" s="204"/>
      <c r="U3341" s="204"/>
      <c r="V3341" s="204"/>
    </row>
    <row r="3342" spans="8:22" ht="19.5">
      <c r="H3342" s="543"/>
      <c r="I3342" s="543"/>
      <c r="J3342" s="543"/>
      <c r="K3342" s="543"/>
      <c r="L3342" s="543"/>
      <c r="M3342" s="543"/>
      <c r="N3342" s="543"/>
      <c r="O3342" s="543"/>
      <c r="P3342" s="543"/>
      <c r="Q3342" s="13"/>
      <c r="R3342" s="13"/>
      <c r="S3342" s="204"/>
      <c r="T3342" s="204"/>
      <c r="U3342" s="204"/>
      <c r="V3342" s="204"/>
    </row>
    <row r="3343" spans="8:22" ht="17.25">
      <c r="H3343" s="544"/>
      <c r="I3343" s="544"/>
      <c r="J3343" s="544"/>
      <c r="K3343" s="544"/>
      <c r="L3343" s="544"/>
      <c r="M3343" s="544"/>
      <c r="N3343" s="544"/>
      <c r="O3343" s="544"/>
      <c r="P3343" s="544"/>
      <c r="Q3343" s="13"/>
      <c r="R3343" s="13"/>
      <c r="S3343" s="204"/>
      <c r="T3343" s="204"/>
      <c r="U3343" s="204"/>
      <c r="V3343" s="204"/>
    </row>
    <row r="3344" spans="8:22">
      <c r="H3344" s="13"/>
      <c r="I3344" s="359"/>
      <c r="J3344" s="360"/>
      <c r="K3344" s="361"/>
      <c r="L3344" s="362"/>
      <c r="M3344" s="363"/>
      <c r="N3344" s="537"/>
      <c r="O3344" s="537"/>
      <c r="P3344" s="364"/>
      <c r="Q3344" s="13"/>
      <c r="R3344" s="13"/>
      <c r="S3344" s="204"/>
      <c r="T3344" s="204"/>
      <c r="U3344" s="204"/>
      <c r="V3344" s="204"/>
    </row>
    <row r="3345" spans="8:22">
      <c r="H3345" s="13"/>
      <c r="I3345" s="359"/>
      <c r="J3345" s="360"/>
      <c r="K3345" s="361"/>
      <c r="L3345" s="361"/>
      <c r="M3345" s="363"/>
      <c r="N3345" s="537"/>
      <c r="O3345" s="537"/>
      <c r="P3345" s="364"/>
      <c r="Q3345" s="13"/>
      <c r="R3345" s="13"/>
      <c r="S3345" s="204"/>
      <c r="T3345" s="204"/>
      <c r="U3345" s="204"/>
      <c r="V3345" s="204"/>
    </row>
    <row r="3346" spans="8:22">
      <c r="H3346" s="13"/>
      <c r="I3346" s="365"/>
      <c r="J3346" s="365"/>
      <c r="K3346" s="366"/>
      <c r="L3346" s="367"/>
      <c r="M3346" s="368"/>
      <c r="N3346" s="369"/>
      <c r="O3346" s="538"/>
      <c r="P3346" s="538"/>
      <c r="Q3346" s="538"/>
      <c r="R3346" s="538"/>
      <c r="S3346" s="204"/>
      <c r="T3346" s="204"/>
      <c r="U3346" s="204"/>
      <c r="V3346" s="204"/>
    </row>
    <row r="3347" spans="8:22">
      <c r="H3347" s="370"/>
      <c r="I3347" s="371"/>
      <c r="J3347" s="371"/>
      <c r="K3347" s="367"/>
      <c r="L3347" s="367"/>
      <c r="M3347" s="367"/>
      <c r="N3347" s="372"/>
      <c r="O3347" s="539"/>
      <c r="P3347" s="539"/>
      <c r="Q3347" s="539"/>
      <c r="R3347" s="539"/>
      <c r="S3347" s="204"/>
      <c r="T3347" s="204"/>
      <c r="U3347" s="204"/>
      <c r="V3347" s="204"/>
    </row>
    <row r="3348" spans="8:22" ht="6.75" customHeight="1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ht="15.75">
      <c r="H3368" s="354"/>
      <c r="I3368" s="354"/>
      <c r="J3368" s="354"/>
      <c r="K3368" s="354"/>
      <c r="L3368" s="354"/>
      <c r="M3368" s="368"/>
      <c r="N3368" s="384"/>
      <c r="O3368" s="310"/>
      <c r="P3368" s="540"/>
      <c r="Q3368" s="540"/>
      <c r="R3368" s="540"/>
      <c r="S3368" s="204"/>
      <c r="T3368" s="204"/>
      <c r="U3368" s="204"/>
      <c r="V3368" s="204"/>
    </row>
    <row r="3369" spans="8:22" ht="5.25" customHeight="1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>
      <c r="H3378" s="541"/>
      <c r="I3378" s="541"/>
      <c r="J3378" s="541"/>
      <c r="K3378" s="541"/>
      <c r="L3378" s="541"/>
      <c r="M3378" s="541"/>
      <c r="N3378" s="541"/>
      <c r="O3378" s="541"/>
      <c r="P3378" s="541"/>
      <c r="Q3378" s="13"/>
      <c r="R3378" s="13"/>
      <c r="S3378" s="204"/>
      <c r="T3378" s="204"/>
      <c r="U3378" s="204"/>
      <c r="V3378" s="204"/>
    </row>
    <row r="3379" spans="8:22" ht="13.5" customHeight="1">
      <c r="H3379" s="532"/>
      <c r="I3379" s="532"/>
      <c r="J3379" s="532"/>
      <c r="K3379" s="532"/>
      <c r="L3379" s="532"/>
      <c r="M3379" s="532"/>
      <c r="N3379" s="532"/>
      <c r="O3379" s="532"/>
      <c r="P3379" s="532"/>
      <c r="Q3379" s="13"/>
      <c r="R3379" s="13"/>
      <c r="S3379" s="204"/>
      <c r="T3379" s="204"/>
      <c r="U3379" s="204"/>
      <c r="V3379" s="204"/>
    </row>
    <row r="3380" spans="8:22" ht="19.5" customHeight="1">
      <c r="H3380" s="543"/>
      <c r="I3380" s="543"/>
      <c r="J3380" s="543"/>
      <c r="K3380" s="543"/>
      <c r="L3380" s="543"/>
      <c r="M3380" s="543"/>
      <c r="N3380" s="543"/>
      <c r="O3380" s="543"/>
      <c r="P3380" s="543"/>
      <c r="Q3380" s="13"/>
      <c r="R3380" s="13"/>
      <c r="S3380" s="204"/>
      <c r="T3380" s="204"/>
      <c r="U3380" s="204"/>
      <c r="V3380" s="204"/>
    </row>
    <row r="3381" spans="8:22" ht="15" customHeight="1">
      <c r="H3381" s="544"/>
      <c r="I3381" s="544"/>
      <c r="J3381" s="544"/>
      <c r="K3381" s="544"/>
      <c r="L3381" s="544"/>
      <c r="M3381" s="544"/>
      <c r="N3381" s="544"/>
      <c r="O3381" s="544"/>
      <c r="P3381" s="544"/>
      <c r="Q3381" s="13"/>
      <c r="R3381" s="13"/>
      <c r="S3381" s="204"/>
      <c r="T3381" s="204"/>
      <c r="U3381" s="204"/>
      <c r="V3381" s="204"/>
    </row>
    <row r="3382" spans="8:22" ht="16.5" customHeight="1">
      <c r="H3382" s="13"/>
      <c r="I3382" s="359"/>
      <c r="J3382" s="360"/>
      <c r="K3382" s="361"/>
      <c r="L3382" s="362"/>
      <c r="M3382" s="363"/>
      <c r="N3382" s="537"/>
      <c r="O3382" s="537"/>
      <c r="P3382" s="364"/>
      <c r="Q3382" s="13"/>
      <c r="R3382" s="13"/>
      <c r="S3382" s="204"/>
      <c r="T3382" s="204"/>
      <c r="U3382" s="204"/>
      <c r="V3382" s="204"/>
    </row>
    <row r="3383" spans="8:22" ht="13.5" customHeight="1">
      <c r="H3383" s="13"/>
      <c r="I3383" s="359"/>
      <c r="J3383" s="360"/>
      <c r="K3383" s="361"/>
      <c r="L3383" s="361"/>
      <c r="M3383" s="363"/>
      <c r="N3383" s="537"/>
      <c r="O3383" s="537"/>
      <c r="P3383" s="364"/>
      <c r="Q3383" s="13"/>
      <c r="R3383" s="13"/>
      <c r="S3383" s="204"/>
      <c r="T3383" s="204"/>
      <c r="U3383" s="204"/>
      <c r="V3383" s="204"/>
    </row>
    <row r="3384" spans="8:22" ht="15.75" customHeight="1">
      <c r="H3384" s="13"/>
      <c r="I3384" s="365"/>
      <c r="J3384" s="365"/>
      <c r="K3384" s="366"/>
      <c r="L3384" s="367"/>
      <c r="M3384" s="368"/>
      <c r="N3384" s="369"/>
      <c r="O3384" s="538"/>
      <c r="P3384" s="538"/>
      <c r="Q3384" s="538"/>
      <c r="R3384" s="538"/>
      <c r="S3384" s="204"/>
      <c r="T3384" s="204"/>
      <c r="U3384" s="204"/>
      <c r="V3384" s="204"/>
    </row>
    <row r="3385" spans="8:22" ht="15.75" customHeight="1">
      <c r="H3385" s="370"/>
      <c r="I3385" s="371"/>
      <c r="J3385" s="371"/>
      <c r="K3385" s="367"/>
      <c r="L3385" s="367"/>
      <c r="M3385" s="367"/>
      <c r="N3385" s="372"/>
      <c r="O3385" s="539"/>
      <c r="P3385" s="539"/>
      <c r="Q3385" s="539"/>
      <c r="R3385" s="539"/>
      <c r="S3385" s="204"/>
      <c r="T3385" s="204"/>
      <c r="U3385" s="204"/>
      <c r="V3385" s="204"/>
    </row>
    <row r="3386" spans="8:22" ht="15" customHeight="1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>
      <c r="H3399" s="354"/>
      <c r="I3399" s="354"/>
      <c r="J3399" s="354"/>
      <c r="K3399" s="354"/>
      <c r="L3399" s="354"/>
      <c r="M3399" s="368"/>
      <c r="N3399" s="384"/>
      <c r="O3399" s="310"/>
      <c r="P3399" s="540"/>
      <c r="Q3399" s="540"/>
      <c r="R3399" s="540"/>
      <c r="S3399" s="204"/>
      <c r="T3399" s="204"/>
      <c r="U3399" s="204"/>
      <c r="V3399" s="204"/>
    </row>
    <row r="3400" spans="8:22" ht="15.75" customHeight="1">
      <c r="H3400" s="551"/>
      <c r="I3400" s="551"/>
      <c r="J3400" s="551"/>
      <c r="K3400" s="551"/>
      <c r="L3400" s="551"/>
      <c r="M3400" s="551"/>
      <c r="N3400" s="550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>
      <c r="H3401" s="551"/>
      <c r="I3401" s="551"/>
      <c r="J3401" s="551"/>
      <c r="K3401" s="551"/>
      <c r="L3401" s="551"/>
      <c r="M3401" s="551"/>
      <c r="N3401" s="550"/>
      <c r="O3401" s="309"/>
      <c r="P3401" s="542"/>
      <c r="Q3401" s="542"/>
      <c r="R3401" s="542"/>
      <c r="S3401" s="204"/>
      <c r="T3401" s="204"/>
      <c r="U3401" s="204"/>
      <c r="V3401" s="204"/>
    </row>
    <row r="3402" spans="8:22" ht="21" customHeight="1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9.5">
      <c r="H3409" s="541"/>
      <c r="I3409" s="541"/>
      <c r="J3409" s="541"/>
      <c r="K3409" s="541"/>
      <c r="L3409" s="541"/>
      <c r="M3409" s="541"/>
      <c r="N3409" s="541"/>
      <c r="O3409" s="541"/>
      <c r="P3409" s="541"/>
      <c r="Q3409" s="13"/>
      <c r="R3409" s="13"/>
      <c r="S3409" s="204"/>
      <c r="T3409" s="204"/>
      <c r="U3409" s="204"/>
      <c r="V3409" s="204"/>
    </row>
    <row r="3410" spans="8:22">
      <c r="H3410" s="532"/>
      <c r="I3410" s="532"/>
      <c r="J3410" s="532"/>
      <c r="K3410" s="532"/>
      <c r="L3410" s="532"/>
      <c r="M3410" s="532"/>
      <c r="N3410" s="532"/>
      <c r="O3410" s="532"/>
      <c r="P3410" s="532"/>
      <c r="Q3410" s="13"/>
      <c r="R3410" s="13"/>
      <c r="S3410" s="204"/>
      <c r="T3410" s="204"/>
      <c r="U3410" s="204"/>
      <c r="V3410" s="204"/>
    </row>
    <row r="3411" spans="8:22" ht="19.5">
      <c r="H3411" s="543"/>
      <c r="I3411" s="543"/>
      <c r="J3411" s="543"/>
      <c r="K3411" s="543"/>
      <c r="L3411" s="543"/>
      <c r="M3411" s="543"/>
      <c r="N3411" s="543"/>
      <c r="O3411" s="543"/>
      <c r="P3411" s="543"/>
      <c r="Q3411" s="13"/>
      <c r="R3411" s="13"/>
      <c r="S3411" s="204"/>
      <c r="T3411" s="204"/>
      <c r="U3411" s="204"/>
      <c r="V3411" s="204"/>
    </row>
    <row r="3412" spans="8:22" ht="17.25">
      <c r="H3412" s="544"/>
      <c r="I3412" s="544"/>
      <c r="J3412" s="544"/>
      <c r="K3412" s="544"/>
      <c r="L3412" s="544"/>
      <c r="M3412" s="544"/>
      <c r="N3412" s="544"/>
      <c r="O3412" s="544"/>
      <c r="P3412" s="544"/>
      <c r="Q3412" s="13"/>
      <c r="R3412" s="13"/>
      <c r="S3412" s="204"/>
      <c r="T3412" s="204"/>
      <c r="U3412" s="204"/>
      <c r="V3412" s="204"/>
    </row>
    <row r="3413" spans="8:22">
      <c r="H3413" s="13"/>
      <c r="I3413" s="359"/>
      <c r="J3413" s="360"/>
      <c r="K3413" s="361"/>
      <c r="L3413" s="362"/>
      <c r="M3413" s="363"/>
      <c r="N3413" s="537"/>
      <c r="O3413" s="537"/>
      <c r="P3413" s="364"/>
      <c r="Q3413" s="13"/>
      <c r="R3413" s="13"/>
      <c r="S3413" s="204"/>
      <c r="T3413" s="204"/>
      <c r="U3413" s="204"/>
      <c r="V3413" s="204"/>
    </row>
    <row r="3414" spans="8:22">
      <c r="H3414" s="13"/>
      <c r="I3414" s="359"/>
      <c r="J3414" s="360"/>
      <c r="K3414" s="361"/>
      <c r="L3414" s="361"/>
      <c r="M3414" s="363"/>
      <c r="N3414" s="537"/>
      <c r="O3414" s="537"/>
      <c r="P3414" s="364"/>
      <c r="Q3414" s="13"/>
      <c r="R3414" s="13"/>
      <c r="S3414" s="204"/>
      <c r="T3414" s="204"/>
      <c r="U3414" s="204"/>
      <c r="V3414" s="204"/>
    </row>
    <row r="3415" spans="8:22">
      <c r="H3415" s="13"/>
      <c r="I3415" s="365"/>
      <c r="J3415" s="365"/>
      <c r="K3415" s="366"/>
      <c r="L3415" s="367"/>
      <c r="M3415" s="368"/>
      <c r="N3415" s="369"/>
      <c r="O3415" s="538"/>
      <c r="P3415" s="538"/>
      <c r="Q3415" s="538"/>
      <c r="R3415" s="538"/>
      <c r="S3415" s="204"/>
      <c r="T3415" s="204"/>
      <c r="U3415" s="204"/>
      <c r="V3415" s="204"/>
    </row>
    <row r="3416" spans="8:22">
      <c r="H3416" s="370"/>
      <c r="I3416" s="371"/>
      <c r="J3416" s="371"/>
      <c r="K3416" s="367"/>
      <c r="L3416" s="367"/>
      <c r="M3416" s="367"/>
      <c r="N3416" s="372"/>
      <c r="O3416" s="539"/>
      <c r="P3416" s="539"/>
      <c r="Q3416" s="539"/>
      <c r="R3416" s="539"/>
      <c r="S3416" s="204"/>
      <c r="T3416" s="204"/>
      <c r="U3416" s="204"/>
      <c r="V3416" s="204"/>
    </row>
    <row r="3417" spans="8:22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>
      <c r="H3427" s="354"/>
      <c r="I3427" s="354"/>
      <c r="J3427" s="354"/>
      <c r="K3427" s="354"/>
      <c r="L3427" s="354"/>
      <c r="M3427" s="368"/>
      <c r="N3427" s="384"/>
      <c r="O3427" s="310"/>
      <c r="P3427" s="540"/>
      <c r="Q3427" s="540"/>
      <c r="R3427" s="540"/>
      <c r="S3427" s="204"/>
      <c r="T3427" s="204"/>
      <c r="U3427" s="204"/>
      <c r="V3427" s="204"/>
    </row>
    <row r="3428" spans="8:22" ht="22.5" customHeight="1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9.5">
      <c r="H3435" s="541"/>
      <c r="I3435" s="541"/>
      <c r="J3435" s="541"/>
      <c r="K3435" s="541"/>
      <c r="L3435" s="541"/>
      <c r="M3435" s="541"/>
      <c r="N3435" s="541"/>
      <c r="O3435" s="541"/>
      <c r="P3435" s="541"/>
      <c r="Q3435" s="13"/>
      <c r="R3435" s="13"/>
      <c r="S3435" s="204"/>
      <c r="T3435" s="204"/>
      <c r="U3435" s="204"/>
      <c r="V3435" s="204"/>
    </row>
    <row r="3436" spans="8:22">
      <c r="H3436" s="532"/>
      <c r="I3436" s="532"/>
      <c r="J3436" s="532"/>
      <c r="K3436" s="532"/>
      <c r="L3436" s="532"/>
      <c r="M3436" s="532"/>
      <c r="N3436" s="532"/>
      <c r="O3436" s="532"/>
      <c r="P3436" s="532"/>
      <c r="Q3436" s="13"/>
      <c r="R3436" s="13"/>
      <c r="S3436" s="204"/>
      <c r="T3436" s="204"/>
      <c r="U3436" s="204"/>
      <c r="V3436" s="204"/>
    </row>
    <row r="3437" spans="8:22" ht="19.5">
      <c r="H3437" s="543"/>
      <c r="I3437" s="543"/>
      <c r="J3437" s="543"/>
      <c r="K3437" s="543"/>
      <c r="L3437" s="543"/>
      <c r="M3437" s="543"/>
      <c r="N3437" s="543"/>
      <c r="O3437" s="543"/>
      <c r="P3437" s="543"/>
      <c r="Q3437" s="13"/>
      <c r="R3437" s="13"/>
      <c r="S3437" s="204"/>
      <c r="T3437" s="204"/>
      <c r="U3437" s="204"/>
      <c r="V3437" s="204"/>
    </row>
    <row r="3438" spans="8:22" ht="17.25">
      <c r="H3438" s="544"/>
      <c r="I3438" s="544"/>
      <c r="J3438" s="544"/>
      <c r="K3438" s="544"/>
      <c r="L3438" s="544"/>
      <c r="M3438" s="544"/>
      <c r="N3438" s="544"/>
      <c r="O3438" s="544"/>
      <c r="P3438" s="544"/>
      <c r="Q3438" s="13"/>
      <c r="R3438" s="13"/>
      <c r="S3438" s="204"/>
      <c r="T3438" s="204"/>
      <c r="U3438" s="204"/>
      <c r="V3438" s="204"/>
    </row>
    <row r="3439" spans="8:22">
      <c r="H3439" s="13"/>
      <c r="I3439" s="359"/>
      <c r="J3439" s="360"/>
      <c r="K3439" s="361"/>
      <c r="L3439" s="362"/>
      <c r="M3439" s="363"/>
      <c r="N3439" s="537"/>
      <c r="O3439" s="537"/>
      <c r="P3439" s="364"/>
      <c r="Q3439" s="13"/>
      <c r="R3439" s="13"/>
      <c r="S3439" s="204"/>
      <c r="T3439" s="204"/>
      <c r="U3439" s="204"/>
      <c r="V3439" s="204"/>
    </row>
    <row r="3440" spans="8:22">
      <c r="H3440" s="13"/>
      <c r="I3440" s="359"/>
      <c r="J3440" s="360"/>
      <c r="K3440" s="361"/>
      <c r="L3440" s="361"/>
      <c r="M3440" s="363"/>
      <c r="N3440" s="537"/>
      <c r="O3440" s="537"/>
      <c r="P3440" s="364"/>
      <c r="Q3440" s="13"/>
      <c r="R3440" s="13"/>
      <c r="S3440" s="204"/>
      <c r="T3440" s="204"/>
      <c r="U3440" s="204"/>
      <c r="V3440" s="204"/>
    </row>
    <row r="3441" spans="8:22">
      <c r="H3441" s="13"/>
      <c r="I3441" s="365"/>
      <c r="J3441" s="365"/>
      <c r="K3441" s="366"/>
      <c r="L3441" s="367"/>
      <c r="M3441" s="368"/>
      <c r="N3441" s="369"/>
      <c r="O3441" s="538"/>
      <c r="P3441" s="538"/>
      <c r="Q3441" s="538"/>
      <c r="R3441" s="538"/>
      <c r="S3441" s="204"/>
      <c r="T3441" s="204"/>
      <c r="U3441" s="204"/>
      <c r="V3441" s="204"/>
    </row>
    <row r="3442" spans="8:22">
      <c r="H3442" s="370"/>
      <c r="I3442" s="371"/>
      <c r="J3442" s="371"/>
      <c r="K3442" s="367"/>
      <c r="L3442" s="367"/>
      <c r="M3442" s="367"/>
      <c r="N3442" s="372"/>
      <c r="O3442" s="539"/>
      <c r="P3442" s="539"/>
      <c r="Q3442" s="539"/>
      <c r="R3442" s="539"/>
      <c r="S3442" s="204"/>
      <c r="T3442" s="204"/>
      <c r="U3442" s="204"/>
      <c r="V3442" s="204"/>
    </row>
    <row r="3443" spans="8:22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>
      <c r="H3460" s="354"/>
      <c r="I3460" s="354"/>
      <c r="J3460" s="354"/>
      <c r="K3460" s="354"/>
      <c r="L3460" s="354"/>
      <c r="M3460" s="368"/>
      <c r="N3460" s="384"/>
      <c r="O3460" s="310"/>
      <c r="P3460" s="540"/>
      <c r="Q3460" s="540"/>
      <c r="R3460" s="540"/>
    </row>
    <row r="3461" spans="8:18" ht="18.75" customHeight="1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9.5">
      <c r="H3468" s="541"/>
      <c r="I3468" s="541"/>
      <c r="J3468" s="541"/>
      <c r="K3468" s="541"/>
      <c r="L3468" s="541"/>
      <c r="M3468" s="541"/>
      <c r="N3468" s="541"/>
      <c r="O3468" s="541"/>
      <c r="P3468" s="541"/>
      <c r="Q3468" s="13"/>
      <c r="R3468" s="13"/>
    </row>
    <row r="3469" spans="8:18">
      <c r="H3469" s="532"/>
      <c r="I3469" s="532"/>
      <c r="J3469" s="532"/>
      <c r="K3469" s="532"/>
      <c r="L3469" s="532"/>
      <c r="M3469" s="532"/>
      <c r="N3469" s="532"/>
      <c r="O3469" s="532"/>
      <c r="P3469" s="532"/>
      <c r="Q3469" s="13"/>
      <c r="R3469" s="13"/>
    </row>
    <row r="3470" spans="8:18" ht="19.5">
      <c r="H3470" s="543"/>
      <c r="I3470" s="543"/>
      <c r="J3470" s="543"/>
      <c r="K3470" s="543"/>
      <c r="L3470" s="543"/>
      <c r="M3470" s="543"/>
      <c r="N3470" s="543"/>
      <c r="O3470" s="543"/>
      <c r="P3470" s="543"/>
      <c r="Q3470" s="13"/>
      <c r="R3470" s="13"/>
    </row>
    <row r="3471" spans="8:18" ht="17.25">
      <c r="H3471" s="544"/>
      <c r="I3471" s="544"/>
      <c r="J3471" s="544"/>
      <c r="K3471" s="544"/>
      <c r="L3471" s="544"/>
      <c r="M3471" s="544"/>
      <c r="N3471" s="544"/>
      <c r="O3471" s="544"/>
      <c r="P3471" s="544"/>
      <c r="Q3471" s="13"/>
      <c r="R3471" s="13"/>
    </row>
    <row r="3472" spans="8:18">
      <c r="H3472" s="13"/>
      <c r="I3472" s="359"/>
      <c r="J3472" s="360"/>
      <c r="K3472" s="361"/>
      <c r="L3472" s="362"/>
      <c r="M3472" s="363"/>
      <c r="N3472" s="537"/>
      <c r="O3472" s="537"/>
      <c r="P3472" s="364"/>
      <c r="Q3472" s="13"/>
      <c r="R3472" s="13"/>
    </row>
    <row r="3473" spans="8:18">
      <c r="H3473" s="13"/>
      <c r="I3473" s="359"/>
      <c r="J3473" s="360"/>
      <c r="K3473" s="361"/>
      <c r="L3473" s="361"/>
      <c r="M3473" s="363"/>
      <c r="N3473" s="537"/>
      <c r="O3473" s="537"/>
      <c r="P3473" s="364"/>
      <c r="Q3473" s="13"/>
      <c r="R3473" s="13"/>
    </row>
    <row r="3474" spans="8:18">
      <c r="H3474" s="13"/>
      <c r="I3474" s="365"/>
      <c r="J3474" s="365"/>
      <c r="K3474" s="366"/>
      <c r="L3474" s="367"/>
      <c r="M3474" s="368"/>
      <c r="N3474" s="369"/>
      <c r="O3474" s="538"/>
      <c r="P3474" s="538"/>
      <c r="Q3474" s="538"/>
      <c r="R3474" s="538"/>
    </row>
    <row r="3475" spans="8:18">
      <c r="H3475" s="370"/>
      <c r="I3475" s="371"/>
      <c r="J3475" s="371"/>
      <c r="K3475" s="367"/>
      <c r="L3475" s="367"/>
      <c r="M3475" s="367"/>
      <c r="N3475" s="372"/>
      <c r="O3475" s="539"/>
      <c r="P3475" s="539"/>
      <c r="Q3475" s="539"/>
      <c r="R3475" s="539"/>
    </row>
    <row r="3476" spans="8:18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>
      <c r="H3482" s="354"/>
      <c r="I3482" s="354"/>
      <c r="J3482" s="354"/>
      <c r="K3482" s="354"/>
      <c r="L3482" s="354"/>
      <c r="M3482" s="368"/>
      <c r="N3482" s="384"/>
      <c r="O3482" s="310"/>
      <c r="P3482" s="540"/>
      <c r="Q3482" s="540"/>
      <c r="R3482" s="540"/>
    </row>
    <row r="3483" spans="8:18" ht="22.5" customHeight="1">
      <c r="H3483" s="550"/>
      <c r="I3483" s="550"/>
      <c r="J3483" s="550"/>
      <c r="K3483" s="550"/>
      <c r="L3483" s="550"/>
      <c r="M3483" s="550"/>
      <c r="N3483" s="550"/>
      <c r="O3483" s="376"/>
      <c r="P3483" s="397"/>
      <c r="Q3483" s="376"/>
      <c r="R3483" s="397"/>
    </row>
    <row r="3484" spans="8:18" ht="22.5" customHeight="1">
      <c r="H3484" s="550"/>
      <c r="I3484" s="550"/>
      <c r="J3484" s="550"/>
      <c r="K3484" s="550"/>
      <c r="L3484" s="550"/>
      <c r="M3484" s="550"/>
      <c r="N3484" s="550"/>
      <c r="O3484" s="310"/>
      <c r="P3484" s="540"/>
      <c r="Q3484" s="540"/>
      <c r="R3484" s="540"/>
    </row>
    <row r="3485" spans="8:18" ht="24.75" customHeight="1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>
      <c r="H3492" s="541"/>
      <c r="I3492" s="541"/>
      <c r="J3492" s="541"/>
      <c r="K3492" s="541"/>
      <c r="L3492" s="541"/>
      <c r="M3492" s="541"/>
      <c r="N3492" s="541"/>
      <c r="O3492" s="541"/>
      <c r="P3492" s="541"/>
      <c r="Q3492" s="13"/>
      <c r="R3492" s="13"/>
    </row>
    <row r="3493" spans="8:18">
      <c r="H3493" s="532"/>
      <c r="I3493" s="532"/>
      <c r="J3493" s="532"/>
      <c r="K3493" s="532"/>
      <c r="L3493" s="532"/>
      <c r="M3493" s="532"/>
      <c r="N3493" s="532"/>
      <c r="O3493" s="532"/>
      <c r="P3493" s="532"/>
      <c r="Q3493" s="13"/>
      <c r="R3493" s="13"/>
    </row>
    <row r="3494" spans="8:18" ht="19.5">
      <c r="H3494" s="543"/>
      <c r="I3494" s="543"/>
      <c r="J3494" s="543"/>
      <c r="K3494" s="543"/>
      <c r="L3494" s="543"/>
      <c r="M3494" s="543"/>
      <c r="N3494" s="543"/>
      <c r="O3494" s="543"/>
      <c r="P3494" s="543"/>
      <c r="Q3494" s="13"/>
      <c r="R3494" s="13"/>
    </row>
    <row r="3495" spans="8:18" ht="17.25">
      <c r="H3495" s="544"/>
      <c r="I3495" s="544"/>
      <c r="J3495" s="544"/>
      <c r="K3495" s="544"/>
      <c r="L3495" s="544"/>
      <c r="M3495" s="544"/>
      <c r="N3495" s="544"/>
      <c r="O3495" s="544"/>
      <c r="P3495" s="544"/>
      <c r="Q3495" s="13"/>
      <c r="R3495" s="13"/>
    </row>
    <row r="3496" spans="8:18">
      <c r="H3496" s="13"/>
      <c r="I3496" s="359"/>
      <c r="J3496" s="360"/>
      <c r="K3496" s="361"/>
      <c r="L3496" s="362"/>
      <c r="M3496" s="363"/>
      <c r="N3496" s="537"/>
      <c r="O3496" s="537"/>
      <c r="P3496" s="364"/>
      <c r="Q3496" s="13"/>
      <c r="R3496" s="13"/>
    </row>
    <row r="3497" spans="8:18">
      <c r="H3497" s="13"/>
      <c r="I3497" s="359"/>
      <c r="J3497" s="360"/>
      <c r="K3497" s="361"/>
      <c r="L3497" s="361"/>
      <c r="M3497" s="363"/>
      <c r="N3497" s="537"/>
      <c r="O3497" s="537"/>
      <c r="P3497" s="364"/>
      <c r="Q3497" s="13"/>
      <c r="R3497" s="13"/>
    </row>
    <row r="3498" spans="8:18">
      <c r="H3498" s="13"/>
      <c r="I3498" s="365"/>
      <c r="J3498" s="365"/>
      <c r="K3498" s="366"/>
      <c r="L3498" s="367"/>
      <c r="M3498" s="368"/>
      <c r="N3498" s="369"/>
      <c r="O3498" s="538"/>
      <c r="P3498" s="538"/>
      <c r="Q3498" s="538"/>
      <c r="R3498" s="538"/>
    </row>
    <row r="3499" spans="8:18">
      <c r="H3499" s="370"/>
      <c r="I3499" s="371"/>
      <c r="J3499" s="371"/>
      <c r="K3499" s="367"/>
      <c r="L3499" s="367"/>
      <c r="M3499" s="367"/>
      <c r="N3499" s="372"/>
      <c r="O3499" s="539"/>
      <c r="P3499" s="539"/>
      <c r="Q3499" s="539"/>
      <c r="R3499" s="539"/>
    </row>
    <row r="3500" spans="8:18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ht="15.75">
      <c r="H3517" s="354"/>
      <c r="I3517" s="354"/>
      <c r="J3517" s="354"/>
      <c r="K3517" s="354"/>
      <c r="L3517" s="354"/>
      <c r="M3517" s="368"/>
      <c r="N3517" s="384"/>
      <c r="O3517" s="310"/>
      <c r="P3517" s="540"/>
      <c r="Q3517" s="540"/>
      <c r="R3517" s="540"/>
    </row>
    <row r="3518" spans="8:18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9.5">
      <c r="H3525" s="541"/>
      <c r="I3525" s="541"/>
      <c r="J3525" s="541"/>
      <c r="K3525" s="541"/>
      <c r="L3525" s="541"/>
      <c r="M3525" s="541"/>
      <c r="N3525" s="541"/>
      <c r="O3525" s="541"/>
      <c r="P3525" s="541"/>
      <c r="Q3525" s="13"/>
      <c r="R3525" s="13"/>
    </row>
    <row r="3526" spans="8:22">
      <c r="H3526" s="532"/>
      <c r="I3526" s="532"/>
      <c r="J3526" s="532"/>
      <c r="K3526" s="532"/>
      <c r="L3526" s="532"/>
      <c r="M3526" s="532"/>
      <c r="N3526" s="532"/>
      <c r="O3526" s="532"/>
      <c r="P3526" s="532"/>
      <c r="Q3526" s="13"/>
      <c r="R3526" s="13"/>
    </row>
    <row r="3527" spans="8:22" ht="19.5">
      <c r="H3527" s="543"/>
      <c r="I3527" s="543"/>
      <c r="J3527" s="543"/>
      <c r="K3527" s="543"/>
      <c r="L3527" s="543"/>
      <c r="M3527" s="543"/>
      <c r="N3527" s="543"/>
      <c r="O3527" s="543"/>
      <c r="P3527" s="543"/>
      <c r="Q3527" s="13"/>
      <c r="R3527" s="13"/>
    </row>
    <row r="3528" spans="8:22" ht="17.25">
      <c r="H3528" s="544"/>
      <c r="I3528" s="544"/>
      <c r="J3528" s="544"/>
      <c r="K3528" s="544"/>
      <c r="L3528" s="544"/>
      <c r="M3528" s="544"/>
      <c r="N3528" s="544"/>
      <c r="O3528" s="544"/>
      <c r="P3528" s="544"/>
      <c r="Q3528" s="13"/>
      <c r="R3528" s="13"/>
    </row>
    <row r="3529" spans="8:22">
      <c r="H3529" s="13"/>
      <c r="I3529" s="359"/>
      <c r="J3529" s="360"/>
      <c r="K3529" s="361"/>
      <c r="L3529" s="362"/>
      <c r="M3529" s="363"/>
      <c r="N3529" s="537"/>
      <c r="O3529" s="537"/>
      <c r="P3529" s="364"/>
      <c r="Q3529" s="13"/>
      <c r="R3529" s="13"/>
    </row>
    <row r="3530" spans="8:22">
      <c r="H3530" s="13"/>
      <c r="I3530" s="359"/>
      <c r="J3530" s="360"/>
      <c r="K3530" s="361"/>
      <c r="L3530" s="361"/>
      <c r="M3530" s="363"/>
      <c r="N3530" s="537"/>
      <c r="O3530" s="537"/>
      <c r="P3530" s="364"/>
      <c r="Q3530" s="13"/>
      <c r="R3530" s="13"/>
    </row>
    <row r="3531" spans="8:22">
      <c r="H3531" s="13"/>
      <c r="I3531" s="365"/>
      <c r="J3531" s="365"/>
      <c r="K3531" s="366"/>
      <c r="L3531" s="367"/>
      <c r="M3531" s="368"/>
      <c r="N3531" s="369"/>
      <c r="O3531" s="538"/>
      <c r="P3531" s="538"/>
      <c r="Q3531" s="538"/>
      <c r="R3531" s="538"/>
    </row>
    <row r="3532" spans="8:22">
      <c r="H3532" s="370"/>
      <c r="I3532" s="371"/>
      <c r="J3532" s="371"/>
      <c r="K3532" s="367"/>
      <c r="L3532" s="367"/>
      <c r="M3532" s="367"/>
      <c r="N3532" s="372"/>
      <c r="O3532" s="539"/>
      <c r="P3532" s="539"/>
      <c r="Q3532" s="539"/>
      <c r="R3532" s="539"/>
    </row>
    <row r="3533" spans="8:22" ht="24.75" customHeight="1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ht="15.75">
      <c r="H3549" s="354"/>
      <c r="I3549" s="354"/>
      <c r="J3549" s="354"/>
      <c r="K3549" s="354"/>
      <c r="L3549" s="354"/>
      <c r="M3549" s="368"/>
      <c r="N3549" s="384"/>
      <c r="O3549" s="310"/>
      <c r="P3549" s="540"/>
      <c r="Q3549" s="540"/>
      <c r="R3549" s="540"/>
    </row>
    <row r="3550" spans="8:18" ht="18.75" customHeight="1">
      <c r="H3550" s="354"/>
      <c r="I3550" s="354"/>
      <c r="J3550" s="354"/>
      <c r="K3550" s="354"/>
      <c r="L3550" s="354"/>
      <c r="M3550" s="368"/>
      <c r="N3550" s="554"/>
      <c r="O3550" s="309"/>
      <c r="P3550" s="405"/>
      <c r="Q3550" s="309"/>
      <c r="R3550" s="405"/>
    </row>
    <row r="3551" spans="8:18" ht="20.25" customHeight="1">
      <c r="H3551" s="354"/>
      <c r="I3551" s="354"/>
      <c r="J3551" s="354"/>
      <c r="K3551" s="354"/>
      <c r="L3551" s="354"/>
      <c r="M3551" s="368"/>
      <c r="N3551" s="554"/>
      <c r="O3551" s="542"/>
      <c r="P3551" s="542"/>
      <c r="Q3551" s="542"/>
      <c r="R3551" s="542"/>
    </row>
    <row r="3552" spans="8:18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9.5">
      <c r="H3559" s="541"/>
      <c r="I3559" s="541"/>
      <c r="J3559" s="541"/>
      <c r="K3559" s="541"/>
      <c r="L3559" s="541"/>
      <c r="M3559" s="541"/>
      <c r="N3559" s="541"/>
      <c r="O3559" s="541"/>
      <c r="P3559" s="541"/>
      <c r="Q3559" s="13"/>
      <c r="R3559" s="13"/>
    </row>
    <row r="3560" spans="8:18">
      <c r="H3560" s="532"/>
      <c r="I3560" s="532"/>
      <c r="J3560" s="532"/>
      <c r="K3560" s="532"/>
      <c r="L3560" s="532"/>
      <c r="M3560" s="532"/>
      <c r="N3560" s="532"/>
      <c r="O3560" s="532"/>
      <c r="P3560" s="532"/>
      <c r="Q3560" s="13"/>
      <c r="R3560" s="13"/>
    </row>
    <row r="3561" spans="8:18" ht="19.5">
      <c r="H3561" s="543"/>
      <c r="I3561" s="543"/>
      <c r="J3561" s="543"/>
      <c r="K3561" s="543"/>
      <c r="L3561" s="543"/>
      <c r="M3561" s="543"/>
      <c r="N3561" s="543"/>
      <c r="O3561" s="543"/>
      <c r="P3561" s="543"/>
      <c r="Q3561" s="13"/>
      <c r="R3561" s="13"/>
    </row>
    <row r="3562" spans="8:18" ht="17.25">
      <c r="H3562" s="544"/>
      <c r="I3562" s="544"/>
      <c r="J3562" s="544"/>
      <c r="K3562" s="544"/>
      <c r="L3562" s="544"/>
      <c r="M3562" s="544"/>
      <c r="N3562" s="544"/>
      <c r="O3562" s="544"/>
      <c r="P3562" s="544"/>
      <c r="Q3562" s="13"/>
      <c r="R3562" s="13"/>
    </row>
    <row r="3563" spans="8:18">
      <c r="H3563" s="13"/>
      <c r="I3563" s="359"/>
      <c r="J3563" s="360"/>
      <c r="K3563" s="361"/>
      <c r="L3563" s="362"/>
      <c r="M3563" s="363"/>
      <c r="N3563" s="537"/>
      <c r="O3563" s="537"/>
      <c r="P3563" s="364"/>
      <c r="Q3563" s="13"/>
      <c r="R3563" s="13"/>
    </row>
    <row r="3564" spans="8:18">
      <c r="H3564" s="13"/>
      <c r="I3564" s="359"/>
      <c r="J3564" s="360"/>
      <c r="K3564" s="361"/>
      <c r="L3564" s="361"/>
      <c r="M3564" s="363"/>
      <c r="N3564" s="537"/>
      <c r="O3564" s="537"/>
      <c r="P3564" s="364"/>
      <c r="Q3564" s="13"/>
      <c r="R3564" s="13"/>
    </row>
    <row r="3565" spans="8:18">
      <c r="H3565" s="13"/>
      <c r="I3565" s="365"/>
      <c r="J3565" s="365"/>
      <c r="K3565" s="366"/>
      <c r="L3565" s="367"/>
      <c r="M3565" s="368"/>
      <c r="N3565" s="369"/>
      <c r="O3565" s="538"/>
      <c r="P3565" s="538"/>
      <c r="Q3565" s="538"/>
      <c r="R3565" s="538"/>
    </row>
    <row r="3566" spans="8:18">
      <c r="H3566" s="370"/>
      <c r="I3566" s="371"/>
      <c r="J3566" s="371"/>
      <c r="K3566" s="367"/>
      <c r="L3566" s="367"/>
      <c r="M3566" s="367"/>
      <c r="N3566" s="372"/>
      <c r="O3566" s="539"/>
      <c r="P3566" s="539"/>
      <c r="Q3566" s="539"/>
      <c r="R3566" s="539"/>
    </row>
    <row r="3567" spans="8:18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ht="15.75">
      <c r="H3581" s="354"/>
      <c r="I3581" s="354"/>
      <c r="J3581" s="354"/>
      <c r="K3581" s="354"/>
      <c r="L3581" s="354"/>
      <c r="M3581" s="368"/>
      <c r="N3581" s="384"/>
      <c r="O3581" s="310"/>
      <c r="P3581" s="540"/>
      <c r="Q3581" s="540"/>
      <c r="R3581" s="540"/>
    </row>
    <row r="3582" spans="8:18" ht="18" customHeight="1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9.5">
      <c r="H3589" s="541"/>
      <c r="I3589" s="541"/>
      <c r="J3589" s="541"/>
      <c r="K3589" s="541"/>
      <c r="L3589" s="541"/>
      <c r="M3589" s="541"/>
      <c r="N3589" s="541"/>
      <c r="O3589" s="541"/>
      <c r="P3589" s="541"/>
      <c r="Q3589" s="541"/>
      <c r="R3589" s="541"/>
    </row>
    <row r="3590" spans="8:22">
      <c r="H3590" s="532"/>
      <c r="I3590" s="532"/>
      <c r="J3590" s="532"/>
      <c r="K3590" s="532"/>
      <c r="L3590" s="532"/>
      <c r="M3590" s="532"/>
      <c r="N3590" s="532"/>
      <c r="O3590" s="532"/>
      <c r="P3590" s="532"/>
      <c r="Q3590" s="13"/>
      <c r="R3590" s="13"/>
    </row>
    <row r="3591" spans="8:22" ht="19.5">
      <c r="H3591" s="543"/>
      <c r="I3591" s="543"/>
      <c r="J3591" s="543"/>
      <c r="K3591" s="543"/>
      <c r="L3591" s="543"/>
      <c r="M3591" s="543"/>
      <c r="N3591" s="543"/>
      <c r="O3591" s="543"/>
      <c r="P3591" s="543"/>
      <c r="Q3591" s="13"/>
      <c r="R3591" s="13"/>
    </row>
    <row r="3592" spans="8:22" ht="17.25">
      <c r="H3592" s="544"/>
      <c r="I3592" s="544"/>
      <c r="J3592" s="544"/>
      <c r="K3592" s="544"/>
      <c r="L3592" s="544"/>
      <c r="M3592" s="544"/>
      <c r="N3592" s="544"/>
      <c r="O3592" s="544"/>
      <c r="P3592" s="544"/>
      <c r="Q3592" s="13"/>
      <c r="R3592" s="13"/>
    </row>
    <row r="3593" spans="8:22">
      <c r="H3593" s="13"/>
      <c r="I3593" s="359"/>
      <c r="J3593" s="360"/>
      <c r="K3593" s="361"/>
      <c r="L3593" s="362"/>
      <c r="M3593" s="363"/>
      <c r="N3593" s="537"/>
      <c r="O3593" s="537"/>
      <c r="P3593" s="364"/>
      <c r="Q3593" s="13"/>
      <c r="R3593" s="13"/>
    </row>
    <row r="3594" spans="8:22">
      <c r="H3594" s="13"/>
      <c r="I3594" s="359"/>
      <c r="J3594" s="360"/>
      <c r="K3594" s="361"/>
      <c r="L3594" s="361"/>
      <c r="M3594" s="363"/>
      <c r="N3594" s="537"/>
      <c r="O3594" s="537"/>
      <c r="P3594" s="364"/>
      <c r="Q3594" s="13"/>
      <c r="R3594" s="13"/>
    </row>
    <row r="3595" spans="8:22">
      <c r="H3595" s="13"/>
      <c r="I3595" s="365"/>
      <c r="J3595" s="365"/>
      <c r="K3595" s="366"/>
      <c r="L3595" s="367"/>
      <c r="M3595" s="368"/>
      <c r="N3595" s="369"/>
      <c r="O3595" s="538"/>
      <c r="P3595" s="538"/>
      <c r="Q3595" s="538"/>
      <c r="R3595" s="538"/>
    </row>
    <row r="3596" spans="8:22">
      <c r="H3596" s="370"/>
      <c r="I3596" s="371"/>
      <c r="J3596" s="371"/>
      <c r="K3596" s="367"/>
      <c r="L3596" s="367"/>
      <c r="M3596" s="367"/>
      <c r="N3596" s="372"/>
      <c r="O3596" s="539"/>
      <c r="P3596" s="539"/>
      <c r="Q3596" s="539"/>
      <c r="R3596" s="539"/>
    </row>
    <row r="3597" spans="8:22" ht="20.25" customHeight="1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ht="15.75">
      <c r="H3607" s="354"/>
      <c r="I3607" s="354"/>
      <c r="J3607" s="354"/>
      <c r="K3607" s="354"/>
      <c r="L3607" s="354"/>
      <c r="M3607" s="368"/>
      <c r="N3607" s="384"/>
      <c r="O3607" s="310"/>
      <c r="P3607" s="540"/>
      <c r="Q3607" s="540"/>
      <c r="R3607" s="540"/>
    </row>
    <row r="3608" spans="8:18" ht="15.75">
      <c r="H3608" s="551"/>
      <c r="I3608" s="551"/>
      <c r="J3608" s="551"/>
      <c r="K3608" s="551"/>
      <c r="L3608" s="551"/>
      <c r="M3608" s="551"/>
      <c r="N3608" s="552"/>
      <c r="O3608" s="310"/>
      <c r="P3608" s="397"/>
      <c r="Q3608" s="397"/>
      <c r="R3608" s="397"/>
    </row>
    <row r="3609" spans="8:18" ht="15.75">
      <c r="H3609" s="551"/>
      <c r="I3609" s="551"/>
      <c r="J3609" s="551"/>
      <c r="K3609" s="551"/>
      <c r="L3609" s="551"/>
      <c r="M3609" s="551"/>
      <c r="N3609" s="552"/>
      <c r="O3609" s="310"/>
      <c r="P3609" s="540"/>
      <c r="Q3609" s="540"/>
      <c r="R3609" s="540"/>
    </row>
    <row r="3610" spans="8:18" ht="21.75" customHeight="1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>
      <c r="H3617" s="541"/>
      <c r="I3617" s="541"/>
      <c r="J3617" s="541"/>
      <c r="K3617" s="541"/>
      <c r="L3617" s="541"/>
      <c r="M3617" s="541"/>
      <c r="N3617" s="541"/>
      <c r="O3617" s="541"/>
      <c r="P3617" s="541"/>
      <c r="Q3617" s="13"/>
      <c r="R3617" s="13"/>
    </row>
    <row r="3618" spans="8:18">
      <c r="H3618" s="532"/>
      <c r="I3618" s="532"/>
      <c r="J3618" s="532"/>
      <c r="K3618" s="532"/>
      <c r="L3618" s="532"/>
      <c r="M3618" s="532"/>
      <c r="N3618" s="532"/>
      <c r="O3618" s="532"/>
      <c r="P3618" s="532"/>
      <c r="Q3618" s="13"/>
      <c r="R3618" s="13"/>
    </row>
    <row r="3619" spans="8:18" ht="24" customHeight="1">
      <c r="H3619" s="543"/>
      <c r="I3619" s="543"/>
      <c r="J3619" s="543"/>
      <c r="K3619" s="543"/>
      <c r="L3619" s="543"/>
      <c r="M3619" s="543"/>
      <c r="N3619" s="543"/>
      <c r="O3619" s="543"/>
      <c r="P3619" s="543"/>
      <c r="Q3619" s="13"/>
      <c r="R3619" s="13"/>
    </row>
    <row r="3620" spans="8:18" ht="17.25">
      <c r="H3620" s="544"/>
      <c r="I3620" s="544"/>
      <c r="J3620" s="544"/>
      <c r="K3620" s="544"/>
      <c r="L3620" s="544"/>
      <c r="M3620" s="544"/>
      <c r="N3620" s="544"/>
      <c r="O3620" s="544"/>
      <c r="P3620" s="544"/>
      <c r="Q3620" s="13"/>
      <c r="R3620" s="13"/>
    </row>
    <row r="3621" spans="8:18">
      <c r="H3621" s="13"/>
      <c r="I3621" s="359"/>
      <c r="J3621" s="360"/>
      <c r="K3621" s="361"/>
      <c r="L3621" s="362"/>
      <c r="M3621" s="363"/>
      <c r="N3621" s="537"/>
      <c r="O3621" s="537"/>
      <c r="P3621" s="364"/>
      <c r="Q3621" s="13"/>
      <c r="R3621" s="13"/>
    </row>
    <row r="3622" spans="8:18">
      <c r="H3622" s="13"/>
      <c r="I3622" s="359"/>
      <c r="J3622" s="360"/>
      <c r="K3622" s="361"/>
      <c r="L3622" s="361"/>
      <c r="M3622" s="363"/>
      <c r="N3622" s="537"/>
      <c r="O3622" s="537"/>
      <c r="P3622" s="364"/>
      <c r="Q3622" s="13"/>
      <c r="R3622" s="13"/>
    </row>
    <row r="3623" spans="8:18" ht="20.25" customHeight="1">
      <c r="H3623" s="13"/>
      <c r="I3623" s="365"/>
      <c r="J3623" s="365"/>
      <c r="K3623" s="366"/>
      <c r="L3623" s="367"/>
      <c r="M3623" s="368"/>
      <c r="N3623" s="369"/>
      <c r="O3623" s="538"/>
      <c r="P3623" s="538"/>
      <c r="Q3623" s="538"/>
      <c r="R3623" s="538"/>
    </row>
    <row r="3624" spans="8:18">
      <c r="H3624" s="370"/>
      <c r="I3624" s="371"/>
      <c r="J3624" s="371"/>
      <c r="K3624" s="367"/>
      <c r="L3624" s="367"/>
      <c r="M3624" s="367"/>
      <c r="N3624" s="372"/>
      <c r="O3624" s="539"/>
      <c r="P3624" s="539"/>
      <c r="Q3624" s="539"/>
      <c r="R3624" s="539"/>
    </row>
    <row r="3625" spans="8:18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ht="15.75">
      <c r="H3637" s="354"/>
      <c r="I3637" s="354"/>
      <c r="J3637" s="354"/>
      <c r="K3637" s="354"/>
      <c r="L3637" s="354"/>
      <c r="M3637" s="368"/>
      <c r="N3637" s="384"/>
      <c r="O3637" s="310"/>
      <c r="P3637" s="540"/>
      <c r="Q3637" s="540"/>
      <c r="R3637" s="540"/>
    </row>
    <row r="3638" spans="8:18" ht="20.25" customHeight="1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9.5">
      <c r="H3645" s="541"/>
      <c r="I3645" s="541"/>
      <c r="J3645" s="541"/>
      <c r="K3645" s="541"/>
      <c r="L3645" s="541"/>
      <c r="M3645" s="541"/>
      <c r="N3645" s="541"/>
      <c r="O3645" s="541"/>
      <c r="P3645" s="541"/>
      <c r="Q3645" s="13"/>
      <c r="R3645" s="13"/>
    </row>
    <row r="3646" spans="8:18">
      <c r="H3646" s="532"/>
      <c r="I3646" s="532"/>
      <c r="J3646" s="532"/>
      <c r="K3646" s="532"/>
      <c r="L3646" s="532"/>
      <c r="M3646" s="532"/>
      <c r="N3646" s="532"/>
      <c r="O3646" s="532"/>
      <c r="P3646" s="532"/>
      <c r="Q3646" s="13"/>
      <c r="R3646" s="13"/>
    </row>
    <row r="3647" spans="8:18" ht="19.5">
      <c r="H3647" s="543"/>
      <c r="I3647" s="543"/>
      <c r="J3647" s="543"/>
      <c r="K3647" s="543"/>
      <c r="L3647" s="543"/>
      <c r="M3647" s="543"/>
      <c r="N3647" s="543"/>
      <c r="O3647" s="543"/>
      <c r="P3647" s="543"/>
      <c r="Q3647" s="13"/>
      <c r="R3647" s="13"/>
    </row>
    <row r="3648" spans="8:18" ht="17.25">
      <c r="H3648" s="544"/>
      <c r="I3648" s="544"/>
      <c r="J3648" s="544"/>
      <c r="K3648" s="544"/>
      <c r="L3648" s="544"/>
      <c r="M3648" s="544"/>
      <c r="N3648" s="544"/>
      <c r="O3648" s="544"/>
      <c r="P3648" s="544"/>
      <c r="Q3648" s="13"/>
      <c r="R3648" s="13"/>
    </row>
    <row r="3649" spans="8:18">
      <c r="H3649" s="13"/>
      <c r="I3649" s="359"/>
      <c r="J3649" s="360"/>
      <c r="K3649" s="361"/>
      <c r="L3649" s="362"/>
      <c r="M3649" s="363"/>
      <c r="N3649" s="537"/>
      <c r="O3649" s="537"/>
      <c r="P3649" s="364"/>
      <c r="Q3649" s="13"/>
      <c r="R3649" s="13"/>
    </row>
    <row r="3650" spans="8:18">
      <c r="H3650" s="13"/>
      <c r="I3650" s="359"/>
      <c r="J3650" s="360"/>
      <c r="K3650" s="361"/>
      <c r="L3650" s="361"/>
      <c r="M3650" s="363"/>
      <c r="N3650" s="537"/>
      <c r="O3650" s="537"/>
      <c r="P3650" s="364"/>
      <c r="Q3650" s="13"/>
      <c r="R3650" s="13"/>
    </row>
    <row r="3651" spans="8:18" ht="19.5" customHeight="1">
      <c r="H3651" s="13"/>
      <c r="I3651" s="365"/>
      <c r="J3651" s="365"/>
      <c r="K3651" s="366"/>
      <c r="L3651" s="367"/>
      <c r="M3651" s="368"/>
      <c r="N3651" s="369"/>
      <c r="O3651" s="538"/>
      <c r="P3651" s="538"/>
      <c r="Q3651" s="538"/>
      <c r="R3651" s="538"/>
    </row>
    <row r="3652" spans="8:18" ht="19.5" customHeight="1">
      <c r="H3652" s="370"/>
      <c r="I3652" s="371"/>
      <c r="J3652" s="371"/>
      <c r="K3652" s="367"/>
      <c r="L3652" s="367"/>
      <c r="M3652" s="367"/>
      <c r="N3652" s="372"/>
      <c r="O3652" s="539"/>
      <c r="P3652" s="539"/>
      <c r="Q3652" s="539"/>
      <c r="R3652" s="539"/>
    </row>
    <row r="3653" spans="8:18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ht="15.75">
      <c r="H3669" s="354"/>
      <c r="I3669" s="354"/>
      <c r="J3669" s="354"/>
      <c r="K3669" s="354"/>
      <c r="L3669" s="354"/>
      <c r="M3669" s="368"/>
      <c r="N3669" s="384"/>
      <c r="O3669" s="310"/>
      <c r="P3669" s="540"/>
      <c r="Q3669" s="540"/>
      <c r="R3669" s="540"/>
    </row>
    <row r="3670" spans="8:18" ht="20.25" customHeight="1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>
      <c r="H3677" s="541"/>
      <c r="I3677" s="541"/>
      <c r="J3677" s="541"/>
      <c r="K3677" s="541"/>
      <c r="L3677" s="541"/>
      <c r="M3677" s="541"/>
      <c r="N3677" s="541"/>
      <c r="O3677" s="541"/>
      <c r="P3677" s="541"/>
      <c r="Q3677" s="13"/>
      <c r="R3677" s="13"/>
    </row>
    <row r="3678" spans="8:18">
      <c r="H3678" s="532"/>
      <c r="I3678" s="532"/>
      <c r="J3678" s="532"/>
      <c r="K3678" s="532"/>
      <c r="L3678" s="532"/>
      <c r="M3678" s="532"/>
      <c r="N3678" s="532"/>
      <c r="O3678" s="532"/>
      <c r="P3678" s="532"/>
      <c r="Q3678" s="13"/>
      <c r="R3678" s="13"/>
    </row>
    <row r="3679" spans="8:18" ht="19.5">
      <c r="H3679" s="543"/>
      <c r="I3679" s="543"/>
      <c r="J3679" s="543"/>
      <c r="K3679" s="543"/>
      <c r="L3679" s="543"/>
      <c r="M3679" s="543"/>
      <c r="N3679" s="543"/>
      <c r="O3679" s="543"/>
      <c r="P3679" s="543"/>
      <c r="Q3679" s="13"/>
      <c r="R3679" s="13"/>
    </row>
    <row r="3680" spans="8:18" ht="17.25">
      <c r="H3680" s="544"/>
      <c r="I3680" s="544"/>
      <c r="J3680" s="544"/>
      <c r="K3680" s="544"/>
      <c r="L3680" s="544"/>
      <c r="M3680" s="544"/>
      <c r="N3680" s="544"/>
      <c r="O3680" s="544"/>
      <c r="P3680" s="544"/>
      <c r="Q3680" s="13"/>
      <c r="R3680" s="13"/>
    </row>
    <row r="3681" spans="8:18">
      <c r="H3681" s="13"/>
      <c r="I3681" s="359"/>
      <c r="J3681" s="360"/>
      <c r="K3681" s="361"/>
      <c r="L3681" s="362"/>
      <c r="M3681" s="363"/>
      <c r="N3681" s="537"/>
      <c r="O3681" s="537"/>
      <c r="P3681" s="364"/>
      <c r="Q3681" s="13"/>
      <c r="R3681" s="13"/>
    </row>
    <row r="3682" spans="8:18">
      <c r="H3682" s="13"/>
      <c r="I3682" s="359"/>
      <c r="J3682" s="360"/>
      <c r="K3682" s="361"/>
      <c r="L3682" s="361"/>
      <c r="M3682" s="363"/>
      <c r="N3682" s="537"/>
      <c r="O3682" s="537"/>
      <c r="P3682" s="364"/>
      <c r="Q3682" s="13"/>
      <c r="R3682" s="13"/>
    </row>
    <row r="3683" spans="8:18">
      <c r="H3683" s="13"/>
      <c r="I3683" s="365"/>
      <c r="J3683" s="365"/>
      <c r="K3683" s="366"/>
      <c r="L3683" s="367"/>
      <c r="M3683" s="368"/>
      <c r="N3683" s="369"/>
      <c r="O3683" s="538"/>
      <c r="P3683" s="538"/>
      <c r="Q3683" s="538"/>
      <c r="R3683" s="538"/>
    </row>
    <row r="3684" spans="8:18">
      <c r="H3684" s="370"/>
      <c r="I3684" s="371"/>
      <c r="J3684" s="371"/>
      <c r="K3684" s="367"/>
      <c r="L3684" s="367"/>
      <c r="M3684" s="367"/>
      <c r="N3684" s="372"/>
      <c r="O3684" s="539"/>
      <c r="P3684" s="539"/>
      <c r="Q3684" s="539"/>
      <c r="R3684" s="539"/>
    </row>
    <row r="3685" spans="8:18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>
      <c r="H3698" s="354"/>
      <c r="I3698" s="354"/>
      <c r="J3698" s="354"/>
      <c r="K3698" s="354"/>
      <c r="L3698" s="354"/>
      <c r="M3698" s="368"/>
      <c r="N3698" s="384"/>
      <c r="O3698" s="310"/>
      <c r="P3698" s="540"/>
      <c r="Q3698" s="540"/>
      <c r="R3698" s="540"/>
    </row>
    <row r="3699" spans="8:18" ht="15" customHeight="1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9.5">
      <c r="H3706" s="541"/>
      <c r="I3706" s="541"/>
      <c r="J3706" s="541"/>
      <c r="K3706" s="541"/>
      <c r="L3706" s="541"/>
      <c r="M3706" s="541"/>
      <c r="N3706" s="541"/>
      <c r="O3706" s="541"/>
      <c r="P3706" s="541"/>
      <c r="Q3706" s="13"/>
      <c r="R3706" s="13"/>
    </row>
    <row r="3707" spans="8:18">
      <c r="H3707" s="532"/>
      <c r="I3707" s="532"/>
      <c r="J3707" s="532"/>
      <c r="K3707" s="532"/>
      <c r="L3707" s="532"/>
      <c r="M3707" s="532"/>
      <c r="N3707" s="532"/>
      <c r="O3707" s="532"/>
      <c r="P3707" s="532"/>
      <c r="Q3707" s="13"/>
      <c r="R3707" s="13"/>
    </row>
    <row r="3708" spans="8:18" ht="19.5">
      <c r="H3708" s="543"/>
      <c r="I3708" s="543"/>
      <c r="J3708" s="543"/>
      <c r="K3708" s="543"/>
      <c r="L3708" s="543"/>
      <c r="M3708" s="543"/>
      <c r="N3708" s="543"/>
      <c r="O3708" s="543"/>
      <c r="P3708" s="543"/>
      <c r="Q3708" s="13"/>
      <c r="R3708" s="13"/>
    </row>
    <row r="3709" spans="8:18" ht="17.25">
      <c r="H3709" s="544"/>
      <c r="I3709" s="544"/>
      <c r="J3709" s="544"/>
      <c r="K3709" s="544"/>
      <c r="L3709" s="544"/>
      <c r="M3709" s="544"/>
      <c r="N3709" s="544"/>
      <c r="O3709" s="544"/>
      <c r="P3709" s="544"/>
      <c r="Q3709" s="13"/>
      <c r="R3709" s="13"/>
    </row>
    <row r="3710" spans="8:18">
      <c r="H3710" s="13"/>
      <c r="I3710" s="359"/>
      <c r="J3710" s="360"/>
      <c r="K3710" s="361"/>
      <c r="L3710" s="362"/>
      <c r="M3710" s="363"/>
      <c r="N3710" s="537"/>
      <c r="O3710" s="537"/>
      <c r="P3710" s="364"/>
      <c r="Q3710" s="13"/>
      <c r="R3710" s="13"/>
    </row>
    <row r="3711" spans="8:18">
      <c r="H3711" s="13"/>
      <c r="I3711" s="359"/>
      <c r="J3711" s="360"/>
      <c r="K3711" s="361"/>
      <c r="L3711" s="361"/>
      <c r="M3711" s="363"/>
      <c r="N3711" s="537"/>
      <c r="O3711" s="537"/>
      <c r="P3711" s="364"/>
      <c r="Q3711" s="13"/>
      <c r="R3711" s="13"/>
    </row>
    <row r="3712" spans="8:18">
      <c r="H3712" s="13"/>
      <c r="I3712" s="365"/>
      <c r="J3712" s="365"/>
      <c r="K3712" s="366"/>
      <c r="L3712" s="367"/>
      <c r="M3712" s="368"/>
      <c r="N3712" s="369"/>
      <c r="O3712" s="538"/>
      <c r="P3712" s="538"/>
      <c r="Q3712" s="538"/>
      <c r="R3712" s="538"/>
    </row>
    <row r="3713" spans="8:18">
      <c r="H3713" s="370"/>
      <c r="I3713" s="371"/>
      <c r="J3713" s="371"/>
      <c r="K3713" s="367"/>
      <c r="L3713" s="367"/>
      <c r="M3713" s="367"/>
      <c r="N3713" s="372"/>
      <c r="O3713" s="539"/>
      <c r="P3713" s="539"/>
      <c r="Q3713" s="539"/>
      <c r="R3713" s="539"/>
    </row>
    <row r="3714" spans="8:18" ht="18.75" customHeight="1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>
      <c r="H3727" s="357"/>
      <c r="I3727" s="357"/>
      <c r="J3727" s="357"/>
      <c r="K3727" s="378"/>
      <c r="L3727" s="378"/>
      <c r="M3727" s="379"/>
      <c r="N3727" s="555"/>
      <c r="O3727" s="376"/>
      <c r="P3727" s="377"/>
      <c r="Q3727" s="376"/>
      <c r="R3727" s="377"/>
    </row>
    <row r="3728" spans="8:18" ht="12.75" customHeight="1">
      <c r="H3728" s="357"/>
      <c r="I3728" s="357"/>
      <c r="J3728" s="357"/>
      <c r="K3728" s="378"/>
      <c r="L3728" s="378"/>
      <c r="M3728" s="379"/>
      <c r="N3728" s="555"/>
      <c r="O3728" s="376"/>
      <c r="P3728" s="377"/>
      <c r="Q3728" s="376"/>
      <c r="R3728" s="377"/>
    </row>
    <row r="3729" spans="8:18" ht="12.75" customHeight="1">
      <c r="H3729" s="357"/>
      <c r="I3729" s="357"/>
      <c r="J3729" s="357"/>
      <c r="K3729" s="378"/>
      <c r="L3729" s="378"/>
      <c r="M3729" s="379"/>
      <c r="N3729" s="555"/>
      <c r="O3729" s="376"/>
      <c r="P3729" s="377"/>
      <c r="Q3729" s="376"/>
      <c r="R3729" s="377"/>
    </row>
    <row r="3730" spans="8:18" ht="12.75" customHeight="1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>
      <c r="H3733" s="357"/>
      <c r="I3733" s="357"/>
      <c r="J3733" s="357"/>
      <c r="K3733" s="378"/>
      <c r="L3733" s="378"/>
      <c r="M3733" s="379"/>
      <c r="N3733" s="555"/>
      <c r="O3733" s="376"/>
      <c r="P3733" s="377"/>
      <c r="Q3733" s="376"/>
      <c r="R3733" s="377"/>
    </row>
    <row r="3734" spans="8:18" ht="12.75" customHeight="1">
      <c r="H3734" s="357"/>
      <c r="I3734" s="357"/>
      <c r="J3734" s="357"/>
      <c r="K3734" s="378"/>
      <c r="L3734" s="378"/>
      <c r="M3734" s="379"/>
      <c r="N3734" s="555"/>
      <c r="O3734" s="376"/>
      <c r="P3734" s="377"/>
      <c r="Q3734" s="376"/>
      <c r="R3734" s="377"/>
    </row>
    <row r="3735" spans="8:18" ht="12.75" customHeight="1">
      <c r="H3735" s="357"/>
      <c r="I3735" s="357"/>
      <c r="J3735" s="357"/>
      <c r="K3735" s="378"/>
      <c r="L3735" s="378"/>
      <c r="M3735" s="379"/>
      <c r="N3735" s="555"/>
      <c r="O3735" s="376"/>
      <c r="P3735" s="377"/>
      <c r="Q3735" s="376"/>
      <c r="R3735" s="377"/>
    </row>
    <row r="3736" spans="8:18" ht="12.75" customHeight="1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ht="15.75">
      <c r="H3741" s="354"/>
      <c r="I3741" s="354"/>
      <c r="J3741" s="354"/>
      <c r="K3741" s="354"/>
      <c r="L3741" s="354"/>
      <c r="M3741" s="368"/>
      <c r="N3741" s="384"/>
      <c r="O3741" s="310"/>
      <c r="P3741" s="540"/>
      <c r="Q3741" s="540"/>
      <c r="R3741" s="540"/>
    </row>
    <row r="3742" spans="8:18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9.5">
      <c r="H3749" s="541"/>
      <c r="I3749" s="541"/>
      <c r="J3749" s="541"/>
      <c r="K3749" s="541"/>
      <c r="L3749" s="541"/>
      <c r="M3749" s="541"/>
      <c r="N3749" s="541"/>
      <c r="O3749" s="541"/>
      <c r="P3749" s="541"/>
      <c r="Q3749" s="541"/>
      <c r="R3749" s="541"/>
    </row>
    <row r="3750" spans="8:18">
      <c r="H3750" s="532"/>
      <c r="I3750" s="532"/>
      <c r="J3750" s="532"/>
      <c r="K3750" s="532"/>
      <c r="L3750" s="532"/>
      <c r="M3750" s="532"/>
      <c r="N3750" s="532"/>
      <c r="O3750" s="532"/>
      <c r="P3750" s="532"/>
      <c r="Q3750" s="13"/>
      <c r="R3750" s="13"/>
    </row>
    <row r="3751" spans="8:18" ht="19.5">
      <c r="H3751" s="543"/>
      <c r="I3751" s="543"/>
      <c r="J3751" s="543"/>
      <c r="K3751" s="543"/>
      <c r="L3751" s="543"/>
      <c r="M3751" s="543"/>
      <c r="N3751" s="543"/>
      <c r="O3751" s="543"/>
      <c r="P3751" s="543"/>
      <c r="Q3751" s="13"/>
      <c r="R3751" s="13"/>
    </row>
    <row r="3752" spans="8:18" ht="17.25">
      <c r="H3752" s="544"/>
      <c r="I3752" s="544"/>
      <c r="J3752" s="544"/>
      <c r="K3752" s="544"/>
      <c r="L3752" s="544"/>
      <c r="M3752" s="544"/>
      <c r="N3752" s="544"/>
      <c r="O3752" s="544"/>
      <c r="P3752" s="544"/>
      <c r="Q3752" s="13"/>
      <c r="R3752" s="13"/>
    </row>
    <row r="3753" spans="8:18">
      <c r="H3753" s="13"/>
      <c r="I3753" s="359"/>
      <c r="J3753" s="360"/>
      <c r="K3753" s="361"/>
      <c r="L3753" s="362"/>
      <c r="M3753" s="363"/>
      <c r="N3753" s="537"/>
      <c r="O3753" s="537"/>
      <c r="P3753" s="364"/>
      <c r="Q3753" s="13"/>
      <c r="R3753" s="13"/>
    </row>
    <row r="3754" spans="8:18">
      <c r="H3754" s="13"/>
      <c r="I3754" s="359"/>
      <c r="J3754" s="360"/>
      <c r="K3754" s="361"/>
      <c r="L3754" s="361"/>
      <c r="M3754" s="363"/>
      <c r="N3754" s="537"/>
      <c r="O3754" s="537"/>
      <c r="P3754" s="364"/>
      <c r="Q3754" s="13"/>
      <c r="R3754" s="13"/>
    </row>
    <row r="3755" spans="8:18">
      <c r="H3755" s="13"/>
      <c r="I3755" s="365"/>
      <c r="J3755" s="365"/>
      <c r="K3755" s="366"/>
      <c r="L3755" s="367"/>
      <c r="M3755" s="368"/>
      <c r="N3755" s="369"/>
      <c r="O3755" s="538"/>
      <c r="P3755" s="538"/>
      <c r="Q3755" s="538"/>
      <c r="R3755" s="538"/>
    </row>
    <row r="3756" spans="8:18">
      <c r="H3756" s="370"/>
      <c r="I3756" s="371"/>
      <c r="J3756" s="371"/>
      <c r="K3756" s="367"/>
      <c r="L3756" s="367"/>
      <c r="M3756" s="367"/>
      <c r="N3756" s="372"/>
      <c r="O3756" s="539"/>
      <c r="P3756" s="539"/>
      <c r="Q3756" s="539"/>
      <c r="R3756" s="539"/>
    </row>
    <row r="3757" spans="8:18" ht="20.25" customHeight="1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ht="15.75">
      <c r="H3771" s="354"/>
      <c r="I3771" s="354"/>
      <c r="J3771" s="354"/>
      <c r="K3771" s="354"/>
      <c r="L3771" s="354"/>
      <c r="M3771" s="368"/>
      <c r="N3771" s="384"/>
      <c r="O3771" s="310"/>
      <c r="P3771" s="540"/>
      <c r="Q3771" s="540"/>
      <c r="R3771" s="540"/>
    </row>
    <row r="3772" spans="8:18" ht="20.25" customHeight="1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9.5">
      <c r="H3779" s="541"/>
      <c r="I3779" s="541"/>
      <c r="J3779" s="541"/>
      <c r="K3779" s="541"/>
      <c r="L3779" s="541"/>
      <c r="M3779" s="541"/>
      <c r="N3779" s="541"/>
      <c r="O3779" s="541"/>
      <c r="P3779" s="541"/>
      <c r="Q3779" s="541"/>
      <c r="R3779" s="541"/>
    </row>
    <row r="3780" spans="8:22">
      <c r="H3780" s="532"/>
      <c r="I3780" s="532"/>
      <c r="J3780" s="532"/>
      <c r="K3780" s="532"/>
      <c r="L3780" s="532"/>
      <c r="M3780" s="532"/>
      <c r="N3780" s="532"/>
      <c r="O3780" s="532"/>
      <c r="P3780" s="532"/>
      <c r="Q3780" s="13"/>
      <c r="R3780" s="13"/>
    </row>
    <row r="3781" spans="8:22" ht="19.5">
      <c r="H3781" s="543"/>
      <c r="I3781" s="543"/>
      <c r="J3781" s="543"/>
      <c r="K3781" s="543"/>
      <c r="L3781" s="543"/>
      <c r="M3781" s="543"/>
      <c r="N3781" s="543"/>
      <c r="O3781" s="543"/>
      <c r="P3781" s="543"/>
      <c r="Q3781" s="13"/>
      <c r="R3781" s="13"/>
    </row>
    <row r="3782" spans="8:22" ht="17.25">
      <c r="H3782" s="544"/>
      <c r="I3782" s="544"/>
      <c r="J3782" s="544"/>
      <c r="K3782" s="544"/>
      <c r="L3782" s="544"/>
      <c r="M3782" s="544"/>
      <c r="N3782" s="544"/>
      <c r="O3782" s="544"/>
      <c r="P3782" s="544"/>
      <c r="Q3782" s="13"/>
      <c r="R3782" s="13"/>
    </row>
    <row r="3783" spans="8:22">
      <c r="H3783" s="13"/>
      <c r="I3783" s="359"/>
      <c r="J3783" s="360"/>
      <c r="K3783" s="361"/>
      <c r="L3783" s="362"/>
      <c r="M3783" s="363"/>
      <c r="N3783" s="537"/>
      <c r="O3783" s="537"/>
      <c r="P3783" s="364"/>
      <c r="Q3783" s="13"/>
      <c r="R3783" s="13"/>
    </row>
    <row r="3784" spans="8:22">
      <c r="H3784" s="13"/>
      <c r="I3784" s="359"/>
      <c r="J3784" s="360"/>
      <c r="K3784" s="361"/>
      <c r="L3784" s="361"/>
      <c r="M3784" s="363"/>
      <c r="N3784" s="537"/>
      <c r="O3784" s="537"/>
      <c r="P3784" s="364"/>
      <c r="Q3784" s="13"/>
      <c r="R3784" s="13"/>
    </row>
    <row r="3785" spans="8:22">
      <c r="H3785" s="13"/>
      <c r="I3785" s="365"/>
      <c r="J3785" s="365"/>
      <c r="K3785" s="366"/>
      <c r="L3785" s="367"/>
      <c r="M3785" s="368"/>
      <c r="N3785" s="369"/>
      <c r="O3785" s="538"/>
      <c r="P3785" s="538"/>
      <c r="Q3785" s="538"/>
      <c r="R3785" s="538"/>
    </row>
    <row r="3786" spans="8:22">
      <c r="H3786" s="370"/>
      <c r="I3786" s="371"/>
      <c r="J3786" s="371"/>
      <c r="K3786" s="367"/>
      <c r="L3786" s="367"/>
      <c r="M3786" s="367"/>
      <c r="N3786" s="372"/>
      <c r="O3786" s="539"/>
      <c r="P3786" s="539"/>
      <c r="Q3786" s="539"/>
      <c r="R3786" s="539"/>
    </row>
    <row r="3787" spans="8:22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>
      <c r="H3796" s="354"/>
      <c r="I3796" s="354"/>
      <c r="J3796" s="354"/>
      <c r="K3796" s="354"/>
      <c r="L3796" s="354"/>
      <c r="M3796" s="368"/>
      <c r="N3796" s="384"/>
      <c r="O3796" s="310"/>
      <c r="P3796" s="540"/>
      <c r="Q3796" s="540"/>
      <c r="R3796" s="540"/>
    </row>
    <row r="3797" spans="1:18" ht="20.25" customHeight="1">
      <c r="H3797" s="354"/>
      <c r="I3797" s="354"/>
      <c r="J3797" s="354"/>
      <c r="K3797" s="354"/>
      <c r="L3797" s="354"/>
      <c r="M3797" s="368"/>
      <c r="N3797" s="556"/>
      <c r="O3797" s="310"/>
      <c r="P3797" s="397"/>
      <c r="Q3797" s="310"/>
      <c r="R3797" s="397"/>
    </row>
    <row r="3798" spans="1:18" ht="24.75" customHeight="1">
      <c r="H3798" s="354"/>
      <c r="I3798" s="354"/>
      <c r="J3798" s="354"/>
      <c r="K3798" s="354"/>
      <c r="L3798" s="354"/>
      <c r="M3798" s="368"/>
      <c r="N3798" s="556"/>
      <c r="O3798" s="310"/>
      <c r="P3798" s="540"/>
      <c r="Q3798" s="540"/>
      <c r="R3798" s="540"/>
    </row>
    <row r="3799" spans="1:18" ht="15.75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9.5">
      <c r="A3807" s="20"/>
      <c r="D3807" s="20"/>
      <c r="H3807" s="541"/>
      <c r="I3807" s="541"/>
      <c r="J3807" s="541"/>
      <c r="K3807" s="541"/>
      <c r="L3807" s="541"/>
      <c r="M3807" s="541"/>
      <c r="N3807" s="541"/>
      <c r="O3807" s="541"/>
      <c r="P3807" s="541"/>
    </row>
    <row r="3808" spans="1:18">
      <c r="H3808" s="532"/>
      <c r="I3808" s="532"/>
      <c r="J3808" s="532"/>
      <c r="K3808" s="532"/>
      <c r="L3808" s="532"/>
      <c r="M3808" s="532"/>
      <c r="N3808" s="532"/>
      <c r="O3808" s="532"/>
      <c r="P3808" s="532"/>
      <c r="Q3808" s="13"/>
      <c r="R3808" s="13"/>
    </row>
    <row r="3809" spans="8:18" ht="19.5">
      <c r="H3809" s="543"/>
      <c r="I3809" s="543"/>
      <c r="J3809" s="543"/>
      <c r="K3809" s="543"/>
      <c r="L3809" s="543"/>
      <c r="M3809" s="543"/>
      <c r="N3809" s="543"/>
      <c r="O3809" s="543"/>
      <c r="P3809" s="543"/>
      <c r="Q3809" s="13"/>
      <c r="R3809" s="13"/>
    </row>
    <row r="3810" spans="8:18" ht="17.25">
      <c r="H3810" s="544"/>
      <c r="I3810" s="544"/>
      <c r="J3810" s="544"/>
      <c r="K3810" s="544"/>
      <c r="L3810" s="544"/>
      <c r="M3810" s="544"/>
      <c r="N3810" s="544"/>
      <c r="O3810" s="544"/>
      <c r="P3810" s="544"/>
      <c r="Q3810" s="13"/>
      <c r="R3810" s="13"/>
    </row>
    <row r="3811" spans="8:18">
      <c r="H3811" s="13"/>
      <c r="I3811" s="359"/>
      <c r="J3811" s="360"/>
      <c r="K3811" s="361"/>
      <c r="L3811" s="362"/>
      <c r="M3811" s="363"/>
      <c r="N3811" s="537"/>
      <c r="O3811" s="537"/>
      <c r="P3811" s="364"/>
      <c r="Q3811" s="13"/>
      <c r="R3811" s="13"/>
    </row>
    <row r="3812" spans="8:18">
      <c r="H3812" s="13"/>
      <c r="I3812" s="359"/>
      <c r="J3812" s="360"/>
      <c r="K3812" s="361"/>
      <c r="L3812" s="361"/>
      <c r="M3812" s="363"/>
      <c r="N3812" s="537"/>
      <c r="O3812" s="537"/>
      <c r="P3812" s="364"/>
      <c r="Q3812" s="13"/>
      <c r="R3812" s="13"/>
    </row>
    <row r="3813" spans="8:18">
      <c r="H3813" s="13"/>
      <c r="I3813" s="365"/>
      <c r="J3813" s="365"/>
      <c r="K3813" s="366"/>
      <c r="L3813" s="367"/>
      <c r="M3813" s="368"/>
      <c r="N3813" s="369"/>
      <c r="O3813" s="538"/>
      <c r="P3813" s="538"/>
      <c r="Q3813" s="538"/>
      <c r="R3813" s="538"/>
    </row>
    <row r="3814" spans="8:18">
      <c r="H3814" s="370"/>
      <c r="I3814" s="371"/>
      <c r="J3814" s="371"/>
      <c r="K3814" s="367"/>
      <c r="L3814" s="367"/>
      <c r="M3814" s="367"/>
      <c r="N3814" s="372"/>
      <c r="O3814" s="539"/>
      <c r="P3814" s="539"/>
      <c r="Q3814" s="539"/>
      <c r="R3814" s="539"/>
    </row>
    <row r="3815" spans="8:18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>
      <c r="H3822" s="354"/>
      <c r="I3822" s="354"/>
      <c r="J3822" s="354"/>
      <c r="K3822" s="354"/>
      <c r="L3822" s="354"/>
      <c r="M3822" s="368"/>
      <c r="N3822" s="384"/>
      <c r="O3822" s="310"/>
      <c r="P3822" s="540"/>
      <c r="Q3822" s="540"/>
      <c r="R3822" s="540"/>
    </row>
    <row r="3823" spans="8:18" ht="15.75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9.5">
      <c r="H3831" s="541"/>
      <c r="I3831" s="541"/>
      <c r="J3831" s="541"/>
      <c r="K3831" s="541"/>
      <c r="L3831" s="541"/>
      <c r="M3831" s="541"/>
      <c r="N3831" s="541"/>
      <c r="O3831" s="541"/>
      <c r="P3831" s="541"/>
      <c r="Q3831" s="541"/>
      <c r="R3831" s="541"/>
    </row>
    <row r="3832" spans="8:18">
      <c r="H3832" s="532"/>
      <c r="I3832" s="532"/>
      <c r="J3832" s="532"/>
      <c r="K3832" s="532"/>
      <c r="L3832" s="532"/>
      <c r="M3832" s="532"/>
      <c r="N3832" s="532"/>
      <c r="O3832" s="532"/>
      <c r="P3832" s="532"/>
      <c r="Q3832" s="13"/>
      <c r="R3832" s="13"/>
    </row>
    <row r="3833" spans="8:18" ht="19.5">
      <c r="H3833" s="543"/>
      <c r="I3833" s="543"/>
      <c r="J3833" s="543"/>
      <c r="K3833" s="543"/>
      <c r="L3833" s="543"/>
      <c r="M3833" s="543"/>
      <c r="N3833" s="543"/>
      <c r="O3833" s="543"/>
      <c r="P3833" s="543"/>
      <c r="Q3833" s="13"/>
      <c r="R3833" s="13"/>
    </row>
    <row r="3834" spans="8:18" ht="17.25">
      <c r="H3834" s="544"/>
      <c r="I3834" s="544"/>
      <c r="J3834" s="544"/>
      <c r="K3834" s="544"/>
      <c r="L3834" s="544"/>
      <c r="M3834" s="544"/>
      <c r="N3834" s="544"/>
      <c r="O3834" s="544"/>
      <c r="P3834" s="544"/>
      <c r="Q3834" s="13"/>
      <c r="R3834" s="13"/>
    </row>
    <row r="3835" spans="8:18">
      <c r="H3835" s="13"/>
      <c r="I3835" s="359"/>
      <c r="J3835" s="360"/>
      <c r="K3835" s="361"/>
      <c r="L3835" s="362"/>
      <c r="M3835" s="363"/>
      <c r="N3835" s="537"/>
      <c r="O3835" s="537"/>
      <c r="P3835" s="364"/>
      <c r="Q3835" s="13"/>
      <c r="R3835" s="13"/>
    </row>
    <row r="3836" spans="8:18">
      <c r="H3836" s="13"/>
      <c r="I3836" s="359"/>
      <c r="J3836" s="360"/>
      <c r="K3836" s="361"/>
      <c r="L3836" s="361"/>
      <c r="M3836" s="363"/>
      <c r="N3836" s="537"/>
      <c r="O3836" s="537"/>
      <c r="P3836" s="364"/>
      <c r="Q3836" s="13"/>
      <c r="R3836" s="13"/>
    </row>
    <row r="3837" spans="8:18">
      <c r="H3837" s="13"/>
      <c r="I3837" s="365"/>
      <c r="J3837" s="365"/>
      <c r="K3837" s="366"/>
      <c r="L3837" s="367"/>
      <c r="M3837" s="368"/>
      <c r="N3837" s="369"/>
      <c r="O3837" s="538"/>
      <c r="P3837" s="538"/>
      <c r="Q3837" s="538"/>
      <c r="R3837" s="538"/>
    </row>
    <row r="3838" spans="8:18">
      <c r="H3838" s="370"/>
      <c r="I3838" s="371"/>
      <c r="J3838" s="371"/>
      <c r="K3838" s="367"/>
      <c r="L3838" s="367"/>
      <c r="M3838" s="367"/>
      <c r="N3838" s="372"/>
      <c r="O3838" s="539"/>
      <c r="P3838" s="539"/>
      <c r="Q3838" s="539"/>
      <c r="R3838" s="539"/>
    </row>
    <row r="3839" spans="8:18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>
      <c r="H3853" s="354"/>
      <c r="I3853" s="354"/>
      <c r="J3853" s="354"/>
      <c r="K3853" s="354"/>
      <c r="L3853" s="354"/>
      <c r="M3853" s="368"/>
      <c r="N3853" s="384"/>
      <c r="O3853" s="310"/>
      <c r="P3853" s="540"/>
      <c r="Q3853" s="540"/>
      <c r="R3853" s="540"/>
    </row>
    <row r="3854" spans="8:18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9.5">
      <c r="H3862" s="541"/>
      <c r="I3862" s="541"/>
      <c r="J3862" s="541"/>
      <c r="K3862" s="541"/>
      <c r="L3862" s="541"/>
      <c r="M3862" s="541"/>
      <c r="N3862" s="541"/>
      <c r="O3862" s="541"/>
      <c r="P3862" s="541"/>
      <c r="Q3862" s="541"/>
      <c r="R3862" s="541"/>
    </row>
    <row r="3863" spans="8:18">
      <c r="H3863" s="532"/>
      <c r="I3863" s="532"/>
      <c r="J3863" s="532"/>
      <c r="K3863" s="532"/>
      <c r="L3863" s="532"/>
      <c r="M3863" s="532"/>
      <c r="N3863" s="532"/>
      <c r="O3863" s="532"/>
      <c r="P3863" s="532"/>
      <c r="Q3863" s="13"/>
      <c r="R3863" s="13"/>
    </row>
    <row r="3864" spans="8:18" ht="19.5">
      <c r="H3864" s="543"/>
      <c r="I3864" s="543"/>
      <c r="J3864" s="543"/>
      <c r="K3864" s="543"/>
      <c r="L3864" s="543"/>
      <c r="M3864" s="543"/>
      <c r="N3864" s="543"/>
      <c r="O3864" s="543"/>
      <c r="P3864" s="543"/>
      <c r="Q3864" s="13"/>
      <c r="R3864" s="13"/>
    </row>
    <row r="3865" spans="8:18" ht="17.25">
      <c r="H3865" s="544"/>
      <c r="I3865" s="544"/>
      <c r="J3865" s="544"/>
      <c r="K3865" s="544"/>
      <c r="L3865" s="544"/>
      <c r="M3865" s="544"/>
      <c r="N3865" s="544"/>
      <c r="O3865" s="544"/>
      <c r="P3865" s="544"/>
      <c r="Q3865" s="13"/>
      <c r="R3865" s="13"/>
    </row>
    <row r="3866" spans="8:18">
      <c r="H3866" s="13"/>
      <c r="I3866" s="359"/>
      <c r="J3866" s="360"/>
      <c r="K3866" s="361"/>
      <c r="L3866" s="362"/>
      <c r="M3866" s="363"/>
      <c r="N3866" s="537"/>
      <c r="O3866" s="537"/>
      <c r="P3866" s="364"/>
      <c r="Q3866" s="13"/>
      <c r="R3866" s="13"/>
    </row>
    <row r="3867" spans="8:18">
      <c r="H3867" s="13"/>
      <c r="I3867" s="359"/>
      <c r="J3867" s="360"/>
      <c r="K3867" s="361"/>
      <c r="L3867" s="361"/>
      <c r="M3867" s="363"/>
      <c r="N3867" s="537"/>
      <c r="O3867" s="537"/>
      <c r="P3867" s="364"/>
      <c r="Q3867" s="13"/>
      <c r="R3867" s="13"/>
    </row>
    <row r="3868" spans="8:18">
      <c r="H3868" s="13"/>
      <c r="I3868" s="365"/>
      <c r="J3868" s="365"/>
      <c r="K3868" s="366"/>
      <c r="L3868" s="367"/>
      <c r="M3868" s="368"/>
      <c r="N3868" s="369"/>
      <c r="O3868" s="538"/>
      <c r="P3868" s="538"/>
      <c r="Q3868" s="538"/>
      <c r="R3868" s="538"/>
    </row>
    <row r="3869" spans="8:18">
      <c r="H3869" s="370"/>
      <c r="I3869" s="371"/>
      <c r="J3869" s="371"/>
      <c r="K3869" s="367"/>
      <c r="L3869" s="367"/>
      <c r="M3869" s="367"/>
      <c r="N3869" s="372"/>
      <c r="O3869" s="539"/>
      <c r="P3869" s="539"/>
      <c r="Q3869" s="539"/>
      <c r="R3869" s="539"/>
    </row>
    <row r="3870" spans="8:18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ht="15.75">
      <c r="H3881" s="354"/>
      <c r="I3881" s="354"/>
      <c r="J3881" s="354"/>
      <c r="K3881" s="354"/>
      <c r="L3881" s="354"/>
      <c r="M3881" s="368"/>
      <c r="N3881" s="384"/>
      <c r="O3881" s="310"/>
      <c r="P3881" s="540"/>
      <c r="Q3881" s="540"/>
      <c r="R3881" s="540"/>
    </row>
    <row r="3882" spans="8:18" ht="21.75" customHeight="1">
      <c r="H3882" s="558"/>
      <c r="I3882" s="558"/>
      <c r="J3882" s="558"/>
      <c r="K3882" s="558"/>
      <c r="L3882" s="558"/>
      <c r="M3882" s="558"/>
      <c r="N3882" s="558"/>
      <c r="O3882" s="310"/>
      <c r="P3882" s="397"/>
      <c r="Q3882" s="310"/>
      <c r="R3882" s="397"/>
    </row>
    <row r="3883" spans="8:18" ht="23.25" customHeight="1">
      <c r="H3883" s="558"/>
      <c r="I3883" s="558"/>
      <c r="J3883" s="558"/>
      <c r="K3883" s="558"/>
      <c r="L3883" s="558"/>
      <c r="M3883" s="558"/>
      <c r="N3883" s="558"/>
      <c r="O3883" s="310"/>
      <c r="P3883" s="540"/>
      <c r="Q3883" s="540"/>
      <c r="R3883" s="540"/>
    </row>
    <row r="3884" spans="8:18" ht="23.25" customHeight="1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9.5">
      <c r="H3892" s="557"/>
      <c r="I3892" s="557"/>
      <c r="J3892" s="557"/>
      <c r="K3892" s="557"/>
      <c r="L3892" s="557"/>
      <c r="M3892" s="557"/>
      <c r="N3892" s="557"/>
      <c r="O3892" s="557"/>
      <c r="P3892" s="557"/>
      <c r="Q3892" s="557"/>
      <c r="R3892" s="557"/>
    </row>
    <row r="3893" spans="8:18">
      <c r="H3893" s="532"/>
      <c r="I3893" s="532"/>
      <c r="J3893" s="532"/>
      <c r="K3893" s="532"/>
      <c r="L3893" s="532"/>
      <c r="M3893" s="532"/>
      <c r="N3893" s="532"/>
      <c r="O3893" s="532"/>
      <c r="P3893" s="532"/>
      <c r="Q3893" s="13"/>
      <c r="R3893" s="13"/>
    </row>
    <row r="3894" spans="8:18" ht="19.5">
      <c r="H3894" s="543"/>
      <c r="I3894" s="543"/>
      <c r="J3894" s="543"/>
      <c r="K3894" s="543"/>
      <c r="L3894" s="543"/>
      <c r="M3894" s="543"/>
      <c r="N3894" s="543"/>
      <c r="O3894" s="543"/>
      <c r="P3894" s="543"/>
      <c r="Q3894" s="13"/>
      <c r="R3894" s="13"/>
    </row>
    <row r="3895" spans="8:18" ht="17.25">
      <c r="H3895" s="544"/>
      <c r="I3895" s="544"/>
      <c r="J3895" s="544"/>
      <c r="K3895" s="544"/>
      <c r="L3895" s="544"/>
      <c r="M3895" s="544"/>
      <c r="N3895" s="544"/>
      <c r="O3895" s="544"/>
      <c r="P3895" s="544"/>
      <c r="Q3895" s="13"/>
      <c r="R3895" s="13"/>
    </row>
    <row r="3896" spans="8:18">
      <c r="H3896" s="13"/>
      <c r="I3896" s="359"/>
      <c r="J3896" s="360"/>
      <c r="K3896" s="361"/>
      <c r="L3896" s="362"/>
      <c r="M3896" s="363"/>
      <c r="N3896" s="537"/>
      <c r="O3896" s="537"/>
      <c r="P3896" s="364"/>
      <c r="Q3896" s="13"/>
      <c r="R3896" s="13"/>
    </row>
    <row r="3897" spans="8:18">
      <c r="H3897" s="13"/>
      <c r="I3897" s="359"/>
      <c r="J3897" s="360"/>
      <c r="K3897" s="361"/>
      <c r="L3897" s="361"/>
      <c r="M3897" s="363"/>
      <c r="N3897" s="537"/>
      <c r="O3897" s="537"/>
      <c r="P3897" s="364"/>
      <c r="Q3897" s="13"/>
      <c r="R3897" s="13"/>
    </row>
    <row r="3898" spans="8:18">
      <c r="H3898" s="13"/>
      <c r="I3898" s="365"/>
      <c r="J3898" s="365"/>
      <c r="K3898" s="366"/>
      <c r="L3898" s="367"/>
      <c r="M3898" s="368"/>
      <c r="N3898" s="369"/>
      <c r="O3898" s="538"/>
      <c r="P3898" s="538"/>
      <c r="Q3898" s="538"/>
      <c r="R3898" s="538"/>
    </row>
    <row r="3899" spans="8:18">
      <c r="H3899" s="370"/>
      <c r="I3899" s="371"/>
      <c r="J3899" s="371"/>
      <c r="K3899" s="367"/>
      <c r="L3899" s="367"/>
      <c r="M3899" s="367"/>
      <c r="N3899" s="372"/>
      <c r="O3899" s="539"/>
      <c r="P3899" s="539"/>
      <c r="Q3899" s="539"/>
      <c r="R3899" s="539"/>
    </row>
    <row r="3900" spans="8:18" ht="6.75" customHeight="1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ht="15.75">
      <c r="H3914" s="354"/>
      <c r="I3914" s="354"/>
      <c r="J3914" s="354"/>
      <c r="K3914" s="354"/>
      <c r="L3914" s="354"/>
      <c r="M3914" s="368"/>
      <c r="N3914" s="384"/>
      <c r="O3914" s="310"/>
      <c r="P3914" s="540"/>
      <c r="Q3914" s="540"/>
      <c r="R3914" s="540"/>
    </row>
    <row r="3915" spans="8:18" ht="6" customHeight="1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9.5">
      <c r="H3924" s="557"/>
      <c r="I3924" s="557"/>
      <c r="J3924" s="557"/>
      <c r="K3924" s="557"/>
      <c r="L3924" s="557"/>
      <c r="M3924" s="557"/>
      <c r="N3924" s="557"/>
      <c r="O3924" s="557"/>
      <c r="P3924" s="557"/>
      <c r="Q3924" s="557"/>
      <c r="R3924" s="557"/>
    </row>
    <row r="3925" spans="8:22">
      <c r="H3925" s="532"/>
      <c r="I3925" s="532"/>
      <c r="J3925" s="532"/>
      <c r="K3925" s="532"/>
      <c r="L3925" s="532"/>
      <c r="M3925" s="532"/>
      <c r="N3925" s="532"/>
      <c r="O3925" s="532"/>
      <c r="P3925" s="532"/>
      <c r="Q3925" s="13"/>
      <c r="R3925" s="13"/>
    </row>
    <row r="3926" spans="8:22" ht="15.75" customHeight="1">
      <c r="H3926" s="543"/>
      <c r="I3926" s="543"/>
      <c r="J3926" s="543"/>
      <c r="K3926" s="543"/>
      <c r="L3926" s="543"/>
      <c r="M3926" s="543"/>
      <c r="N3926" s="543"/>
      <c r="O3926" s="543"/>
      <c r="P3926" s="543"/>
      <c r="Q3926" s="13"/>
      <c r="R3926" s="13"/>
    </row>
    <row r="3927" spans="8:22" ht="17.25">
      <c r="H3927" s="544"/>
      <c r="I3927" s="544"/>
      <c r="J3927" s="544"/>
      <c r="K3927" s="544"/>
      <c r="L3927" s="544"/>
      <c r="M3927" s="544"/>
      <c r="N3927" s="544"/>
      <c r="O3927" s="544"/>
      <c r="P3927" s="544"/>
      <c r="Q3927" s="13"/>
      <c r="R3927" s="13"/>
    </row>
    <row r="3928" spans="8:22">
      <c r="H3928" s="13"/>
      <c r="I3928" s="359"/>
      <c r="J3928" s="360"/>
      <c r="K3928" s="361"/>
      <c r="L3928" s="362"/>
      <c r="M3928" s="363"/>
      <c r="N3928" s="537"/>
      <c r="O3928" s="537"/>
      <c r="P3928" s="364"/>
      <c r="Q3928" s="13"/>
      <c r="R3928" s="13"/>
    </row>
    <row r="3929" spans="8:22" ht="10.5" customHeight="1">
      <c r="H3929" s="13"/>
      <c r="I3929" s="359"/>
      <c r="J3929" s="360"/>
      <c r="K3929" s="361"/>
      <c r="L3929" s="361"/>
      <c r="M3929" s="363"/>
      <c r="N3929" s="537"/>
      <c r="O3929" s="537"/>
      <c r="P3929" s="364"/>
      <c r="Q3929" s="13"/>
      <c r="R3929" s="13"/>
    </row>
    <row r="3930" spans="8:22">
      <c r="H3930" s="13"/>
      <c r="I3930" s="365"/>
      <c r="J3930" s="365"/>
      <c r="K3930" s="366"/>
      <c r="L3930" s="367"/>
      <c r="M3930" s="368"/>
      <c r="N3930" s="369"/>
      <c r="O3930" s="538"/>
      <c r="P3930" s="538"/>
      <c r="Q3930" s="538"/>
      <c r="R3930" s="538"/>
    </row>
    <row r="3931" spans="8:22">
      <c r="H3931" s="370"/>
      <c r="I3931" s="371"/>
      <c r="J3931" s="371"/>
      <c r="K3931" s="367"/>
      <c r="L3931" s="367"/>
      <c r="M3931" s="367"/>
      <c r="N3931" s="372"/>
      <c r="O3931" s="539"/>
      <c r="P3931" s="539"/>
      <c r="Q3931" s="539"/>
      <c r="R3931" s="539"/>
    </row>
    <row r="3932" spans="8:22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ht="15.75">
      <c r="H3948" s="354"/>
      <c r="I3948" s="354"/>
      <c r="J3948" s="354"/>
      <c r="K3948" s="354"/>
      <c r="L3948" s="354"/>
      <c r="M3948" s="368"/>
      <c r="N3948" s="384"/>
      <c r="O3948" s="310"/>
      <c r="P3948" s="540"/>
      <c r="Q3948" s="540"/>
      <c r="R3948" s="540"/>
    </row>
    <row r="3949" spans="8:18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>
      <c r="H3953" s="557"/>
      <c r="I3953" s="557"/>
      <c r="J3953" s="557"/>
      <c r="K3953" s="557"/>
      <c r="L3953" s="557"/>
      <c r="M3953" s="557"/>
      <c r="N3953" s="557"/>
      <c r="O3953" s="557"/>
      <c r="P3953" s="557"/>
      <c r="Q3953" s="557"/>
      <c r="R3953" s="557"/>
    </row>
    <row r="3954" spans="8:18">
      <c r="H3954" s="532"/>
      <c r="I3954" s="532"/>
      <c r="J3954" s="532"/>
      <c r="K3954" s="532"/>
      <c r="L3954" s="532"/>
      <c r="M3954" s="532"/>
      <c r="N3954" s="532"/>
      <c r="O3954" s="532"/>
      <c r="P3954" s="532"/>
      <c r="Q3954" s="13"/>
      <c r="R3954" s="13"/>
    </row>
    <row r="3955" spans="8:18" ht="14.25" customHeight="1">
      <c r="H3955" s="543"/>
      <c r="I3955" s="543"/>
      <c r="J3955" s="543"/>
      <c r="K3955" s="543"/>
      <c r="L3955" s="543"/>
      <c r="M3955" s="543"/>
      <c r="N3955" s="543"/>
      <c r="O3955" s="543"/>
      <c r="P3955" s="543"/>
      <c r="Q3955" s="13"/>
      <c r="R3955" s="13"/>
    </row>
    <row r="3956" spans="8:18" ht="14.25" customHeight="1">
      <c r="H3956" s="544"/>
      <c r="I3956" s="544"/>
      <c r="J3956" s="544"/>
      <c r="K3956" s="544"/>
      <c r="L3956" s="544"/>
      <c r="M3956" s="544"/>
      <c r="N3956" s="544"/>
      <c r="O3956" s="544"/>
      <c r="P3956" s="544"/>
      <c r="Q3956" s="13"/>
      <c r="R3956" s="13"/>
    </row>
    <row r="3957" spans="8:18">
      <c r="H3957" s="13"/>
      <c r="I3957" s="359"/>
      <c r="J3957" s="360"/>
      <c r="K3957" s="361"/>
      <c r="L3957" s="362"/>
      <c r="M3957" s="363"/>
      <c r="N3957" s="537"/>
      <c r="O3957" s="537"/>
      <c r="P3957" s="364"/>
      <c r="Q3957" s="13"/>
      <c r="R3957" s="13"/>
    </row>
    <row r="3958" spans="8:18">
      <c r="H3958" s="13"/>
      <c r="I3958" s="359"/>
      <c r="J3958" s="360"/>
      <c r="K3958" s="361"/>
      <c r="L3958" s="361"/>
      <c r="M3958" s="363"/>
      <c r="N3958" s="537"/>
      <c r="O3958" s="537"/>
      <c r="P3958" s="364"/>
      <c r="Q3958" s="13"/>
      <c r="R3958" s="13"/>
    </row>
    <row r="3959" spans="8:18">
      <c r="H3959" s="13"/>
      <c r="I3959" s="365"/>
      <c r="J3959" s="365"/>
      <c r="K3959" s="366"/>
      <c r="L3959" s="367"/>
      <c r="M3959" s="368"/>
      <c r="N3959" s="369"/>
      <c r="O3959" s="538"/>
      <c r="P3959" s="538"/>
      <c r="Q3959" s="538"/>
      <c r="R3959" s="538"/>
    </row>
    <row r="3960" spans="8:18">
      <c r="H3960" s="370"/>
      <c r="I3960" s="371"/>
      <c r="J3960" s="371"/>
      <c r="K3960" s="367"/>
      <c r="L3960" s="367"/>
      <c r="M3960" s="367"/>
      <c r="N3960" s="372"/>
      <c r="O3960" s="539"/>
      <c r="P3960" s="539"/>
      <c r="Q3960" s="539"/>
      <c r="R3960" s="539"/>
    </row>
    <row r="3961" spans="8:18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ht="15.75">
      <c r="H3971" s="354"/>
      <c r="I3971" s="354"/>
      <c r="J3971" s="354"/>
      <c r="K3971" s="354"/>
      <c r="L3971" s="354"/>
      <c r="M3971" s="368"/>
      <c r="N3971" s="384"/>
      <c r="O3971" s="310"/>
      <c r="P3971" s="540"/>
      <c r="Q3971" s="540"/>
      <c r="R3971" s="540"/>
    </row>
    <row r="3972" spans="8:18" ht="15.75">
      <c r="H3972" s="558"/>
      <c r="I3972" s="558"/>
      <c r="J3972" s="558"/>
      <c r="K3972" s="558"/>
      <c r="L3972" s="558"/>
      <c r="M3972" s="558"/>
      <c r="N3972" s="558"/>
      <c r="O3972" s="310"/>
      <c r="P3972" s="397"/>
      <c r="Q3972" s="310"/>
      <c r="R3972" s="397"/>
    </row>
    <row r="3973" spans="8:18" ht="15.75">
      <c r="H3973" s="558"/>
      <c r="I3973" s="558"/>
      <c r="J3973" s="558"/>
      <c r="K3973" s="558"/>
      <c r="L3973" s="558"/>
      <c r="M3973" s="558"/>
      <c r="N3973" s="558"/>
      <c r="O3973" s="310"/>
      <c r="P3973" s="540"/>
      <c r="Q3973" s="540"/>
      <c r="R3973" s="540"/>
    </row>
    <row r="3974" spans="8:18" ht="15.75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9.5">
      <c r="H3982" s="541"/>
      <c r="I3982" s="541"/>
      <c r="J3982" s="541"/>
      <c r="K3982" s="541"/>
      <c r="L3982" s="541"/>
      <c r="M3982" s="541"/>
      <c r="N3982" s="541"/>
      <c r="O3982" s="541"/>
      <c r="P3982" s="541"/>
      <c r="Q3982" s="541"/>
      <c r="R3982" s="541"/>
    </row>
    <row r="3983" spans="8:18">
      <c r="H3983" s="532"/>
      <c r="I3983" s="532"/>
      <c r="J3983" s="532"/>
      <c r="K3983" s="532"/>
      <c r="L3983" s="532"/>
      <c r="M3983" s="532"/>
      <c r="N3983" s="532"/>
      <c r="O3983" s="532"/>
      <c r="P3983" s="532"/>
      <c r="Q3983" s="13"/>
      <c r="R3983" s="13"/>
    </row>
    <row r="3984" spans="8:18" ht="19.5">
      <c r="H3984" s="543"/>
      <c r="I3984" s="543"/>
      <c r="J3984" s="543"/>
      <c r="K3984" s="543"/>
      <c r="L3984" s="543"/>
      <c r="M3984" s="543"/>
      <c r="N3984" s="543"/>
      <c r="O3984" s="543"/>
      <c r="P3984" s="543"/>
      <c r="Q3984" s="13"/>
      <c r="R3984" s="13"/>
    </row>
    <row r="3985" spans="8:22" ht="17.25">
      <c r="H3985" s="544"/>
      <c r="I3985" s="544"/>
      <c r="J3985" s="544"/>
      <c r="K3985" s="544"/>
      <c r="L3985" s="544"/>
      <c r="M3985" s="544"/>
      <c r="N3985" s="544"/>
      <c r="O3985" s="544"/>
      <c r="P3985" s="544"/>
      <c r="Q3985" s="13"/>
      <c r="R3985" s="13"/>
    </row>
    <row r="3986" spans="8:22">
      <c r="H3986" s="13"/>
      <c r="I3986" s="359"/>
      <c r="J3986" s="360"/>
      <c r="K3986" s="361"/>
      <c r="L3986" s="362"/>
      <c r="M3986" s="363"/>
      <c r="N3986" s="537"/>
      <c r="O3986" s="537"/>
      <c r="P3986" s="364"/>
      <c r="Q3986" s="13"/>
      <c r="R3986" s="13"/>
    </row>
    <row r="3987" spans="8:22" ht="10.5" customHeight="1">
      <c r="H3987" s="13"/>
      <c r="I3987" s="359"/>
      <c r="J3987" s="360"/>
      <c r="K3987" s="361"/>
      <c r="L3987" s="361"/>
      <c r="M3987" s="363"/>
      <c r="N3987" s="537"/>
      <c r="O3987" s="537"/>
      <c r="P3987" s="364"/>
      <c r="Q3987" s="13"/>
      <c r="R3987" s="13"/>
    </row>
    <row r="3988" spans="8:22">
      <c r="H3988" s="13"/>
      <c r="I3988" s="365"/>
      <c r="J3988" s="365"/>
      <c r="K3988" s="366"/>
      <c r="L3988" s="367"/>
      <c r="M3988" s="368"/>
      <c r="N3988" s="369"/>
      <c r="O3988" s="538"/>
      <c r="P3988" s="538"/>
      <c r="Q3988" s="538"/>
      <c r="R3988" s="538"/>
    </row>
    <row r="3989" spans="8:22">
      <c r="H3989" s="370"/>
      <c r="I3989" s="371"/>
      <c r="J3989" s="371"/>
      <c r="K3989" s="367"/>
      <c r="L3989" s="367"/>
      <c r="M3989" s="367"/>
      <c r="N3989" s="372"/>
      <c r="O3989" s="539"/>
      <c r="P3989" s="539"/>
      <c r="Q3989" s="539"/>
      <c r="R3989" s="539"/>
    </row>
    <row r="3990" spans="8:22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ht="15.75">
      <c r="H4004" s="354"/>
      <c r="I4004" s="354"/>
      <c r="J4004" s="354"/>
      <c r="K4004" s="354"/>
      <c r="L4004" s="354"/>
      <c r="M4004" s="368"/>
      <c r="N4004" s="384"/>
      <c r="O4004" s="310"/>
      <c r="P4004" s="540"/>
      <c r="Q4004" s="540"/>
      <c r="R4004" s="540"/>
    </row>
    <row r="4005" spans="8:18" ht="15.75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9.5">
      <c r="H4013" s="541"/>
      <c r="I4013" s="541"/>
      <c r="J4013" s="541"/>
      <c r="K4013" s="541"/>
      <c r="L4013" s="541"/>
      <c r="M4013" s="541"/>
      <c r="N4013" s="541"/>
      <c r="O4013" s="541"/>
      <c r="P4013" s="541"/>
      <c r="Q4013" s="541"/>
      <c r="R4013" s="541"/>
    </row>
    <row r="4014" spans="8:18">
      <c r="H4014" s="532"/>
      <c r="I4014" s="532"/>
      <c r="J4014" s="532"/>
      <c r="K4014" s="532"/>
      <c r="L4014" s="532"/>
      <c r="M4014" s="532"/>
      <c r="N4014" s="532"/>
      <c r="O4014" s="532"/>
      <c r="P4014" s="532"/>
      <c r="Q4014" s="13"/>
      <c r="R4014" s="13"/>
    </row>
    <row r="4015" spans="8:18" ht="19.5">
      <c r="H4015" s="543"/>
      <c r="I4015" s="543"/>
      <c r="J4015" s="543"/>
      <c r="K4015" s="543"/>
      <c r="L4015" s="543"/>
      <c r="M4015" s="543"/>
      <c r="N4015" s="543"/>
      <c r="O4015" s="543"/>
      <c r="P4015" s="543"/>
      <c r="Q4015" s="13"/>
      <c r="R4015" s="13"/>
    </row>
    <row r="4016" spans="8:18" ht="17.25">
      <c r="H4016" s="544"/>
      <c r="I4016" s="544"/>
      <c r="J4016" s="544"/>
      <c r="K4016" s="544"/>
      <c r="L4016" s="544"/>
      <c r="M4016" s="544"/>
      <c r="N4016" s="544"/>
      <c r="O4016" s="544"/>
      <c r="P4016" s="544"/>
      <c r="Q4016" s="13"/>
      <c r="R4016" s="13"/>
    </row>
    <row r="4017" spans="8:18">
      <c r="H4017" s="13"/>
      <c r="I4017" s="359"/>
      <c r="J4017" s="360"/>
      <c r="K4017" s="361"/>
      <c r="L4017" s="362"/>
      <c r="M4017" s="363"/>
      <c r="N4017" s="537"/>
      <c r="O4017" s="537"/>
      <c r="P4017" s="364"/>
      <c r="Q4017" s="13"/>
      <c r="R4017" s="13"/>
    </row>
    <row r="4018" spans="8:18">
      <c r="H4018" s="13"/>
      <c r="I4018" s="359"/>
      <c r="J4018" s="360"/>
      <c r="K4018" s="361"/>
      <c r="L4018" s="361"/>
      <c r="M4018" s="363"/>
      <c r="N4018" s="537"/>
      <c r="O4018" s="537"/>
      <c r="P4018" s="364"/>
      <c r="Q4018" s="13"/>
      <c r="R4018" s="13"/>
    </row>
    <row r="4019" spans="8:18">
      <c r="H4019" s="13"/>
      <c r="I4019" s="365"/>
      <c r="J4019" s="365"/>
      <c r="K4019" s="366"/>
      <c r="L4019" s="367"/>
      <c r="M4019" s="368"/>
      <c r="N4019" s="369"/>
      <c r="O4019" s="538"/>
      <c r="P4019" s="538"/>
      <c r="Q4019" s="538"/>
      <c r="R4019" s="538"/>
    </row>
    <row r="4020" spans="8:18">
      <c r="H4020" s="370"/>
      <c r="I4020" s="371"/>
      <c r="J4020" s="371"/>
      <c r="K4020" s="367"/>
      <c r="L4020" s="367"/>
      <c r="M4020" s="367"/>
      <c r="N4020" s="372"/>
      <c r="O4020" s="539"/>
      <c r="P4020" s="539"/>
      <c r="Q4020" s="539"/>
      <c r="R4020" s="539"/>
    </row>
    <row r="4021" spans="8:18" ht="21.75" customHeight="1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ht="15.75">
      <c r="H4033" s="354"/>
      <c r="I4033" s="354"/>
      <c r="J4033" s="354"/>
      <c r="K4033" s="354"/>
      <c r="L4033" s="354"/>
      <c r="M4033" s="368"/>
      <c r="N4033" s="384"/>
      <c r="O4033" s="310"/>
      <c r="P4033" s="540"/>
      <c r="Q4033" s="540"/>
      <c r="R4033" s="540"/>
    </row>
    <row r="4034" spans="8:18" ht="15.75">
      <c r="H4034" s="558"/>
      <c r="I4034" s="558"/>
      <c r="J4034" s="558"/>
      <c r="K4034" s="558"/>
      <c r="L4034" s="558"/>
      <c r="M4034" s="558"/>
      <c r="N4034" s="558"/>
      <c r="O4034" s="310"/>
      <c r="P4034" s="397"/>
      <c r="Q4034" s="310"/>
      <c r="R4034" s="397"/>
    </row>
    <row r="4035" spans="8:18" ht="15.75">
      <c r="H4035" s="558"/>
      <c r="I4035" s="558"/>
      <c r="J4035" s="558"/>
      <c r="K4035" s="558"/>
      <c r="L4035" s="558"/>
      <c r="M4035" s="558"/>
      <c r="N4035" s="558"/>
      <c r="O4035" s="310"/>
      <c r="P4035" s="540"/>
      <c r="Q4035" s="540"/>
      <c r="R4035" s="540"/>
    </row>
    <row r="4036" spans="8:18" ht="15.75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9.5">
      <c r="H4044" s="541"/>
      <c r="I4044" s="541"/>
      <c r="J4044" s="541"/>
      <c r="K4044" s="541"/>
      <c r="L4044" s="541"/>
      <c r="M4044" s="541"/>
      <c r="N4044" s="541"/>
      <c r="O4044" s="541"/>
      <c r="P4044" s="541"/>
      <c r="Q4044" s="541"/>
      <c r="R4044" s="541"/>
    </row>
    <row r="4045" spans="8:18">
      <c r="H4045" s="532"/>
      <c r="I4045" s="532"/>
      <c r="J4045" s="532"/>
      <c r="K4045" s="532"/>
      <c r="L4045" s="532"/>
      <c r="M4045" s="532"/>
      <c r="N4045" s="532"/>
      <c r="O4045" s="532"/>
      <c r="P4045" s="532"/>
      <c r="Q4045" s="13"/>
      <c r="R4045" s="13"/>
    </row>
    <row r="4046" spans="8:18" ht="19.5">
      <c r="H4046" s="543"/>
      <c r="I4046" s="543"/>
      <c r="J4046" s="543"/>
      <c r="K4046" s="543"/>
      <c r="L4046" s="543"/>
      <c r="M4046" s="543"/>
      <c r="N4046" s="543"/>
      <c r="O4046" s="543"/>
      <c r="P4046" s="543"/>
      <c r="Q4046" s="13"/>
      <c r="R4046" s="13"/>
    </row>
    <row r="4047" spans="8:18" ht="17.25">
      <c r="H4047" s="544"/>
      <c r="I4047" s="544"/>
      <c r="J4047" s="544"/>
      <c r="K4047" s="544"/>
      <c r="L4047" s="544"/>
      <c r="M4047" s="544"/>
      <c r="N4047" s="544"/>
      <c r="O4047" s="544"/>
      <c r="P4047" s="544"/>
      <c r="Q4047" s="13"/>
      <c r="R4047" s="13"/>
    </row>
    <row r="4048" spans="8:18">
      <c r="H4048" s="13"/>
      <c r="I4048" s="359"/>
      <c r="J4048" s="360"/>
      <c r="K4048" s="361"/>
      <c r="L4048" s="362"/>
      <c r="M4048" s="363"/>
      <c r="N4048" s="537"/>
      <c r="O4048" s="537"/>
      <c r="P4048" s="364"/>
      <c r="Q4048" s="13"/>
      <c r="R4048" s="13"/>
    </row>
    <row r="4049" spans="8:18">
      <c r="H4049" s="13"/>
      <c r="I4049" s="359"/>
      <c r="J4049" s="360"/>
      <c r="K4049" s="361"/>
      <c r="L4049" s="361"/>
      <c r="M4049" s="363"/>
      <c r="N4049" s="537"/>
      <c r="O4049" s="537"/>
      <c r="P4049" s="364"/>
      <c r="Q4049" s="13"/>
      <c r="R4049" s="13"/>
    </row>
    <row r="4050" spans="8:18">
      <c r="H4050" s="13"/>
      <c r="I4050" s="365"/>
      <c r="J4050" s="365"/>
      <c r="K4050" s="366"/>
      <c r="L4050" s="367"/>
      <c r="M4050" s="368"/>
      <c r="N4050" s="369"/>
      <c r="O4050" s="538"/>
      <c r="P4050" s="538"/>
      <c r="Q4050" s="538"/>
      <c r="R4050" s="538"/>
    </row>
    <row r="4051" spans="8:18">
      <c r="H4051" s="370"/>
      <c r="I4051" s="371"/>
      <c r="J4051" s="371"/>
      <c r="K4051" s="367"/>
      <c r="L4051" s="367"/>
      <c r="M4051" s="367"/>
      <c r="N4051" s="372"/>
      <c r="O4051" s="539"/>
      <c r="P4051" s="539"/>
      <c r="Q4051" s="539"/>
      <c r="R4051" s="539"/>
    </row>
    <row r="4052" spans="8:18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ht="15.75">
      <c r="H4056" s="354"/>
      <c r="I4056" s="354"/>
      <c r="J4056" s="354"/>
      <c r="K4056" s="354"/>
      <c r="L4056" s="354"/>
      <c r="M4056" s="368"/>
      <c r="N4056" s="384"/>
      <c r="O4056" s="310"/>
      <c r="P4056" s="540"/>
      <c r="Q4056" s="540"/>
      <c r="R4056" s="540"/>
    </row>
    <row r="4057" spans="8:18" ht="15.75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9.5">
      <c r="H4065" s="541"/>
      <c r="I4065" s="541"/>
      <c r="J4065" s="541"/>
      <c r="K4065" s="541"/>
      <c r="L4065" s="541"/>
      <c r="M4065" s="541"/>
      <c r="N4065" s="541"/>
      <c r="O4065" s="541"/>
      <c r="P4065" s="541"/>
      <c r="Q4065" s="541"/>
      <c r="R4065" s="541"/>
    </row>
    <row r="4066" spans="8:18">
      <c r="H4066" s="532"/>
      <c r="I4066" s="532"/>
      <c r="J4066" s="532"/>
      <c r="K4066" s="532"/>
      <c r="L4066" s="532"/>
      <c r="M4066" s="532"/>
      <c r="N4066" s="532"/>
      <c r="O4066" s="532"/>
      <c r="P4066" s="532"/>
      <c r="Q4066" s="13"/>
      <c r="R4066" s="13"/>
    </row>
    <row r="4067" spans="8:18" ht="19.5">
      <c r="H4067" s="543"/>
      <c r="I4067" s="543"/>
      <c r="J4067" s="543"/>
      <c r="K4067" s="543"/>
      <c r="L4067" s="543"/>
      <c r="M4067" s="543"/>
      <c r="N4067" s="543"/>
      <c r="O4067" s="543"/>
      <c r="P4067" s="543"/>
      <c r="Q4067" s="13"/>
      <c r="R4067" s="13"/>
    </row>
    <row r="4068" spans="8:18" ht="17.25">
      <c r="H4068" s="544"/>
      <c r="I4068" s="544"/>
      <c r="J4068" s="544"/>
      <c r="K4068" s="544"/>
      <c r="L4068" s="544"/>
      <c r="M4068" s="544"/>
      <c r="N4068" s="544"/>
      <c r="O4068" s="544"/>
      <c r="P4068" s="544"/>
      <c r="Q4068" s="13"/>
      <c r="R4068" s="13"/>
    </row>
    <row r="4069" spans="8:18">
      <c r="H4069" s="13"/>
      <c r="I4069" s="359"/>
      <c r="J4069" s="360"/>
      <c r="K4069" s="361"/>
      <c r="L4069" s="362"/>
      <c r="M4069" s="363"/>
      <c r="N4069" s="537"/>
      <c r="O4069" s="537"/>
      <c r="P4069" s="364"/>
      <c r="Q4069" s="13"/>
      <c r="R4069" s="13"/>
    </row>
    <row r="4070" spans="8:18">
      <c r="H4070" s="13"/>
      <c r="I4070" s="359"/>
      <c r="J4070" s="360"/>
      <c r="K4070" s="361"/>
      <c r="L4070" s="361"/>
      <c r="M4070" s="363"/>
      <c r="N4070" s="537"/>
      <c r="O4070" s="537"/>
      <c r="P4070" s="364"/>
      <c r="Q4070" s="13"/>
      <c r="R4070" s="13"/>
    </row>
    <row r="4071" spans="8:18">
      <c r="H4071" s="13"/>
      <c r="I4071" s="365"/>
      <c r="J4071" s="365"/>
      <c r="K4071" s="366"/>
      <c r="L4071" s="367"/>
      <c r="M4071" s="368"/>
      <c r="N4071" s="369"/>
      <c r="O4071" s="538"/>
      <c r="P4071" s="538"/>
      <c r="Q4071" s="538"/>
      <c r="R4071" s="538"/>
    </row>
    <row r="4072" spans="8:18">
      <c r="H4072" s="370"/>
      <c r="I4072" s="371"/>
      <c r="J4072" s="371"/>
      <c r="K4072" s="367"/>
      <c r="L4072" s="367"/>
      <c r="M4072" s="367"/>
      <c r="N4072" s="372"/>
      <c r="O4072" s="539"/>
      <c r="P4072" s="539"/>
      <c r="Q4072" s="539"/>
      <c r="R4072" s="539"/>
    </row>
    <row r="4073" spans="8:18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ht="15.75">
      <c r="H4081" s="354"/>
      <c r="I4081" s="354"/>
      <c r="J4081" s="354"/>
      <c r="K4081" s="354"/>
      <c r="L4081" s="354"/>
      <c r="M4081" s="368"/>
      <c r="N4081" s="384"/>
      <c r="O4081" s="310"/>
      <c r="P4081" s="540"/>
      <c r="Q4081" s="540"/>
      <c r="R4081" s="540"/>
    </row>
    <row r="4082" spans="8:18" ht="15.75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9.5">
      <c r="H4091" s="541"/>
      <c r="I4091" s="541"/>
      <c r="J4091" s="541"/>
      <c r="K4091" s="541"/>
      <c r="L4091" s="541"/>
      <c r="M4091" s="541"/>
      <c r="N4091" s="541"/>
      <c r="O4091" s="541"/>
      <c r="P4091" s="541"/>
      <c r="Q4091" s="541"/>
      <c r="R4091" s="541"/>
    </row>
    <row r="4092" spans="8:18">
      <c r="H4092" s="532"/>
      <c r="I4092" s="532"/>
      <c r="J4092" s="532"/>
      <c r="K4092" s="532"/>
      <c r="L4092" s="532"/>
      <c r="M4092" s="532"/>
      <c r="N4092" s="532"/>
      <c r="O4092" s="532"/>
      <c r="P4092" s="532"/>
      <c r="Q4092" s="13"/>
      <c r="R4092" s="13"/>
    </row>
    <row r="4093" spans="8:18" ht="19.5">
      <c r="H4093" s="543"/>
      <c r="I4093" s="543"/>
      <c r="J4093" s="543"/>
      <c r="K4093" s="543"/>
      <c r="L4093" s="543"/>
      <c r="M4093" s="543"/>
      <c r="N4093" s="543"/>
      <c r="O4093" s="543"/>
      <c r="P4093" s="543"/>
      <c r="Q4093" s="13"/>
      <c r="R4093" s="13"/>
    </row>
    <row r="4094" spans="8:18" ht="17.25">
      <c r="H4094" s="544"/>
      <c r="I4094" s="544"/>
      <c r="J4094" s="544"/>
      <c r="K4094" s="544"/>
      <c r="L4094" s="544"/>
      <c r="M4094" s="544"/>
      <c r="N4094" s="544"/>
      <c r="O4094" s="544"/>
      <c r="P4094" s="544"/>
      <c r="Q4094" s="13"/>
      <c r="R4094" s="13"/>
    </row>
    <row r="4095" spans="8:18">
      <c r="H4095" s="13"/>
      <c r="I4095" s="359"/>
      <c r="J4095" s="360"/>
      <c r="K4095" s="361"/>
      <c r="L4095" s="362"/>
      <c r="M4095" s="363"/>
      <c r="N4095" s="537"/>
      <c r="O4095" s="537"/>
      <c r="P4095" s="364"/>
      <c r="Q4095" s="13"/>
      <c r="R4095" s="13"/>
    </row>
    <row r="4096" spans="8:18">
      <c r="H4096" s="13"/>
      <c r="I4096" s="359"/>
      <c r="J4096" s="360"/>
      <c r="K4096" s="361"/>
      <c r="L4096" s="361"/>
      <c r="M4096" s="363"/>
      <c r="N4096" s="537"/>
      <c r="O4096" s="537"/>
      <c r="P4096" s="364"/>
      <c r="Q4096" s="13"/>
      <c r="R4096" s="13"/>
    </row>
    <row r="4097" spans="8:22">
      <c r="H4097" s="13"/>
      <c r="I4097" s="365"/>
      <c r="J4097" s="365"/>
      <c r="K4097" s="366"/>
      <c r="L4097" s="367"/>
      <c r="M4097" s="368"/>
      <c r="N4097" s="369"/>
      <c r="O4097" s="538"/>
      <c r="P4097" s="538"/>
      <c r="Q4097" s="538"/>
      <c r="R4097" s="538"/>
    </row>
    <row r="4098" spans="8:22">
      <c r="H4098" s="370"/>
      <c r="I4098" s="371"/>
      <c r="J4098" s="371"/>
      <c r="K4098" s="367"/>
      <c r="L4098" s="367"/>
      <c r="M4098" s="367"/>
      <c r="N4098" s="372"/>
      <c r="O4098" s="539"/>
      <c r="P4098" s="539"/>
      <c r="Q4098" s="539"/>
      <c r="R4098" s="539"/>
    </row>
    <row r="4099" spans="8:22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>
      <c r="H4122" s="354"/>
      <c r="I4122" s="354"/>
      <c r="J4122" s="354"/>
      <c r="K4122" s="354"/>
      <c r="L4122" s="354"/>
      <c r="M4122" s="368"/>
      <c r="N4122" s="384"/>
      <c r="O4122" s="310"/>
      <c r="P4122" s="540"/>
      <c r="Q4122" s="540"/>
      <c r="R4122" s="540"/>
      <c r="S4122" s="404"/>
      <c r="T4122" s="404"/>
      <c r="U4122" s="404"/>
      <c r="V4122" s="404"/>
    </row>
    <row r="4123" spans="1:22" ht="15.75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ht="15.75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9.5">
      <c r="H4137" s="541"/>
      <c r="I4137" s="541"/>
      <c r="J4137" s="541"/>
      <c r="K4137" s="541"/>
      <c r="L4137" s="541"/>
      <c r="M4137" s="541"/>
      <c r="N4137" s="541"/>
      <c r="O4137" s="541"/>
      <c r="P4137" s="541"/>
      <c r="Q4137" s="541"/>
      <c r="R4137" s="541"/>
      <c r="S4137" s="404"/>
      <c r="T4137" s="404"/>
      <c r="U4137" s="404"/>
      <c r="V4137" s="404"/>
    </row>
    <row r="4138" spans="1:22">
      <c r="H4138" s="532"/>
      <c r="I4138" s="532"/>
      <c r="J4138" s="532"/>
      <c r="K4138" s="532"/>
      <c r="L4138" s="532"/>
      <c r="M4138" s="532"/>
      <c r="N4138" s="532"/>
      <c r="O4138" s="532"/>
      <c r="P4138" s="532"/>
      <c r="Q4138" s="13"/>
      <c r="R4138" s="13"/>
      <c r="S4138" s="404"/>
      <c r="T4138" s="404"/>
      <c r="U4138" s="404"/>
      <c r="V4138" s="404"/>
    </row>
    <row r="4139" spans="1:22" ht="19.5">
      <c r="H4139" s="543"/>
      <c r="I4139" s="543"/>
      <c r="J4139" s="543"/>
      <c r="K4139" s="543"/>
      <c r="L4139" s="543"/>
      <c r="M4139" s="543"/>
      <c r="N4139" s="543"/>
      <c r="O4139" s="543"/>
      <c r="P4139" s="543"/>
      <c r="Q4139" s="13"/>
      <c r="R4139" s="13"/>
      <c r="S4139" s="404"/>
      <c r="T4139" s="404"/>
      <c r="U4139" s="404"/>
      <c r="V4139" s="404"/>
    </row>
    <row r="4140" spans="1:22" ht="17.25">
      <c r="H4140" s="544"/>
      <c r="I4140" s="544"/>
      <c r="J4140" s="544"/>
      <c r="K4140" s="544"/>
      <c r="L4140" s="544"/>
      <c r="M4140" s="544"/>
      <c r="N4140" s="544"/>
      <c r="O4140" s="544"/>
      <c r="P4140" s="544"/>
      <c r="Q4140" s="13"/>
      <c r="R4140" s="13"/>
      <c r="S4140" s="404"/>
      <c r="T4140" s="404"/>
      <c r="U4140" s="404"/>
      <c r="V4140" s="404"/>
    </row>
    <row r="4141" spans="1:22">
      <c r="H4141" s="13"/>
      <c r="I4141" s="359"/>
      <c r="J4141" s="360"/>
      <c r="K4141" s="361"/>
      <c r="L4141" s="362"/>
      <c r="M4141" s="363"/>
      <c r="N4141" s="537"/>
      <c r="O4141" s="537"/>
      <c r="P4141" s="364"/>
      <c r="Q4141" s="13"/>
      <c r="R4141" s="13"/>
      <c r="S4141" s="404"/>
      <c r="T4141" s="404"/>
      <c r="U4141" s="404"/>
      <c r="V4141" s="404"/>
    </row>
    <row r="4142" spans="1:22">
      <c r="H4142" s="13"/>
      <c r="I4142" s="359"/>
      <c r="J4142" s="360"/>
      <c r="K4142" s="361"/>
      <c r="L4142" s="361"/>
      <c r="M4142" s="363"/>
      <c r="N4142" s="537"/>
      <c r="O4142" s="537"/>
      <c r="P4142" s="364"/>
      <c r="Q4142" s="13"/>
      <c r="R4142" s="13"/>
      <c r="S4142" s="404"/>
      <c r="T4142" s="404"/>
      <c r="U4142" s="404"/>
      <c r="V4142" s="404"/>
    </row>
    <row r="4143" spans="1:22">
      <c r="H4143" s="13"/>
      <c r="I4143" s="365"/>
      <c r="J4143" s="365"/>
      <c r="K4143" s="366"/>
      <c r="L4143" s="367"/>
      <c r="M4143" s="368"/>
      <c r="N4143" s="369"/>
      <c r="O4143" s="538"/>
      <c r="P4143" s="538"/>
      <c r="Q4143" s="538"/>
      <c r="R4143" s="538"/>
      <c r="S4143" s="404"/>
      <c r="T4143" s="404"/>
      <c r="U4143" s="404"/>
      <c r="V4143" s="404"/>
    </row>
    <row r="4144" spans="1:22">
      <c r="H4144" s="370"/>
      <c r="I4144" s="371"/>
      <c r="J4144" s="371"/>
      <c r="K4144" s="367"/>
      <c r="L4144" s="367"/>
      <c r="M4144" s="367"/>
      <c r="N4144" s="372"/>
      <c r="O4144" s="539"/>
      <c r="P4144" s="539"/>
      <c r="Q4144" s="539"/>
      <c r="R4144" s="539"/>
      <c r="S4144" s="404"/>
      <c r="T4144" s="404"/>
      <c r="U4144" s="404"/>
      <c r="V4144" s="404"/>
    </row>
    <row r="4145" spans="8:22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>
      <c r="H4165" s="354"/>
      <c r="I4165" s="354"/>
      <c r="J4165" s="354"/>
      <c r="K4165" s="354"/>
      <c r="L4165" s="354"/>
      <c r="M4165" s="368"/>
      <c r="N4165" s="384"/>
      <c r="O4165" s="310"/>
      <c r="P4165" s="540"/>
      <c r="Q4165" s="540"/>
      <c r="R4165" s="540"/>
    </row>
    <row r="4166" spans="8:18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9.5">
      <c r="H4171" s="541"/>
      <c r="I4171" s="541"/>
      <c r="J4171" s="541"/>
      <c r="K4171" s="541"/>
      <c r="L4171" s="541"/>
      <c r="M4171" s="541"/>
      <c r="N4171" s="541"/>
      <c r="O4171" s="541"/>
      <c r="P4171" s="541"/>
      <c r="Q4171" s="541"/>
      <c r="R4171" s="541"/>
    </row>
    <row r="4172" spans="8:18">
      <c r="H4172" s="532"/>
      <c r="I4172" s="532"/>
      <c r="J4172" s="532"/>
      <c r="K4172" s="532"/>
      <c r="L4172" s="532"/>
      <c r="M4172" s="532"/>
      <c r="N4172" s="532"/>
      <c r="O4172" s="532"/>
      <c r="P4172" s="532"/>
      <c r="Q4172" s="13"/>
      <c r="R4172" s="13"/>
    </row>
    <row r="4173" spans="8:18" ht="19.5">
      <c r="H4173" s="543"/>
      <c r="I4173" s="543"/>
      <c r="J4173" s="543"/>
      <c r="K4173" s="543"/>
      <c r="L4173" s="543"/>
      <c r="M4173" s="543"/>
      <c r="N4173" s="543"/>
      <c r="O4173" s="543"/>
      <c r="P4173" s="543"/>
      <c r="Q4173" s="13"/>
      <c r="R4173" s="13"/>
    </row>
    <row r="4174" spans="8:18" ht="17.25">
      <c r="H4174" s="544"/>
      <c r="I4174" s="544"/>
      <c r="J4174" s="544"/>
      <c r="K4174" s="544"/>
      <c r="L4174" s="544"/>
      <c r="M4174" s="544"/>
      <c r="N4174" s="544"/>
      <c r="O4174" s="544"/>
      <c r="P4174" s="544"/>
      <c r="Q4174" s="13"/>
      <c r="R4174" s="13"/>
    </row>
    <row r="4175" spans="8:18">
      <c r="H4175" s="13"/>
      <c r="I4175" s="359"/>
      <c r="J4175" s="360"/>
      <c r="K4175" s="361"/>
      <c r="L4175" s="362"/>
      <c r="M4175" s="363"/>
      <c r="N4175" s="537"/>
      <c r="O4175" s="537"/>
      <c r="P4175" s="364"/>
      <c r="Q4175" s="13"/>
      <c r="R4175" s="13"/>
    </row>
    <row r="4176" spans="8:18">
      <c r="H4176" s="13"/>
      <c r="I4176" s="359"/>
      <c r="J4176" s="360"/>
      <c r="K4176" s="361"/>
      <c r="L4176" s="361"/>
      <c r="M4176" s="363"/>
      <c r="N4176" s="537"/>
      <c r="O4176" s="537"/>
      <c r="P4176" s="364"/>
      <c r="Q4176" s="13"/>
      <c r="R4176" s="13"/>
    </row>
    <row r="4177" spans="8:18">
      <c r="H4177" s="13"/>
      <c r="I4177" s="365"/>
      <c r="J4177" s="365"/>
      <c r="K4177" s="366"/>
      <c r="L4177" s="367"/>
      <c r="M4177" s="368"/>
      <c r="N4177" s="369"/>
      <c r="O4177" s="538"/>
      <c r="P4177" s="538"/>
      <c r="Q4177" s="538"/>
      <c r="R4177" s="538"/>
    </row>
    <row r="4178" spans="8:18">
      <c r="H4178" s="370"/>
      <c r="I4178" s="371"/>
      <c r="J4178" s="371"/>
      <c r="K4178" s="367"/>
      <c r="L4178" s="367"/>
      <c r="M4178" s="367"/>
      <c r="N4178" s="372"/>
      <c r="O4178" s="539"/>
      <c r="P4178" s="539"/>
      <c r="Q4178" s="539"/>
      <c r="R4178" s="539"/>
    </row>
    <row r="4179" spans="8:18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ht="15.75">
      <c r="H4200" s="354"/>
      <c r="I4200" s="354"/>
      <c r="J4200" s="354"/>
      <c r="K4200" s="354"/>
      <c r="L4200" s="354"/>
      <c r="M4200" s="368"/>
      <c r="N4200" s="384"/>
      <c r="O4200" s="310"/>
      <c r="P4200" s="540"/>
      <c r="Q4200" s="540"/>
      <c r="R4200" s="540"/>
    </row>
    <row r="4201" spans="8:18">
      <c r="H4201" s="550"/>
      <c r="I4201" s="550"/>
      <c r="J4201" s="550"/>
      <c r="K4201" s="550"/>
      <c r="L4201" s="550"/>
      <c r="M4201" s="550"/>
      <c r="N4201" s="550"/>
      <c r="O4201" s="376"/>
      <c r="P4201" s="397"/>
      <c r="Q4201" s="376"/>
      <c r="R4201" s="397"/>
    </row>
    <row r="4202" spans="8:18" ht="15.75">
      <c r="H4202" s="550"/>
      <c r="I4202" s="550"/>
      <c r="J4202" s="550"/>
      <c r="K4202" s="550"/>
      <c r="L4202" s="550"/>
      <c r="M4202" s="550"/>
      <c r="N4202" s="550"/>
      <c r="O4202" s="310"/>
      <c r="P4202" s="540"/>
      <c r="Q4202" s="540"/>
      <c r="R4202" s="540"/>
    </row>
    <row r="4203" spans="8:18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9.5">
      <c r="H4211" s="541"/>
      <c r="I4211" s="541"/>
      <c r="J4211" s="541"/>
      <c r="K4211" s="541"/>
      <c r="L4211" s="541"/>
      <c r="M4211" s="541"/>
      <c r="N4211" s="541"/>
      <c r="O4211" s="541"/>
      <c r="P4211" s="541"/>
      <c r="Q4211" s="541"/>
      <c r="R4211" s="541"/>
    </row>
    <row r="4212" spans="8:18">
      <c r="H4212" s="532"/>
      <c r="I4212" s="532"/>
      <c r="J4212" s="532"/>
      <c r="K4212" s="532"/>
      <c r="L4212" s="532"/>
      <c r="M4212" s="532"/>
      <c r="N4212" s="532"/>
      <c r="O4212" s="532"/>
      <c r="P4212" s="532"/>
      <c r="Q4212" s="13"/>
      <c r="R4212" s="13"/>
    </row>
    <row r="4213" spans="8:18" ht="19.5">
      <c r="H4213" s="543"/>
      <c r="I4213" s="543"/>
      <c r="J4213" s="543"/>
      <c r="K4213" s="543"/>
      <c r="L4213" s="543"/>
      <c r="M4213" s="543"/>
      <c r="N4213" s="543"/>
      <c r="O4213" s="543"/>
      <c r="P4213" s="543"/>
      <c r="Q4213" s="13"/>
      <c r="R4213" s="13"/>
    </row>
    <row r="4214" spans="8:18" ht="17.25">
      <c r="H4214" s="544"/>
      <c r="I4214" s="544"/>
      <c r="J4214" s="544"/>
      <c r="K4214" s="544"/>
      <c r="L4214" s="544"/>
      <c r="M4214" s="544"/>
      <c r="N4214" s="544"/>
      <c r="O4214" s="544"/>
      <c r="P4214" s="544"/>
      <c r="Q4214" s="13"/>
      <c r="R4214" s="13"/>
    </row>
    <row r="4215" spans="8:18">
      <c r="H4215" s="13"/>
      <c r="I4215" s="359"/>
      <c r="J4215" s="360"/>
      <c r="K4215" s="361"/>
      <c r="L4215" s="362"/>
      <c r="M4215" s="363"/>
      <c r="N4215" s="537"/>
      <c r="O4215" s="537"/>
      <c r="P4215" s="364"/>
      <c r="Q4215" s="13"/>
      <c r="R4215" s="13"/>
    </row>
    <row r="4216" spans="8:18" ht="16.5" customHeight="1">
      <c r="H4216" s="13"/>
      <c r="I4216" s="359"/>
      <c r="J4216" s="360"/>
      <c r="K4216" s="361"/>
      <c r="L4216" s="361"/>
      <c r="M4216" s="363"/>
      <c r="N4216" s="537"/>
      <c r="O4216" s="537"/>
      <c r="P4216" s="364"/>
      <c r="Q4216" s="13"/>
      <c r="R4216" s="13"/>
    </row>
    <row r="4217" spans="8:18" ht="26.25" customHeight="1">
      <c r="H4217" s="13"/>
      <c r="I4217" s="365"/>
      <c r="J4217" s="365"/>
      <c r="K4217" s="366"/>
      <c r="L4217" s="367"/>
      <c r="M4217" s="368"/>
      <c r="N4217" s="369"/>
      <c r="O4217" s="538"/>
      <c r="P4217" s="538"/>
      <c r="Q4217" s="538"/>
      <c r="R4217" s="538"/>
    </row>
    <row r="4218" spans="8:18" ht="19.5" customHeight="1">
      <c r="H4218" s="370"/>
      <c r="I4218" s="371"/>
      <c r="J4218" s="371"/>
      <c r="K4218" s="367"/>
      <c r="L4218" s="367"/>
      <c r="M4218" s="367"/>
      <c r="N4218" s="372"/>
      <c r="O4218" s="539"/>
      <c r="P4218" s="539"/>
      <c r="Q4218" s="539"/>
      <c r="R4218" s="539"/>
    </row>
    <row r="4219" spans="8:18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>
      <c r="H4237" s="354"/>
      <c r="I4237" s="354"/>
      <c r="J4237" s="354"/>
      <c r="K4237" s="354"/>
      <c r="L4237" s="354"/>
      <c r="M4237" s="368"/>
      <c r="N4237" s="384"/>
      <c r="O4237" s="310"/>
      <c r="P4237" s="540"/>
      <c r="Q4237" s="540"/>
      <c r="R4237" s="540"/>
    </row>
    <row r="4238" spans="8:18" ht="15.75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ht="15.75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>
      <c r="H4249" s="541"/>
      <c r="I4249" s="541"/>
      <c r="J4249" s="541"/>
      <c r="K4249" s="541"/>
      <c r="L4249" s="541"/>
      <c r="M4249" s="541"/>
      <c r="N4249" s="541"/>
      <c r="O4249" s="541"/>
      <c r="P4249" s="541"/>
      <c r="Q4249" s="541"/>
      <c r="R4249" s="541"/>
    </row>
    <row r="4250" spans="8:18" ht="27.75" customHeight="1">
      <c r="H4250" s="532"/>
      <c r="I4250" s="532"/>
      <c r="J4250" s="532"/>
      <c r="K4250" s="532"/>
      <c r="L4250" s="532"/>
      <c r="M4250" s="532"/>
      <c r="N4250" s="532"/>
      <c r="O4250" s="532"/>
      <c r="P4250" s="532"/>
      <c r="Q4250" s="13"/>
      <c r="R4250" s="13"/>
    </row>
    <row r="4251" spans="8:18" ht="26.25" customHeight="1">
      <c r="H4251" s="543"/>
      <c r="I4251" s="543"/>
      <c r="J4251" s="543"/>
      <c r="K4251" s="543"/>
      <c r="L4251" s="543"/>
      <c r="M4251" s="543"/>
      <c r="N4251" s="543"/>
      <c r="O4251" s="543"/>
      <c r="P4251" s="543"/>
      <c r="Q4251" s="13"/>
      <c r="R4251" s="13"/>
    </row>
    <row r="4252" spans="8:18" ht="18" customHeight="1">
      <c r="H4252" s="544"/>
      <c r="I4252" s="544"/>
      <c r="J4252" s="544"/>
      <c r="K4252" s="544"/>
      <c r="L4252" s="544"/>
      <c r="M4252" s="544"/>
      <c r="N4252" s="544"/>
      <c r="O4252" s="544"/>
      <c r="P4252" s="544"/>
      <c r="Q4252" s="13"/>
      <c r="R4252" s="13"/>
    </row>
    <row r="4253" spans="8:18">
      <c r="H4253" s="13"/>
      <c r="I4253" s="359"/>
      <c r="J4253" s="360"/>
      <c r="K4253" s="361"/>
      <c r="L4253" s="362"/>
      <c r="M4253" s="363"/>
      <c r="N4253" s="537"/>
      <c r="O4253" s="537"/>
      <c r="P4253" s="364"/>
      <c r="Q4253" s="13"/>
      <c r="R4253" s="13"/>
    </row>
    <row r="4254" spans="8:18">
      <c r="H4254" s="13"/>
      <c r="I4254" s="359"/>
      <c r="J4254" s="360"/>
      <c r="K4254" s="361"/>
      <c r="L4254" s="361"/>
      <c r="M4254" s="363"/>
      <c r="N4254" s="537"/>
      <c r="O4254" s="537"/>
      <c r="P4254" s="364"/>
      <c r="Q4254" s="13"/>
      <c r="R4254" s="13"/>
    </row>
    <row r="4255" spans="8:18">
      <c r="H4255" s="13"/>
      <c r="I4255" s="365"/>
      <c r="J4255" s="365"/>
      <c r="K4255" s="366"/>
      <c r="L4255" s="367"/>
      <c r="M4255" s="368"/>
      <c r="N4255" s="369"/>
      <c r="O4255" s="538"/>
      <c r="P4255" s="538"/>
      <c r="Q4255" s="538"/>
      <c r="R4255" s="538"/>
    </row>
    <row r="4256" spans="8:18">
      <c r="H4256" s="370"/>
      <c r="I4256" s="371"/>
      <c r="J4256" s="371"/>
      <c r="K4256" s="367"/>
      <c r="L4256" s="367"/>
      <c r="M4256" s="367"/>
      <c r="N4256" s="372"/>
      <c r="O4256" s="539"/>
      <c r="P4256" s="539"/>
      <c r="Q4256" s="539"/>
      <c r="R4256" s="539"/>
    </row>
    <row r="4257" spans="8:18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ht="15.75">
      <c r="H4272" s="354"/>
      <c r="I4272" s="354"/>
      <c r="J4272" s="354"/>
      <c r="K4272" s="354"/>
      <c r="L4272" s="354"/>
      <c r="M4272" s="368"/>
      <c r="N4272" s="384"/>
      <c r="O4272" s="310"/>
      <c r="P4272" s="540"/>
      <c r="Q4272" s="540"/>
      <c r="R4272" s="540"/>
    </row>
    <row r="4273" spans="8:18" ht="15.75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>
      <c r="H4281" s="541"/>
      <c r="I4281" s="541"/>
      <c r="J4281" s="541"/>
      <c r="K4281" s="541"/>
      <c r="L4281" s="541"/>
      <c r="M4281" s="541"/>
      <c r="N4281" s="541"/>
      <c r="O4281" s="541"/>
      <c r="P4281" s="541"/>
      <c r="Q4281" s="541"/>
      <c r="R4281" s="541"/>
    </row>
    <row r="4282" spans="8:18" ht="36.75" customHeight="1">
      <c r="H4282" s="532"/>
      <c r="I4282" s="532"/>
      <c r="J4282" s="532"/>
      <c r="K4282" s="532"/>
      <c r="L4282" s="532"/>
      <c r="M4282" s="532"/>
      <c r="N4282" s="532"/>
      <c r="O4282" s="532"/>
      <c r="P4282" s="532"/>
      <c r="Q4282" s="13"/>
      <c r="R4282" s="13"/>
    </row>
    <row r="4283" spans="8:18" ht="26.25" customHeight="1">
      <c r="H4283" s="543"/>
      <c r="I4283" s="543"/>
      <c r="J4283" s="543"/>
      <c r="K4283" s="543"/>
      <c r="L4283" s="543"/>
      <c r="M4283" s="543"/>
      <c r="N4283" s="543"/>
      <c r="O4283" s="543"/>
      <c r="P4283" s="543"/>
      <c r="Q4283" s="13"/>
      <c r="R4283" s="13"/>
    </row>
    <row r="4284" spans="8:18" ht="28.5" customHeight="1">
      <c r="H4284" s="544"/>
      <c r="I4284" s="544"/>
      <c r="J4284" s="544"/>
      <c r="K4284" s="544"/>
      <c r="L4284" s="544"/>
      <c r="M4284" s="544"/>
      <c r="N4284" s="544"/>
      <c r="O4284" s="544"/>
      <c r="P4284" s="544"/>
      <c r="Q4284" s="13"/>
      <c r="R4284" s="13"/>
    </row>
    <row r="4285" spans="8:18">
      <c r="H4285" s="13"/>
      <c r="I4285" s="359"/>
      <c r="J4285" s="360"/>
      <c r="K4285" s="361"/>
      <c r="L4285" s="362"/>
      <c r="M4285" s="363"/>
      <c r="N4285" s="537"/>
      <c r="O4285" s="537"/>
      <c r="P4285" s="364"/>
      <c r="Q4285" s="13"/>
      <c r="R4285" s="13"/>
    </row>
    <row r="4286" spans="8:18">
      <c r="H4286" s="13"/>
      <c r="I4286" s="359"/>
      <c r="J4286" s="360"/>
      <c r="K4286" s="361"/>
      <c r="L4286" s="361"/>
      <c r="M4286" s="363"/>
      <c r="N4286" s="537"/>
      <c r="O4286" s="537"/>
      <c r="P4286" s="364"/>
      <c r="Q4286" s="13"/>
      <c r="R4286" s="13"/>
    </row>
    <row r="4287" spans="8:18">
      <c r="H4287" s="13"/>
      <c r="I4287" s="365"/>
      <c r="J4287" s="365"/>
      <c r="K4287" s="366"/>
      <c r="L4287" s="367"/>
      <c r="M4287" s="368"/>
      <c r="N4287" s="369"/>
      <c r="O4287" s="538"/>
      <c r="P4287" s="538"/>
      <c r="Q4287" s="538"/>
      <c r="R4287" s="538"/>
    </row>
    <row r="4288" spans="8:18">
      <c r="H4288" s="370"/>
      <c r="I4288" s="371"/>
      <c r="J4288" s="371"/>
      <c r="K4288" s="367"/>
      <c r="L4288" s="367"/>
      <c r="M4288" s="367"/>
      <c r="N4288" s="372"/>
      <c r="O4288" s="539"/>
      <c r="P4288" s="539"/>
      <c r="Q4288" s="539"/>
      <c r="R4288" s="539"/>
    </row>
    <row r="4289" spans="8:18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ht="15.75">
      <c r="H4303" s="354"/>
      <c r="I4303" s="354"/>
      <c r="J4303" s="354"/>
      <c r="K4303" s="354"/>
      <c r="L4303" s="354"/>
      <c r="M4303" s="368"/>
      <c r="N4303" s="384"/>
      <c r="O4303" s="310"/>
      <c r="P4303" s="540"/>
      <c r="Q4303" s="540"/>
      <c r="R4303" s="540"/>
    </row>
    <row r="4304" spans="8:18" ht="15.75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ht="15.75">
      <c r="H4305" s="354"/>
      <c r="I4305" s="354"/>
      <c r="J4305" s="354"/>
      <c r="K4305" s="354"/>
      <c r="L4305" s="354"/>
      <c r="M4305" s="368"/>
      <c r="N4305" s="384"/>
      <c r="O4305" s="310"/>
      <c r="P4305" s="540"/>
      <c r="Q4305" s="540"/>
      <c r="R4305" s="540"/>
    </row>
    <row r="4306" spans="8:18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9.5">
      <c r="H4313" s="541"/>
      <c r="I4313" s="541"/>
      <c r="J4313" s="541"/>
      <c r="K4313" s="541"/>
      <c r="L4313" s="541"/>
      <c r="M4313" s="541"/>
      <c r="N4313" s="541"/>
      <c r="O4313" s="541"/>
      <c r="P4313" s="541"/>
      <c r="Q4313" s="541"/>
      <c r="R4313" s="541"/>
    </row>
    <row r="4314" spans="8:18">
      <c r="H4314" s="532"/>
      <c r="I4314" s="532"/>
      <c r="J4314" s="532"/>
      <c r="K4314" s="532"/>
      <c r="L4314" s="532"/>
      <c r="M4314" s="532"/>
      <c r="N4314" s="532"/>
      <c r="O4314" s="532"/>
      <c r="P4314" s="532"/>
      <c r="Q4314" s="13"/>
      <c r="R4314" s="13"/>
    </row>
    <row r="4315" spans="8:18" ht="16.5" customHeight="1">
      <c r="H4315" s="543"/>
      <c r="I4315" s="543"/>
      <c r="J4315" s="543"/>
      <c r="K4315" s="543"/>
      <c r="L4315" s="543"/>
      <c r="M4315" s="543"/>
      <c r="N4315" s="543"/>
      <c r="O4315" s="543"/>
      <c r="P4315" s="543"/>
      <c r="Q4315" s="13"/>
      <c r="R4315" s="13"/>
    </row>
    <row r="4316" spans="8:18" ht="15" customHeight="1">
      <c r="H4316" s="544"/>
      <c r="I4316" s="544"/>
      <c r="J4316" s="544"/>
      <c r="K4316" s="544"/>
      <c r="L4316" s="544"/>
      <c r="M4316" s="544"/>
      <c r="N4316" s="544"/>
      <c r="O4316" s="544"/>
      <c r="P4316" s="544"/>
      <c r="Q4316" s="13"/>
      <c r="R4316" s="13"/>
    </row>
    <row r="4317" spans="8:18">
      <c r="H4317" s="13"/>
      <c r="I4317" s="359"/>
      <c r="J4317" s="360"/>
      <c r="K4317" s="361"/>
      <c r="L4317" s="362"/>
      <c r="M4317" s="363"/>
      <c r="N4317" s="537"/>
      <c r="O4317" s="537"/>
      <c r="P4317" s="364"/>
      <c r="Q4317" s="13"/>
      <c r="R4317" s="13"/>
    </row>
    <row r="4318" spans="8:18">
      <c r="H4318" s="13"/>
      <c r="I4318" s="359"/>
      <c r="J4318" s="360"/>
      <c r="K4318" s="361"/>
      <c r="L4318" s="361"/>
      <c r="M4318" s="363"/>
      <c r="N4318" s="537"/>
      <c r="O4318" s="537"/>
      <c r="P4318" s="364"/>
      <c r="Q4318" s="13"/>
      <c r="R4318" s="13"/>
    </row>
    <row r="4319" spans="8:18">
      <c r="H4319" s="13"/>
      <c r="I4319" s="365"/>
      <c r="J4319" s="365"/>
      <c r="K4319" s="366"/>
      <c r="L4319" s="367"/>
      <c r="M4319" s="368"/>
      <c r="N4319" s="369"/>
      <c r="O4319" s="538"/>
      <c r="P4319" s="538"/>
      <c r="Q4319" s="538"/>
      <c r="R4319" s="538"/>
    </row>
    <row r="4320" spans="8:18">
      <c r="H4320" s="370"/>
      <c r="I4320" s="371"/>
      <c r="J4320" s="371"/>
      <c r="K4320" s="367"/>
      <c r="L4320" s="367"/>
      <c r="M4320" s="367"/>
      <c r="N4320" s="372"/>
      <c r="O4320" s="539"/>
      <c r="P4320" s="539"/>
      <c r="Q4320" s="539"/>
      <c r="R4320" s="539"/>
    </row>
    <row r="4321" spans="8:18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ht="15.75">
      <c r="H4329" s="354"/>
      <c r="I4329" s="354"/>
      <c r="J4329" s="354"/>
      <c r="K4329" s="354"/>
      <c r="L4329" s="354"/>
      <c r="M4329" s="368"/>
      <c r="N4329" s="384"/>
      <c r="O4329" s="310"/>
      <c r="P4329" s="540"/>
      <c r="Q4329" s="540"/>
      <c r="R4329" s="540"/>
    </row>
    <row r="4330" spans="8:18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9.5">
      <c r="H4337" s="541"/>
      <c r="I4337" s="541"/>
      <c r="J4337" s="541"/>
      <c r="K4337" s="541"/>
      <c r="L4337" s="541"/>
      <c r="M4337" s="541"/>
      <c r="N4337" s="541"/>
      <c r="O4337" s="541"/>
      <c r="P4337" s="541"/>
      <c r="Q4337" s="541"/>
      <c r="R4337" s="541"/>
    </row>
    <row r="4338" spans="8:22">
      <c r="H4338" s="532"/>
      <c r="I4338" s="532"/>
      <c r="J4338" s="532"/>
      <c r="K4338" s="532"/>
      <c r="L4338" s="532"/>
      <c r="M4338" s="532"/>
      <c r="N4338" s="532"/>
      <c r="O4338" s="532"/>
      <c r="P4338" s="532"/>
      <c r="Q4338" s="13"/>
      <c r="R4338" s="13"/>
    </row>
    <row r="4339" spans="8:22" ht="19.5">
      <c r="H4339" s="543"/>
      <c r="I4339" s="543"/>
      <c r="J4339" s="543"/>
      <c r="K4339" s="543"/>
      <c r="L4339" s="543"/>
      <c r="M4339" s="543"/>
      <c r="N4339" s="543"/>
      <c r="O4339" s="543"/>
      <c r="P4339" s="543"/>
      <c r="Q4339" s="13"/>
      <c r="R4339" s="13"/>
    </row>
    <row r="4340" spans="8:22" ht="17.25">
      <c r="H4340" s="544"/>
      <c r="I4340" s="544"/>
      <c r="J4340" s="544"/>
      <c r="K4340" s="544"/>
      <c r="L4340" s="544"/>
      <c r="M4340" s="544"/>
      <c r="N4340" s="544"/>
      <c r="O4340" s="544"/>
      <c r="P4340" s="544"/>
      <c r="Q4340" s="13"/>
      <c r="R4340" s="13"/>
    </row>
    <row r="4341" spans="8:22">
      <c r="H4341" s="13"/>
      <c r="I4341" s="359"/>
      <c r="J4341" s="360"/>
      <c r="K4341" s="361"/>
      <c r="L4341" s="362"/>
      <c r="M4341" s="363"/>
      <c r="N4341" s="537"/>
      <c r="O4341" s="537"/>
      <c r="P4341" s="364"/>
      <c r="Q4341" s="13"/>
      <c r="R4341" s="13"/>
    </row>
    <row r="4342" spans="8:22">
      <c r="H4342" s="13"/>
      <c r="I4342" s="359"/>
      <c r="J4342" s="360"/>
      <c r="K4342" s="361"/>
      <c r="L4342" s="361"/>
      <c r="M4342" s="363"/>
      <c r="N4342" s="537"/>
      <c r="O4342" s="537"/>
      <c r="P4342" s="364"/>
      <c r="Q4342" s="13"/>
      <c r="R4342" s="13"/>
    </row>
    <row r="4343" spans="8:22">
      <c r="H4343" s="13"/>
      <c r="I4343" s="365"/>
      <c r="J4343" s="365"/>
      <c r="K4343" s="366"/>
      <c r="L4343" s="367"/>
      <c r="M4343" s="368"/>
      <c r="N4343" s="369"/>
      <c r="O4343" s="538"/>
      <c r="P4343" s="538"/>
      <c r="Q4343" s="538"/>
      <c r="R4343" s="538"/>
    </row>
    <row r="4344" spans="8:22">
      <c r="H4344" s="370"/>
      <c r="I4344" s="371"/>
      <c r="J4344" s="371"/>
      <c r="K4344" s="367"/>
      <c r="L4344" s="367"/>
      <c r="M4344" s="367"/>
      <c r="N4344" s="372"/>
      <c r="O4344" s="539"/>
      <c r="P4344" s="539"/>
      <c r="Q4344" s="539"/>
      <c r="R4344" s="539"/>
    </row>
    <row r="4345" spans="8:22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ht="15.75">
      <c r="H4363" s="354"/>
      <c r="I4363" s="354"/>
      <c r="J4363" s="354"/>
      <c r="K4363" s="354"/>
      <c r="L4363" s="354"/>
      <c r="M4363" s="368"/>
      <c r="N4363" s="384"/>
      <c r="O4363" s="310"/>
      <c r="P4363" s="540"/>
      <c r="Q4363" s="540"/>
      <c r="R4363" s="540"/>
    </row>
    <row r="4364" spans="8:18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9.5">
      <c r="H4371" s="541"/>
      <c r="I4371" s="541"/>
      <c r="J4371" s="541"/>
      <c r="K4371" s="541"/>
      <c r="L4371" s="541"/>
      <c r="M4371" s="541"/>
      <c r="N4371" s="541"/>
      <c r="O4371" s="541"/>
      <c r="P4371" s="541"/>
      <c r="Q4371" s="541"/>
      <c r="R4371" s="541"/>
    </row>
    <row r="4372" spans="8:18">
      <c r="H4372" s="532"/>
      <c r="I4372" s="532"/>
      <c r="J4372" s="532"/>
      <c r="K4372" s="532"/>
      <c r="L4372" s="532"/>
      <c r="M4372" s="532"/>
      <c r="N4372" s="532"/>
      <c r="O4372" s="532"/>
      <c r="P4372" s="532"/>
      <c r="Q4372" s="13"/>
      <c r="R4372" s="13"/>
    </row>
    <row r="4373" spans="8:18" ht="19.5">
      <c r="H4373" s="543"/>
      <c r="I4373" s="543"/>
      <c r="J4373" s="543"/>
      <c r="K4373" s="543"/>
      <c r="L4373" s="543"/>
      <c r="M4373" s="543"/>
      <c r="N4373" s="543"/>
      <c r="O4373" s="543"/>
      <c r="P4373" s="543"/>
      <c r="Q4373" s="13"/>
      <c r="R4373" s="13"/>
    </row>
    <row r="4374" spans="8:18" ht="17.25">
      <c r="H4374" s="544"/>
      <c r="I4374" s="544"/>
      <c r="J4374" s="544"/>
      <c r="K4374" s="544"/>
      <c r="L4374" s="544"/>
      <c r="M4374" s="544"/>
      <c r="N4374" s="544"/>
      <c r="O4374" s="544"/>
      <c r="P4374" s="544"/>
      <c r="Q4374" s="13"/>
      <c r="R4374" s="13"/>
    </row>
    <row r="4375" spans="8:18">
      <c r="H4375" s="13"/>
      <c r="I4375" s="359"/>
      <c r="J4375" s="360"/>
      <c r="K4375" s="361"/>
      <c r="L4375" s="362"/>
      <c r="M4375" s="363"/>
      <c r="N4375" s="537"/>
      <c r="O4375" s="537"/>
      <c r="P4375" s="364"/>
      <c r="Q4375" s="13"/>
      <c r="R4375" s="13"/>
    </row>
    <row r="4376" spans="8:18">
      <c r="H4376" s="13"/>
      <c r="I4376" s="359"/>
      <c r="J4376" s="360"/>
      <c r="K4376" s="361"/>
      <c r="L4376" s="361"/>
      <c r="M4376" s="363"/>
      <c r="N4376" s="537"/>
      <c r="O4376" s="537"/>
      <c r="P4376" s="364"/>
      <c r="Q4376" s="13"/>
      <c r="R4376" s="13"/>
    </row>
    <row r="4377" spans="8:18">
      <c r="H4377" s="13"/>
      <c r="I4377" s="365"/>
      <c r="J4377" s="365"/>
      <c r="K4377" s="366"/>
      <c r="L4377" s="367"/>
      <c r="M4377" s="368"/>
      <c r="N4377" s="369"/>
      <c r="O4377" s="538"/>
      <c r="P4377" s="538"/>
      <c r="Q4377" s="538"/>
      <c r="R4377" s="538"/>
    </row>
    <row r="4378" spans="8:18">
      <c r="H4378" s="370"/>
      <c r="I4378" s="371"/>
      <c r="J4378" s="371"/>
      <c r="K4378" s="367"/>
      <c r="L4378" s="367"/>
      <c r="M4378" s="367"/>
      <c r="N4378" s="372"/>
      <c r="O4378" s="539"/>
      <c r="P4378" s="539"/>
      <c r="Q4378" s="539"/>
      <c r="R4378" s="539"/>
    </row>
    <row r="4379" spans="8:18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ht="15.75">
      <c r="H4400" s="354"/>
      <c r="I4400" s="354"/>
      <c r="J4400" s="354"/>
      <c r="K4400" s="354"/>
      <c r="L4400" s="354"/>
      <c r="M4400" s="368"/>
      <c r="N4400" s="384"/>
      <c r="O4400" s="310"/>
      <c r="P4400" s="559"/>
      <c r="Q4400" s="559"/>
      <c r="R4400" s="559"/>
    </row>
    <row r="4401" spans="8:18">
      <c r="H4401" s="354"/>
      <c r="I4401" s="354"/>
      <c r="J4401" s="354"/>
      <c r="K4401" s="354"/>
      <c r="L4401" s="354"/>
      <c r="M4401" s="368"/>
      <c r="N4401" s="552"/>
      <c r="O4401" s="419"/>
      <c r="P4401" s="420"/>
      <c r="Q4401" s="397"/>
      <c r="R4401" s="420"/>
    </row>
    <row r="4402" spans="8:18" ht="15.75">
      <c r="H4402" s="354"/>
      <c r="I4402" s="354"/>
      <c r="J4402" s="354"/>
      <c r="K4402" s="354"/>
      <c r="L4402" s="354"/>
      <c r="M4402" s="368"/>
      <c r="N4402" s="552"/>
      <c r="O4402" s="310"/>
      <c r="P4402" s="540"/>
      <c r="Q4402" s="540"/>
      <c r="R4402" s="540"/>
    </row>
    <row r="4403" spans="8:18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9.5">
      <c r="H4410" s="541"/>
      <c r="I4410" s="541"/>
      <c r="J4410" s="541"/>
      <c r="K4410" s="541"/>
      <c r="L4410" s="541"/>
      <c r="M4410" s="541"/>
      <c r="N4410" s="541"/>
      <c r="O4410" s="541"/>
      <c r="P4410" s="541"/>
      <c r="Q4410" s="541"/>
      <c r="R4410" s="541"/>
    </row>
    <row r="4411" spans="8:18">
      <c r="H4411" s="532"/>
      <c r="I4411" s="532"/>
      <c r="J4411" s="532"/>
      <c r="K4411" s="532"/>
      <c r="L4411" s="532"/>
      <c r="M4411" s="532"/>
      <c r="N4411" s="532"/>
      <c r="O4411" s="532"/>
      <c r="P4411" s="532"/>
      <c r="Q4411" s="13"/>
      <c r="R4411" s="13"/>
    </row>
    <row r="4412" spans="8:18" ht="19.5">
      <c r="H4412" s="543"/>
      <c r="I4412" s="543"/>
      <c r="J4412" s="543"/>
      <c r="K4412" s="543"/>
      <c r="L4412" s="543"/>
      <c r="M4412" s="543"/>
      <c r="N4412" s="543"/>
      <c r="O4412" s="543"/>
      <c r="P4412" s="543"/>
      <c r="Q4412" s="13"/>
      <c r="R4412" s="13"/>
    </row>
    <row r="4413" spans="8:18" ht="17.25">
      <c r="H4413" s="544"/>
      <c r="I4413" s="544"/>
      <c r="J4413" s="544"/>
      <c r="K4413" s="544"/>
      <c r="L4413" s="544"/>
      <c r="M4413" s="544"/>
      <c r="N4413" s="544"/>
      <c r="O4413" s="544"/>
      <c r="P4413" s="544"/>
      <c r="Q4413" s="13"/>
      <c r="R4413" s="13"/>
    </row>
    <row r="4414" spans="8:18">
      <c r="H4414" s="13"/>
      <c r="I4414" s="359"/>
      <c r="J4414" s="360"/>
      <c r="K4414" s="361"/>
      <c r="L4414" s="362"/>
      <c r="M4414" s="363"/>
      <c r="N4414" s="537"/>
      <c r="O4414" s="537"/>
      <c r="P4414" s="364"/>
      <c r="Q4414" s="13"/>
      <c r="R4414" s="13"/>
    </row>
    <row r="4415" spans="8:18">
      <c r="H4415" s="13"/>
      <c r="I4415" s="359"/>
      <c r="J4415" s="360"/>
      <c r="K4415" s="361"/>
      <c r="L4415" s="361"/>
      <c r="M4415" s="363"/>
      <c r="N4415" s="537"/>
      <c r="O4415" s="537"/>
      <c r="P4415" s="364"/>
      <c r="Q4415" s="13"/>
      <c r="R4415" s="13"/>
    </row>
    <row r="4416" spans="8:18">
      <c r="H4416" s="13"/>
      <c r="I4416" s="365"/>
      <c r="J4416" s="365"/>
      <c r="K4416" s="366"/>
      <c r="L4416" s="367"/>
      <c r="M4416" s="368"/>
      <c r="N4416" s="369"/>
      <c r="O4416" s="538"/>
      <c r="P4416" s="538"/>
      <c r="Q4416" s="538"/>
      <c r="R4416" s="538"/>
    </row>
    <row r="4417" spans="8:18">
      <c r="H4417" s="370"/>
      <c r="I4417" s="371"/>
      <c r="J4417" s="371"/>
      <c r="K4417" s="367"/>
      <c r="L4417" s="367"/>
      <c r="M4417" s="367"/>
      <c r="N4417" s="372"/>
      <c r="O4417" s="539"/>
      <c r="P4417" s="539"/>
      <c r="Q4417" s="539"/>
      <c r="R4417" s="539"/>
    </row>
    <row r="4418" spans="8:18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>
      <c r="H4428" s="354"/>
      <c r="I4428" s="354"/>
      <c r="J4428" s="354"/>
      <c r="K4428" s="354"/>
      <c r="L4428" s="354"/>
      <c r="M4428" s="368"/>
      <c r="N4428" s="384"/>
      <c r="O4428" s="310"/>
      <c r="P4428" s="540"/>
      <c r="Q4428" s="540"/>
      <c r="R4428" s="540"/>
    </row>
    <row r="4429" spans="8:18" ht="19.5" customHeight="1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9.5">
      <c r="H4436" s="541"/>
      <c r="I4436" s="541"/>
      <c r="J4436" s="541"/>
      <c r="K4436" s="541"/>
      <c r="L4436" s="541"/>
      <c r="M4436" s="541"/>
      <c r="N4436" s="541"/>
      <c r="O4436" s="541"/>
      <c r="P4436" s="541"/>
      <c r="Q4436" s="541"/>
      <c r="R4436" s="541"/>
    </row>
    <row r="4437" spans="8:18">
      <c r="H4437" s="532"/>
      <c r="I4437" s="532"/>
      <c r="J4437" s="532"/>
      <c r="K4437" s="532"/>
      <c r="L4437" s="532"/>
      <c r="M4437" s="532"/>
      <c r="N4437" s="532"/>
      <c r="O4437" s="532"/>
      <c r="P4437" s="532"/>
      <c r="Q4437" s="532"/>
      <c r="R4437" s="532"/>
    </row>
    <row r="4438" spans="8:18" ht="14.25" customHeight="1">
      <c r="H4438" s="543"/>
      <c r="I4438" s="543"/>
      <c r="J4438" s="543"/>
      <c r="K4438" s="543"/>
      <c r="L4438" s="543"/>
      <c r="M4438" s="543"/>
      <c r="N4438" s="543"/>
      <c r="O4438" s="543"/>
      <c r="P4438" s="543"/>
      <c r="Q4438" s="13"/>
      <c r="R4438" s="13"/>
    </row>
    <row r="4439" spans="8:18" ht="15.75" customHeight="1">
      <c r="H4439" s="544"/>
      <c r="I4439" s="544"/>
      <c r="J4439" s="544"/>
      <c r="K4439" s="544"/>
      <c r="L4439" s="544"/>
      <c r="M4439" s="544"/>
      <c r="N4439" s="544"/>
      <c r="O4439" s="544"/>
      <c r="P4439" s="544"/>
      <c r="Q4439" s="13"/>
      <c r="R4439" s="13"/>
    </row>
    <row r="4440" spans="8:18">
      <c r="H4440" s="13"/>
      <c r="I4440" s="359"/>
      <c r="J4440" s="360"/>
      <c r="K4440" s="361"/>
      <c r="L4440" s="362"/>
      <c r="M4440" s="363"/>
      <c r="N4440" s="537"/>
      <c r="O4440" s="537"/>
      <c r="P4440" s="364"/>
      <c r="Q4440" s="13"/>
      <c r="R4440" s="13"/>
    </row>
    <row r="4441" spans="8:18">
      <c r="H4441" s="13"/>
      <c r="I4441" s="359"/>
      <c r="J4441" s="360"/>
      <c r="K4441" s="361"/>
      <c r="L4441" s="361"/>
      <c r="M4441" s="363"/>
      <c r="N4441" s="537"/>
      <c r="O4441" s="537"/>
      <c r="P4441" s="364"/>
      <c r="Q4441" s="13"/>
      <c r="R4441" s="13"/>
    </row>
    <row r="4442" spans="8:18">
      <c r="H4442" s="13"/>
      <c r="I4442" s="365"/>
      <c r="J4442" s="365"/>
      <c r="K4442" s="366"/>
      <c r="L4442" s="367"/>
      <c r="M4442" s="368"/>
      <c r="N4442" s="369"/>
      <c r="O4442" s="538"/>
      <c r="P4442" s="538"/>
      <c r="Q4442" s="538"/>
      <c r="R4442" s="538"/>
    </row>
    <row r="4443" spans="8:18">
      <c r="H4443" s="370"/>
      <c r="I4443" s="371"/>
      <c r="J4443" s="371"/>
      <c r="K4443" s="367"/>
      <c r="L4443" s="367"/>
      <c r="M4443" s="367"/>
      <c r="N4443" s="372"/>
      <c r="O4443" s="539"/>
      <c r="P4443" s="539"/>
      <c r="Q4443" s="539"/>
      <c r="R4443" s="539"/>
    </row>
    <row r="4444" spans="8:18" ht="21" customHeight="1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ht="15.75">
      <c r="H4463" s="354"/>
      <c r="I4463" s="354"/>
      <c r="J4463" s="354"/>
      <c r="K4463" s="354"/>
      <c r="L4463" s="354"/>
      <c r="M4463" s="368"/>
      <c r="N4463" s="384"/>
      <c r="O4463" s="310"/>
      <c r="P4463" s="540"/>
      <c r="Q4463" s="540"/>
      <c r="R4463" s="540"/>
      <c r="S4463" s="71"/>
    </row>
    <row r="4464" spans="8:19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9.5">
      <c r="H4469" s="541"/>
      <c r="I4469" s="541"/>
      <c r="J4469" s="541"/>
      <c r="K4469" s="541"/>
      <c r="L4469" s="541"/>
      <c r="M4469" s="541"/>
      <c r="N4469" s="541"/>
      <c r="O4469" s="541"/>
      <c r="P4469" s="541"/>
      <c r="Q4469" s="541"/>
      <c r="R4469" s="541"/>
    </row>
    <row r="4470" spans="8:18">
      <c r="H4470" s="532"/>
      <c r="I4470" s="532"/>
      <c r="J4470" s="532"/>
      <c r="K4470" s="532"/>
      <c r="L4470" s="532"/>
      <c r="M4470" s="532"/>
      <c r="N4470" s="532"/>
      <c r="O4470" s="532"/>
      <c r="P4470" s="532"/>
      <c r="Q4470" s="13"/>
      <c r="R4470" s="13"/>
    </row>
    <row r="4471" spans="8:18" ht="19.5">
      <c r="H4471" s="543"/>
      <c r="I4471" s="543"/>
      <c r="J4471" s="543"/>
      <c r="K4471" s="543"/>
      <c r="L4471" s="543"/>
      <c r="M4471" s="543"/>
      <c r="N4471" s="543"/>
      <c r="O4471" s="543"/>
      <c r="P4471" s="543"/>
      <c r="Q4471" s="13"/>
      <c r="R4471" s="13"/>
    </row>
    <row r="4472" spans="8:18" ht="17.25">
      <c r="H4472" s="544"/>
      <c r="I4472" s="544"/>
      <c r="J4472" s="544"/>
      <c r="K4472" s="544"/>
      <c r="L4472" s="544"/>
      <c r="M4472" s="544"/>
      <c r="N4472" s="544"/>
      <c r="O4472" s="544"/>
      <c r="P4472" s="544"/>
      <c r="Q4472" s="13"/>
      <c r="R4472" s="13"/>
    </row>
    <row r="4473" spans="8:18">
      <c r="H4473" s="13"/>
      <c r="I4473" s="359"/>
      <c r="J4473" s="360"/>
      <c r="K4473" s="361"/>
      <c r="L4473" s="362"/>
      <c r="M4473" s="363"/>
      <c r="N4473" s="537"/>
      <c r="O4473" s="537"/>
      <c r="P4473" s="364"/>
      <c r="Q4473" s="13"/>
      <c r="R4473" s="13"/>
    </row>
    <row r="4474" spans="8:18">
      <c r="H4474" s="13"/>
      <c r="I4474" s="359"/>
      <c r="J4474" s="360"/>
      <c r="K4474" s="361"/>
      <c r="L4474" s="361"/>
      <c r="M4474" s="363"/>
      <c r="N4474" s="537"/>
      <c r="O4474" s="537"/>
      <c r="P4474" s="364"/>
      <c r="Q4474" s="13"/>
      <c r="R4474" s="13"/>
    </row>
    <row r="4475" spans="8:18">
      <c r="H4475" s="13"/>
      <c r="I4475" s="365"/>
      <c r="J4475" s="365"/>
      <c r="K4475" s="366"/>
      <c r="L4475" s="367"/>
      <c r="M4475" s="368"/>
      <c r="N4475" s="369"/>
      <c r="O4475" s="538"/>
      <c r="P4475" s="538"/>
      <c r="Q4475" s="538"/>
      <c r="R4475" s="538"/>
    </row>
    <row r="4476" spans="8:18">
      <c r="H4476" s="370"/>
      <c r="I4476" s="371"/>
      <c r="J4476" s="371"/>
      <c r="K4476" s="367"/>
      <c r="L4476" s="367"/>
      <c r="M4476" s="367"/>
      <c r="N4476" s="372"/>
      <c r="O4476" s="539"/>
      <c r="P4476" s="539"/>
      <c r="Q4476" s="539"/>
      <c r="R4476" s="539"/>
    </row>
    <row r="4477" spans="8:18" ht="22.5" customHeight="1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>
      <c r="H4483" s="354"/>
      <c r="I4483" s="354"/>
      <c r="J4483" s="354"/>
      <c r="K4483" s="354"/>
      <c r="L4483" s="354"/>
      <c r="M4483" s="368"/>
      <c r="N4483" s="384"/>
      <c r="O4483" s="310"/>
      <c r="P4483" s="540"/>
      <c r="Q4483" s="540"/>
      <c r="R4483" s="540"/>
    </row>
    <row r="4484" spans="8:18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9.5">
      <c r="H4491" s="541"/>
      <c r="I4491" s="541"/>
      <c r="J4491" s="541"/>
      <c r="K4491" s="541"/>
      <c r="L4491" s="541"/>
      <c r="M4491" s="541"/>
      <c r="N4491" s="541"/>
      <c r="O4491" s="541"/>
      <c r="P4491" s="541"/>
      <c r="Q4491" s="541"/>
      <c r="R4491" s="541"/>
    </row>
    <row r="4492" spans="8:18">
      <c r="H4492" s="532"/>
      <c r="I4492" s="532"/>
      <c r="J4492" s="532"/>
      <c r="K4492" s="532"/>
      <c r="L4492" s="532"/>
      <c r="M4492" s="532"/>
      <c r="N4492" s="532"/>
      <c r="O4492" s="532"/>
      <c r="P4492" s="532"/>
      <c r="Q4492" s="13"/>
      <c r="R4492" s="13"/>
    </row>
    <row r="4493" spans="8:18" ht="19.5">
      <c r="H4493" s="543"/>
      <c r="I4493" s="543"/>
      <c r="J4493" s="543"/>
      <c r="K4493" s="543"/>
      <c r="L4493" s="543"/>
      <c r="M4493" s="543"/>
      <c r="N4493" s="543"/>
      <c r="O4493" s="543"/>
      <c r="P4493" s="543"/>
      <c r="Q4493" s="13"/>
      <c r="R4493" s="13"/>
    </row>
    <row r="4494" spans="8:18" ht="17.25">
      <c r="H4494" s="544"/>
      <c r="I4494" s="544"/>
      <c r="J4494" s="544"/>
      <c r="K4494" s="544"/>
      <c r="L4494" s="544"/>
      <c r="M4494" s="544"/>
      <c r="N4494" s="544"/>
      <c r="O4494" s="544"/>
      <c r="P4494" s="544"/>
      <c r="Q4494" s="13"/>
      <c r="R4494" s="13"/>
    </row>
    <row r="4495" spans="8:18" ht="22.5" customHeight="1">
      <c r="H4495" s="13"/>
      <c r="I4495" s="359"/>
      <c r="J4495" s="360"/>
      <c r="K4495" s="361"/>
      <c r="L4495" s="362"/>
      <c r="M4495" s="363"/>
      <c r="N4495" s="537"/>
      <c r="O4495" s="537"/>
      <c r="P4495" s="364"/>
      <c r="Q4495" s="13"/>
      <c r="R4495" s="13"/>
    </row>
    <row r="4496" spans="8:18" ht="12.75" customHeight="1">
      <c r="H4496" s="13"/>
      <c r="I4496" s="359"/>
      <c r="J4496" s="360"/>
      <c r="K4496" s="361"/>
      <c r="L4496" s="361"/>
      <c r="M4496" s="363"/>
      <c r="N4496" s="537"/>
      <c r="O4496" s="537"/>
      <c r="P4496" s="364"/>
      <c r="Q4496" s="13"/>
      <c r="R4496" s="13"/>
    </row>
    <row r="4497" spans="8:18">
      <c r="H4497" s="13"/>
      <c r="I4497" s="365"/>
      <c r="J4497" s="365"/>
      <c r="K4497" s="366"/>
      <c r="L4497" s="367"/>
      <c r="M4497" s="368"/>
      <c r="N4497" s="369"/>
      <c r="O4497" s="538"/>
      <c r="P4497" s="538"/>
      <c r="Q4497" s="538"/>
      <c r="R4497" s="538"/>
    </row>
    <row r="4498" spans="8:18">
      <c r="H4498" s="370"/>
      <c r="I4498" s="371"/>
      <c r="J4498" s="371"/>
      <c r="K4498" s="367"/>
      <c r="L4498" s="367"/>
      <c r="M4498" s="367"/>
      <c r="N4498" s="372"/>
      <c r="O4498" s="539"/>
      <c r="P4498" s="539"/>
      <c r="Q4498" s="539"/>
      <c r="R4498" s="539"/>
    </row>
    <row r="4499" spans="8:18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>
      <c r="H4508" s="354"/>
      <c r="I4508" s="354"/>
      <c r="J4508" s="354"/>
      <c r="K4508" s="354"/>
      <c r="L4508" s="354"/>
      <c r="M4508" s="368"/>
      <c r="N4508" s="384"/>
      <c r="O4508" s="310"/>
      <c r="P4508" s="540"/>
      <c r="Q4508" s="540"/>
      <c r="R4508" s="540"/>
    </row>
    <row r="4509" spans="8:18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9.5">
      <c r="H4516" s="541"/>
      <c r="I4516" s="541"/>
      <c r="J4516" s="541"/>
      <c r="K4516" s="541"/>
      <c r="L4516" s="541"/>
      <c r="M4516" s="541"/>
      <c r="N4516" s="541"/>
      <c r="O4516" s="541"/>
      <c r="P4516" s="541"/>
      <c r="Q4516" s="541"/>
      <c r="R4516" s="541"/>
    </row>
    <row r="4517" spans="8:18">
      <c r="H4517" s="532"/>
      <c r="I4517" s="532"/>
      <c r="J4517" s="532"/>
      <c r="K4517" s="532"/>
      <c r="L4517" s="532"/>
      <c r="M4517" s="532"/>
      <c r="N4517" s="532"/>
      <c r="O4517" s="532"/>
      <c r="P4517" s="532"/>
      <c r="Q4517" s="13"/>
      <c r="R4517" s="13"/>
    </row>
    <row r="4518" spans="8:18" ht="19.5">
      <c r="H4518" s="543"/>
      <c r="I4518" s="543"/>
      <c r="J4518" s="543"/>
      <c r="K4518" s="543"/>
      <c r="L4518" s="543"/>
      <c r="M4518" s="543"/>
      <c r="N4518" s="543"/>
      <c r="O4518" s="543"/>
      <c r="P4518" s="543"/>
      <c r="Q4518" s="13"/>
      <c r="R4518" s="13"/>
    </row>
    <row r="4519" spans="8:18" ht="17.25">
      <c r="H4519" s="544"/>
      <c r="I4519" s="544"/>
      <c r="J4519" s="544"/>
      <c r="K4519" s="544"/>
      <c r="L4519" s="544"/>
      <c r="M4519" s="544"/>
      <c r="N4519" s="544"/>
      <c r="O4519" s="544"/>
      <c r="P4519" s="544"/>
      <c r="Q4519" s="13"/>
      <c r="R4519" s="13"/>
    </row>
    <row r="4520" spans="8:18">
      <c r="H4520" s="13"/>
      <c r="I4520" s="359"/>
      <c r="J4520" s="360"/>
      <c r="K4520" s="361"/>
      <c r="L4520" s="362"/>
      <c r="M4520" s="363"/>
      <c r="N4520" s="537"/>
      <c r="O4520" s="537"/>
      <c r="P4520" s="364"/>
      <c r="Q4520" s="13"/>
      <c r="R4520" s="13"/>
    </row>
    <row r="4521" spans="8:18">
      <c r="H4521" s="13"/>
      <c r="I4521" s="359"/>
      <c r="J4521" s="360"/>
      <c r="K4521" s="361"/>
      <c r="L4521" s="361"/>
      <c r="M4521" s="363"/>
      <c r="N4521" s="537"/>
      <c r="O4521" s="537"/>
      <c r="P4521" s="364"/>
      <c r="Q4521" s="13"/>
      <c r="R4521" s="13"/>
    </row>
    <row r="4522" spans="8:18">
      <c r="H4522" s="13"/>
      <c r="I4522" s="365"/>
      <c r="J4522" s="365"/>
      <c r="K4522" s="366"/>
      <c r="L4522" s="367"/>
      <c r="M4522" s="368"/>
      <c r="N4522" s="369"/>
      <c r="O4522" s="538"/>
      <c r="P4522" s="538"/>
      <c r="Q4522" s="538"/>
      <c r="R4522" s="538"/>
    </row>
    <row r="4523" spans="8:18">
      <c r="H4523" s="370"/>
      <c r="I4523" s="371"/>
      <c r="J4523" s="371"/>
      <c r="K4523" s="367"/>
      <c r="L4523" s="367"/>
      <c r="M4523" s="367"/>
      <c r="N4523" s="372"/>
      <c r="O4523" s="539"/>
      <c r="P4523" s="539"/>
      <c r="Q4523" s="539"/>
      <c r="R4523" s="539"/>
    </row>
    <row r="4524" spans="8:18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ht="15.75">
      <c r="H4537" s="354"/>
      <c r="I4537" s="354"/>
      <c r="J4537" s="354"/>
      <c r="K4537" s="354"/>
      <c r="L4537" s="354"/>
      <c r="M4537" s="368"/>
      <c r="N4537" s="384"/>
      <c r="O4537" s="310"/>
      <c r="P4537" s="540"/>
      <c r="Q4537" s="540"/>
      <c r="R4537" s="540"/>
    </row>
    <row r="4538" spans="8:18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9.5">
      <c r="H4545" s="541"/>
      <c r="I4545" s="541"/>
      <c r="J4545" s="541"/>
      <c r="K4545" s="541"/>
      <c r="L4545" s="541"/>
      <c r="M4545" s="541"/>
      <c r="N4545" s="541"/>
      <c r="O4545" s="541"/>
      <c r="P4545" s="541"/>
      <c r="Q4545" s="541"/>
      <c r="R4545" s="541"/>
    </row>
    <row r="4546" spans="8:18">
      <c r="H4546" s="532"/>
      <c r="I4546" s="532"/>
      <c r="J4546" s="532"/>
      <c r="K4546" s="532"/>
      <c r="L4546" s="532"/>
      <c r="M4546" s="532"/>
      <c r="N4546" s="532"/>
      <c r="O4546" s="532"/>
      <c r="P4546" s="532"/>
      <c r="Q4546" s="13"/>
      <c r="R4546" s="13"/>
    </row>
    <row r="4547" spans="8:18" ht="19.5">
      <c r="H4547" s="543"/>
      <c r="I4547" s="543"/>
      <c r="J4547" s="543"/>
      <c r="K4547" s="543"/>
      <c r="L4547" s="543"/>
      <c r="M4547" s="543"/>
      <c r="N4547" s="543"/>
      <c r="O4547" s="543"/>
      <c r="P4547" s="543"/>
      <c r="Q4547" s="13"/>
      <c r="R4547" s="13"/>
    </row>
    <row r="4548" spans="8:18" ht="17.25">
      <c r="H4548" s="544"/>
      <c r="I4548" s="544"/>
      <c r="J4548" s="544"/>
      <c r="K4548" s="544"/>
      <c r="L4548" s="544"/>
      <c r="M4548" s="544"/>
      <c r="N4548" s="544"/>
      <c r="O4548" s="544"/>
      <c r="P4548" s="544"/>
      <c r="Q4548" s="13"/>
      <c r="R4548" s="13"/>
    </row>
    <row r="4549" spans="8:18">
      <c r="H4549" s="13"/>
      <c r="I4549" s="359"/>
      <c r="J4549" s="360"/>
      <c r="K4549" s="361"/>
      <c r="L4549" s="362"/>
      <c r="M4549" s="363"/>
      <c r="N4549" s="537"/>
      <c r="O4549" s="537"/>
      <c r="P4549" s="364"/>
      <c r="Q4549" s="13"/>
      <c r="R4549" s="13"/>
    </row>
    <row r="4550" spans="8:18">
      <c r="H4550" s="13"/>
      <c r="I4550" s="359"/>
      <c r="J4550" s="360"/>
      <c r="K4550" s="361"/>
      <c r="L4550" s="361"/>
      <c r="M4550" s="363"/>
      <c r="N4550" s="537"/>
      <c r="O4550" s="537"/>
      <c r="P4550" s="364"/>
      <c r="Q4550" s="13"/>
      <c r="R4550" s="13"/>
    </row>
    <row r="4551" spans="8:18">
      <c r="H4551" s="13"/>
      <c r="I4551" s="365"/>
      <c r="J4551" s="365"/>
      <c r="K4551" s="366"/>
      <c r="L4551" s="367"/>
      <c r="M4551" s="368"/>
      <c r="N4551" s="369"/>
      <c r="O4551" s="538"/>
      <c r="P4551" s="538"/>
      <c r="Q4551" s="538"/>
      <c r="R4551" s="538"/>
    </row>
    <row r="4552" spans="8:18">
      <c r="H4552" s="370"/>
      <c r="I4552" s="371"/>
      <c r="J4552" s="371"/>
      <c r="K4552" s="367"/>
      <c r="L4552" s="367"/>
      <c r="M4552" s="367"/>
      <c r="N4552" s="372"/>
      <c r="O4552" s="539"/>
      <c r="P4552" s="539"/>
      <c r="Q4552" s="539"/>
      <c r="R4552" s="539"/>
    </row>
    <row r="4553" spans="8:18" ht="23.25" customHeight="1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ht="15.75">
      <c r="H4563" s="354"/>
      <c r="I4563" s="354"/>
      <c r="J4563" s="354"/>
      <c r="K4563" s="354"/>
      <c r="L4563" s="354"/>
      <c r="M4563" s="368"/>
      <c r="N4563" s="384"/>
      <c r="O4563" s="310"/>
      <c r="P4563" s="540"/>
      <c r="Q4563" s="540"/>
      <c r="R4563" s="540"/>
    </row>
    <row r="4564" spans="8:18" ht="17.25" customHeight="1">
      <c r="H4564" s="354"/>
      <c r="I4564" s="354"/>
      <c r="J4564" s="354"/>
      <c r="K4564" s="354"/>
      <c r="L4564" s="354"/>
      <c r="M4564" s="368"/>
      <c r="N4564" s="560"/>
      <c r="O4564" s="310"/>
      <c r="P4564" s="397"/>
      <c r="Q4564" s="400"/>
      <c r="R4564" s="397"/>
    </row>
    <row r="4565" spans="8:18" ht="19.5" customHeight="1">
      <c r="H4565" s="354"/>
      <c r="I4565" s="354"/>
      <c r="J4565" s="354"/>
      <c r="K4565" s="354"/>
      <c r="L4565" s="354"/>
      <c r="M4565" s="368"/>
      <c r="N4565" s="560"/>
      <c r="O4565" s="310"/>
      <c r="P4565" s="540"/>
      <c r="Q4565" s="540"/>
      <c r="R4565" s="540"/>
    </row>
    <row r="4566" spans="8:18" ht="15.75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9.5">
      <c r="H4574" s="541"/>
      <c r="I4574" s="541"/>
      <c r="J4574" s="541"/>
      <c r="K4574" s="541"/>
      <c r="L4574" s="541"/>
      <c r="M4574" s="541"/>
      <c r="N4574" s="541"/>
      <c r="O4574" s="541"/>
      <c r="P4574" s="541"/>
      <c r="Q4574" s="541"/>
      <c r="R4574" s="541"/>
    </row>
    <row r="4575" spans="8:18" ht="18.75" customHeight="1">
      <c r="H4575" s="532"/>
      <c r="I4575" s="532"/>
      <c r="J4575" s="532"/>
      <c r="K4575" s="532"/>
      <c r="L4575" s="532"/>
      <c r="M4575" s="532"/>
      <c r="N4575" s="532"/>
      <c r="O4575" s="532"/>
      <c r="P4575" s="532"/>
      <c r="Q4575" s="13"/>
      <c r="R4575" s="13"/>
    </row>
    <row r="4576" spans="8:18" ht="18.75" customHeight="1">
      <c r="H4576" s="543"/>
      <c r="I4576" s="543"/>
      <c r="J4576" s="543"/>
      <c r="K4576" s="543"/>
      <c r="L4576" s="543"/>
      <c r="M4576" s="543"/>
      <c r="N4576" s="543"/>
      <c r="O4576" s="543"/>
      <c r="P4576" s="543"/>
      <c r="Q4576" s="13"/>
      <c r="R4576" s="13"/>
    </row>
    <row r="4577" spans="8:18" ht="17.25">
      <c r="H4577" s="544"/>
      <c r="I4577" s="544"/>
      <c r="J4577" s="544"/>
      <c r="K4577" s="544"/>
      <c r="L4577" s="544"/>
      <c r="M4577" s="544"/>
      <c r="N4577" s="544"/>
      <c r="O4577" s="544"/>
      <c r="P4577" s="544"/>
      <c r="Q4577" s="13"/>
      <c r="R4577" s="13"/>
    </row>
    <row r="4578" spans="8:18">
      <c r="H4578" s="13"/>
      <c r="I4578" s="359"/>
      <c r="J4578" s="360"/>
      <c r="K4578" s="361"/>
      <c r="L4578" s="362"/>
      <c r="M4578" s="363"/>
      <c r="N4578" s="537"/>
      <c r="O4578" s="537"/>
      <c r="P4578" s="364"/>
      <c r="Q4578" s="13"/>
      <c r="R4578" s="13"/>
    </row>
    <row r="4579" spans="8:18">
      <c r="H4579" s="13"/>
      <c r="I4579" s="359"/>
      <c r="J4579" s="360"/>
      <c r="K4579" s="361"/>
      <c r="L4579" s="361"/>
      <c r="M4579" s="363"/>
      <c r="N4579" s="537"/>
      <c r="O4579" s="537"/>
      <c r="P4579" s="364"/>
      <c r="Q4579" s="13"/>
      <c r="R4579" s="13"/>
    </row>
    <row r="4580" spans="8:18">
      <c r="H4580" s="13"/>
      <c r="I4580" s="365"/>
      <c r="J4580" s="365"/>
      <c r="K4580" s="366"/>
      <c r="L4580" s="367"/>
      <c r="M4580" s="368"/>
      <c r="N4580" s="369"/>
      <c r="O4580" s="538"/>
      <c r="P4580" s="538"/>
      <c r="Q4580" s="538"/>
      <c r="R4580" s="538"/>
    </row>
    <row r="4581" spans="8:18">
      <c r="H4581" s="370"/>
      <c r="I4581" s="371"/>
      <c r="J4581" s="371"/>
      <c r="K4581" s="367"/>
      <c r="L4581" s="367"/>
      <c r="M4581" s="367"/>
      <c r="N4581" s="372"/>
      <c r="O4581" s="539"/>
      <c r="P4581" s="539"/>
      <c r="Q4581" s="539"/>
      <c r="R4581" s="539"/>
    </row>
    <row r="4582" spans="8:18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>
      <c r="H4587" s="354"/>
      <c r="I4587" s="354"/>
      <c r="J4587" s="354"/>
      <c r="K4587" s="354"/>
      <c r="L4587" s="354"/>
      <c r="M4587" s="368"/>
      <c r="N4587" s="384"/>
      <c r="O4587" s="310"/>
      <c r="P4587" s="540"/>
      <c r="Q4587" s="540"/>
      <c r="R4587" s="540"/>
    </row>
    <row r="4588" spans="8:18" ht="24.75" customHeight="1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9.5">
      <c r="H4595" s="541"/>
      <c r="I4595" s="541"/>
      <c r="J4595" s="541"/>
      <c r="K4595" s="541"/>
      <c r="L4595" s="541"/>
      <c r="M4595" s="541"/>
      <c r="N4595" s="541"/>
      <c r="O4595" s="541"/>
      <c r="P4595" s="541"/>
      <c r="Q4595" s="541"/>
      <c r="R4595" s="541"/>
    </row>
    <row r="4596" spans="8:18">
      <c r="H4596" s="532"/>
      <c r="I4596" s="532"/>
      <c r="J4596" s="532"/>
      <c r="K4596" s="532"/>
      <c r="L4596" s="532"/>
      <c r="M4596" s="532"/>
      <c r="N4596" s="532"/>
      <c r="O4596" s="532"/>
      <c r="P4596" s="532"/>
      <c r="Q4596" s="13"/>
      <c r="R4596" s="13"/>
    </row>
    <row r="4597" spans="8:18" ht="19.5">
      <c r="H4597" s="543"/>
      <c r="I4597" s="543"/>
      <c r="J4597" s="543"/>
      <c r="K4597" s="543"/>
      <c r="L4597" s="543"/>
      <c r="M4597" s="543"/>
      <c r="N4597" s="543"/>
      <c r="O4597" s="543"/>
      <c r="P4597" s="543"/>
      <c r="Q4597" s="13"/>
      <c r="R4597" s="13"/>
    </row>
    <row r="4598" spans="8:18" ht="19.5" customHeight="1">
      <c r="H4598" s="544"/>
      <c r="I4598" s="544"/>
      <c r="J4598" s="544"/>
      <c r="K4598" s="544"/>
      <c r="L4598" s="544"/>
      <c r="M4598" s="544"/>
      <c r="N4598" s="544"/>
      <c r="O4598" s="544"/>
      <c r="P4598" s="544"/>
      <c r="Q4598" s="13"/>
      <c r="R4598" s="13"/>
    </row>
    <row r="4599" spans="8:18">
      <c r="H4599" s="13"/>
      <c r="I4599" s="359"/>
      <c r="J4599" s="360"/>
      <c r="K4599" s="361"/>
      <c r="L4599" s="362"/>
      <c r="M4599" s="363"/>
      <c r="N4599" s="537"/>
      <c r="O4599" s="537"/>
      <c r="P4599" s="364"/>
      <c r="Q4599" s="13"/>
      <c r="R4599" s="13"/>
    </row>
    <row r="4600" spans="8:18">
      <c r="H4600" s="13"/>
      <c r="I4600" s="359"/>
      <c r="J4600" s="360"/>
      <c r="K4600" s="361"/>
      <c r="L4600" s="361"/>
      <c r="M4600" s="363"/>
      <c r="N4600" s="537"/>
      <c r="O4600" s="537"/>
      <c r="P4600" s="364"/>
      <c r="Q4600" s="13"/>
      <c r="R4600" s="13"/>
    </row>
    <row r="4601" spans="8:18">
      <c r="H4601" s="13"/>
      <c r="I4601" s="365"/>
      <c r="J4601" s="365"/>
      <c r="K4601" s="366"/>
      <c r="L4601" s="367"/>
      <c r="M4601" s="368"/>
      <c r="N4601" s="369"/>
      <c r="O4601" s="538"/>
      <c r="P4601" s="538"/>
      <c r="Q4601" s="538"/>
      <c r="R4601" s="538"/>
    </row>
    <row r="4602" spans="8:18">
      <c r="H4602" s="370"/>
      <c r="I4602" s="371"/>
      <c r="J4602" s="371"/>
      <c r="K4602" s="367"/>
      <c r="L4602" s="367"/>
      <c r="M4602" s="367"/>
      <c r="N4602" s="372"/>
      <c r="O4602" s="539"/>
      <c r="P4602" s="539"/>
      <c r="Q4602" s="539"/>
      <c r="R4602" s="539"/>
    </row>
    <row r="4603" spans="8:18" ht="19.5" customHeight="1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>
      <c r="H4616" s="357"/>
      <c r="I4616" s="357"/>
      <c r="J4616" s="407"/>
      <c r="K4616" s="378"/>
      <c r="L4616" s="378"/>
      <c r="M4616" s="381"/>
      <c r="N4616" s="555"/>
      <c r="O4616" s="376"/>
      <c r="P4616" s="377"/>
      <c r="Q4616" s="376"/>
      <c r="R4616" s="377"/>
    </row>
    <row r="4617" spans="8:22" ht="26.25" customHeight="1">
      <c r="H4617" s="357"/>
      <c r="I4617" s="357"/>
      <c r="J4617" s="407"/>
      <c r="K4617" s="378"/>
      <c r="L4617" s="378"/>
      <c r="M4617" s="408"/>
      <c r="N4617" s="555"/>
      <c r="O4617" s="376"/>
      <c r="P4617" s="377"/>
      <c r="Q4617" s="376"/>
      <c r="R4617" s="377"/>
    </row>
    <row r="4618" spans="8:22">
      <c r="H4618" s="357"/>
      <c r="I4618" s="357"/>
      <c r="J4618" s="407"/>
      <c r="K4618" s="378"/>
      <c r="L4618" s="378"/>
      <c r="M4618" s="408"/>
      <c r="N4618" s="555"/>
      <c r="O4618" s="376"/>
      <c r="P4618" s="377"/>
      <c r="Q4618" s="376"/>
      <c r="R4618" s="377"/>
    </row>
    <row r="4619" spans="8:22">
      <c r="H4619" s="357"/>
      <c r="I4619" s="357"/>
      <c r="J4619" s="407"/>
      <c r="K4619" s="378"/>
      <c r="L4619" s="378"/>
      <c r="M4619" s="408"/>
      <c r="N4619" s="555"/>
      <c r="O4619" s="376"/>
      <c r="P4619" s="377"/>
      <c r="Q4619" s="376"/>
      <c r="R4619" s="377"/>
    </row>
    <row r="4620" spans="8:22">
      <c r="H4620" s="357"/>
      <c r="I4620" s="357"/>
      <c r="J4620" s="407"/>
      <c r="K4620" s="378"/>
      <c r="L4620" s="378"/>
      <c r="M4620" s="408"/>
      <c r="N4620" s="555"/>
      <c r="O4620" s="376"/>
      <c r="P4620" s="377"/>
      <c r="Q4620" s="376"/>
      <c r="R4620" s="377"/>
    </row>
    <row r="4621" spans="8:22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>
      <c r="H4625" s="354"/>
      <c r="I4625" s="354"/>
      <c r="J4625" s="354"/>
      <c r="K4625" s="354"/>
      <c r="L4625" s="354"/>
      <c r="M4625" s="368"/>
      <c r="N4625" s="384"/>
      <c r="O4625" s="310"/>
      <c r="P4625" s="540"/>
      <c r="Q4625" s="540"/>
      <c r="R4625" s="540"/>
    </row>
    <row r="4626" spans="8:18" ht="34.5" customHeight="1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9.5">
      <c r="H4631" s="541"/>
      <c r="I4631" s="541"/>
      <c r="J4631" s="541"/>
      <c r="K4631" s="541"/>
      <c r="L4631" s="541"/>
      <c r="M4631" s="541"/>
      <c r="N4631" s="541"/>
      <c r="O4631" s="541"/>
      <c r="P4631" s="541"/>
      <c r="Q4631" s="541"/>
      <c r="R4631" s="541"/>
    </row>
    <row r="4632" spans="8:18">
      <c r="H4632" s="532"/>
      <c r="I4632" s="532"/>
      <c r="J4632" s="532"/>
      <c r="K4632" s="532"/>
      <c r="L4632" s="532"/>
      <c r="M4632" s="532"/>
      <c r="N4632" s="532"/>
      <c r="O4632" s="532"/>
      <c r="P4632" s="532"/>
      <c r="Q4632" s="13"/>
      <c r="R4632" s="13"/>
    </row>
    <row r="4633" spans="8:18" ht="19.5">
      <c r="H4633" s="543"/>
      <c r="I4633" s="543"/>
      <c r="J4633" s="543"/>
      <c r="K4633" s="543"/>
      <c r="L4633" s="543"/>
      <c r="M4633" s="543"/>
      <c r="N4633" s="543"/>
      <c r="O4633" s="543"/>
      <c r="P4633" s="543"/>
      <c r="Q4633" s="13"/>
      <c r="R4633" s="13"/>
    </row>
    <row r="4634" spans="8:18" ht="17.25">
      <c r="H4634" s="544"/>
      <c r="I4634" s="544"/>
      <c r="J4634" s="544"/>
      <c r="K4634" s="544"/>
      <c r="L4634" s="544"/>
      <c r="M4634" s="544"/>
      <c r="N4634" s="544"/>
      <c r="O4634" s="544"/>
      <c r="P4634" s="544"/>
      <c r="Q4634" s="13"/>
      <c r="R4634" s="13"/>
    </row>
    <row r="4635" spans="8:18">
      <c r="H4635" s="13"/>
      <c r="I4635" s="359"/>
      <c r="J4635" s="360"/>
      <c r="K4635" s="361"/>
      <c r="L4635" s="362"/>
      <c r="M4635" s="363"/>
      <c r="N4635" s="537"/>
      <c r="O4635" s="537"/>
      <c r="P4635" s="364"/>
      <c r="Q4635" s="13"/>
      <c r="R4635" s="13"/>
    </row>
    <row r="4636" spans="8:18">
      <c r="H4636" s="13"/>
      <c r="I4636" s="359"/>
      <c r="J4636" s="360"/>
      <c r="K4636" s="361"/>
      <c r="L4636" s="361"/>
      <c r="M4636" s="363"/>
      <c r="N4636" s="537"/>
      <c r="O4636" s="537"/>
      <c r="P4636" s="364"/>
      <c r="Q4636" s="13"/>
      <c r="R4636" s="13"/>
    </row>
    <row r="4637" spans="8:18">
      <c r="H4637" s="13"/>
      <c r="I4637" s="365"/>
      <c r="J4637" s="365"/>
      <c r="K4637" s="366"/>
      <c r="L4637" s="367"/>
      <c r="M4637" s="368"/>
      <c r="N4637" s="369"/>
      <c r="O4637" s="538"/>
      <c r="P4637" s="538"/>
      <c r="Q4637" s="538"/>
      <c r="R4637" s="538"/>
    </row>
    <row r="4638" spans="8:18">
      <c r="H4638" s="370"/>
      <c r="I4638" s="371"/>
      <c r="J4638" s="371"/>
      <c r="K4638" s="367"/>
      <c r="L4638" s="367"/>
      <c r="M4638" s="367"/>
      <c r="N4638" s="372"/>
      <c r="O4638" s="539"/>
      <c r="P4638" s="539"/>
      <c r="Q4638" s="539"/>
      <c r="R4638" s="539"/>
    </row>
    <row r="4639" spans="8:18" ht="18.75" customHeight="1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>
      <c r="H4645" s="357"/>
      <c r="I4645" s="357"/>
      <c r="J4645" s="407"/>
      <c r="K4645" s="378"/>
      <c r="L4645" s="378"/>
      <c r="M4645" s="408"/>
      <c r="N4645" s="555"/>
      <c r="O4645" s="376"/>
      <c r="P4645" s="377"/>
      <c r="Q4645" s="376"/>
      <c r="R4645" s="377"/>
    </row>
    <row r="4646" spans="8:18">
      <c r="H4646" s="357"/>
      <c r="I4646" s="357"/>
      <c r="J4646" s="407"/>
      <c r="K4646" s="378"/>
      <c r="L4646" s="378"/>
      <c r="M4646" s="408"/>
      <c r="N4646" s="555"/>
      <c r="O4646" s="376"/>
      <c r="P4646" s="377"/>
      <c r="Q4646" s="376"/>
      <c r="R4646" s="377"/>
    </row>
    <row r="4647" spans="8:18">
      <c r="H4647" s="357"/>
      <c r="I4647" s="357"/>
      <c r="J4647" s="407"/>
      <c r="K4647" s="378"/>
      <c r="L4647" s="378"/>
      <c r="M4647" s="408"/>
      <c r="N4647" s="555"/>
      <c r="O4647" s="376"/>
      <c r="P4647" s="377"/>
      <c r="Q4647" s="376"/>
      <c r="R4647" s="377"/>
    </row>
    <row r="4648" spans="8:18">
      <c r="H4648" s="357"/>
      <c r="I4648" s="357"/>
      <c r="J4648" s="407"/>
      <c r="K4648" s="378"/>
      <c r="L4648" s="378"/>
      <c r="M4648" s="408"/>
      <c r="N4648" s="555"/>
      <c r="O4648" s="376"/>
      <c r="P4648" s="377"/>
      <c r="Q4648" s="376"/>
      <c r="R4648" s="377"/>
    </row>
    <row r="4649" spans="8:18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ht="15.75">
      <c r="H4661" s="354"/>
      <c r="I4661" s="354"/>
      <c r="J4661" s="354"/>
      <c r="K4661" s="354"/>
      <c r="L4661" s="354"/>
      <c r="M4661" s="368"/>
      <c r="N4661" s="384"/>
      <c r="O4661" s="310"/>
      <c r="P4661" s="561"/>
      <c r="Q4661" s="561"/>
      <c r="R4661" s="561"/>
    </row>
    <row r="4662" spans="8:18">
      <c r="H4662" s="354"/>
      <c r="I4662" s="354"/>
      <c r="J4662" s="354"/>
      <c r="K4662" s="354"/>
      <c r="L4662" s="354"/>
      <c r="M4662" s="368"/>
      <c r="N4662" s="552"/>
      <c r="O4662" s="421"/>
      <c r="P4662" s="420"/>
      <c r="Q4662" s="420"/>
      <c r="R4662" s="420"/>
    </row>
    <row r="4663" spans="8:18" ht="18.75" customHeight="1">
      <c r="H4663" s="354"/>
      <c r="I4663" s="354"/>
      <c r="J4663" s="354"/>
      <c r="K4663" s="354"/>
      <c r="L4663" s="354"/>
      <c r="M4663" s="368"/>
      <c r="N4663" s="552"/>
      <c r="O4663" s="310"/>
      <c r="P4663" s="540"/>
      <c r="Q4663" s="540"/>
      <c r="R4663" s="540"/>
    </row>
    <row r="4664" spans="8:18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9.5">
      <c r="H4671" s="541"/>
      <c r="I4671" s="541"/>
      <c r="J4671" s="541"/>
      <c r="K4671" s="541"/>
      <c r="L4671" s="541"/>
      <c r="M4671" s="541"/>
      <c r="N4671" s="541"/>
      <c r="O4671" s="541"/>
      <c r="P4671" s="541"/>
      <c r="Q4671" s="541"/>
      <c r="R4671" s="541"/>
    </row>
    <row r="4672" spans="8:18">
      <c r="H4672" s="532"/>
      <c r="I4672" s="532"/>
      <c r="J4672" s="532"/>
      <c r="K4672" s="532"/>
      <c r="L4672" s="532"/>
      <c r="M4672" s="532"/>
      <c r="N4672" s="532"/>
      <c r="O4672" s="532"/>
      <c r="P4672" s="532"/>
      <c r="Q4672" s="13"/>
      <c r="R4672" s="13"/>
    </row>
    <row r="4673" spans="8:18" ht="19.5">
      <c r="H4673" s="543"/>
      <c r="I4673" s="543"/>
      <c r="J4673" s="543"/>
      <c r="K4673" s="543"/>
      <c r="L4673" s="543"/>
      <c r="M4673" s="543"/>
      <c r="N4673" s="543"/>
      <c r="O4673" s="543"/>
      <c r="P4673" s="543"/>
      <c r="Q4673" s="13"/>
      <c r="R4673" s="13"/>
    </row>
    <row r="4674" spans="8:18" ht="17.25">
      <c r="H4674" s="544"/>
      <c r="I4674" s="544"/>
      <c r="J4674" s="544"/>
      <c r="K4674" s="544"/>
      <c r="L4674" s="544"/>
      <c r="M4674" s="544"/>
      <c r="N4674" s="544"/>
      <c r="O4674" s="544"/>
      <c r="P4674" s="544"/>
      <c r="Q4674" s="13"/>
      <c r="R4674" s="13"/>
    </row>
    <row r="4675" spans="8:18">
      <c r="H4675" s="13"/>
      <c r="I4675" s="359"/>
      <c r="J4675" s="360"/>
      <c r="K4675" s="361"/>
      <c r="L4675" s="362"/>
      <c r="M4675" s="363"/>
      <c r="N4675" s="537"/>
      <c r="O4675" s="537"/>
      <c r="P4675" s="364"/>
      <c r="Q4675" s="13"/>
      <c r="R4675" s="13"/>
    </row>
    <row r="4676" spans="8:18">
      <c r="H4676" s="13"/>
      <c r="I4676" s="359"/>
      <c r="J4676" s="360"/>
      <c r="K4676" s="361"/>
      <c r="L4676" s="361"/>
      <c r="M4676" s="363"/>
      <c r="N4676" s="537"/>
      <c r="O4676" s="537"/>
      <c r="P4676" s="364"/>
      <c r="Q4676" s="13"/>
      <c r="R4676" s="13"/>
    </row>
    <row r="4677" spans="8:18">
      <c r="H4677" s="13"/>
      <c r="I4677" s="365"/>
      <c r="J4677" s="365"/>
      <c r="K4677" s="366"/>
      <c r="L4677" s="367"/>
      <c r="M4677" s="368"/>
      <c r="N4677" s="369"/>
      <c r="O4677" s="538"/>
      <c r="P4677" s="538"/>
      <c r="Q4677" s="538"/>
      <c r="R4677" s="538"/>
    </row>
    <row r="4678" spans="8:18">
      <c r="H4678" s="370"/>
      <c r="I4678" s="371"/>
      <c r="J4678" s="371"/>
      <c r="K4678" s="367"/>
      <c r="L4678" s="367"/>
      <c r="M4678" s="367"/>
      <c r="N4678" s="372"/>
      <c r="O4678" s="539"/>
      <c r="P4678" s="539"/>
      <c r="Q4678" s="539"/>
      <c r="R4678" s="539"/>
    </row>
    <row r="4679" spans="8:18" ht="42" customHeight="1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>
      <c r="H4689" s="357"/>
      <c r="I4689" s="357"/>
      <c r="J4689" s="357"/>
      <c r="K4689" s="378"/>
      <c r="L4689" s="378"/>
      <c r="M4689" s="408"/>
      <c r="N4689" s="555"/>
      <c r="O4689" s="376"/>
      <c r="P4689" s="377"/>
      <c r="Q4689" s="376"/>
      <c r="R4689" s="377"/>
    </row>
    <row r="4690" spans="8:18">
      <c r="H4690" s="357"/>
      <c r="I4690" s="357"/>
      <c r="J4690" s="357"/>
      <c r="K4690" s="378"/>
      <c r="L4690" s="378"/>
      <c r="M4690" s="408"/>
      <c r="N4690" s="555"/>
      <c r="O4690" s="376"/>
      <c r="P4690" s="377"/>
      <c r="Q4690" s="376"/>
      <c r="R4690" s="377"/>
    </row>
    <row r="4691" spans="8:18">
      <c r="H4691" s="357"/>
      <c r="I4691" s="357"/>
      <c r="J4691" s="357"/>
      <c r="K4691" s="378"/>
      <c r="L4691" s="378"/>
      <c r="M4691" s="408"/>
      <c r="N4691" s="555"/>
      <c r="O4691" s="376"/>
      <c r="P4691" s="377"/>
      <c r="Q4691" s="376"/>
      <c r="R4691" s="377"/>
    </row>
    <row r="4692" spans="8:18">
      <c r="H4692" s="357"/>
      <c r="I4692" s="357"/>
      <c r="J4692" s="407"/>
      <c r="K4692" s="378"/>
      <c r="L4692" s="378"/>
      <c r="M4692" s="381"/>
      <c r="N4692" s="555"/>
      <c r="O4692" s="376"/>
      <c r="P4692" s="377"/>
      <c r="Q4692" s="376"/>
      <c r="R4692" s="377"/>
    </row>
    <row r="4693" spans="8:18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ht="15.75">
      <c r="H4695" s="354"/>
      <c r="I4695" s="354"/>
      <c r="J4695" s="354"/>
      <c r="K4695" s="354"/>
      <c r="L4695" s="354"/>
      <c r="M4695" s="368"/>
      <c r="N4695" s="384"/>
      <c r="O4695" s="310"/>
      <c r="P4695" s="540"/>
      <c r="Q4695" s="540"/>
      <c r="R4695" s="540"/>
    </row>
    <row r="4696" spans="8:18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9.5">
      <c r="H4702" s="541"/>
      <c r="I4702" s="541"/>
      <c r="J4702" s="541"/>
      <c r="K4702" s="541"/>
      <c r="L4702" s="541"/>
      <c r="M4702" s="541"/>
      <c r="N4702" s="541"/>
      <c r="O4702" s="541"/>
      <c r="P4702" s="541"/>
      <c r="Q4702" s="541"/>
      <c r="R4702" s="541"/>
    </row>
    <row r="4703" spans="8:18">
      <c r="H4703" s="532"/>
      <c r="I4703" s="532"/>
      <c r="J4703" s="532"/>
      <c r="K4703" s="532"/>
      <c r="L4703" s="532"/>
      <c r="M4703" s="532"/>
      <c r="N4703" s="532"/>
      <c r="O4703" s="532"/>
      <c r="P4703" s="532"/>
      <c r="Q4703" s="13"/>
      <c r="R4703" s="13"/>
    </row>
    <row r="4704" spans="8:18" ht="19.5">
      <c r="H4704" s="543"/>
      <c r="I4704" s="543"/>
      <c r="J4704" s="543"/>
      <c r="K4704" s="543"/>
      <c r="L4704" s="543"/>
      <c r="M4704" s="543"/>
      <c r="N4704" s="543"/>
      <c r="O4704" s="543"/>
      <c r="P4704" s="543"/>
      <c r="Q4704" s="13"/>
      <c r="R4704" s="13"/>
    </row>
    <row r="4705" spans="8:18" ht="17.25">
      <c r="H4705" s="544"/>
      <c r="I4705" s="544"/>
      <c r="J4705" s="544"/>
      <c r="K4705" s="544"/>
      <c r="L4705" s="544"/>
      <c r="M4705" s="544"/>
      <c r="N4705" s="544"/>
      <c r="O4705" s="544"/>
      <c r="P4705" s="544"/>
      <c r="Q4705" s="13"/>
      <c r="R4705" s="13"/>
    </row>
    <row r="4706" spans="8:18">
      <c r="H4706" s="13"/>
      <c r="I4706" s="359"/>
      <c r="J4706" s="360"/>
      <c r="K4706" s="361"/>
      <c r="L4706" s="362"/>
      <c r="M4706" s="363"/>
      <c r="N4706" s="537"/>
      <c r="O4706" s="537"/>
      <c r="P4706" s="364"/>
      <c r="Q4706" s="13"/>
      <c r="R4706" s="13"/>
    </row>
    <row r="4707" spans="8:18">
      <c r="H4707" s="13"/>
      <c r="I4707" s="359"/>
      <c r="J4707" s="360"/>
      <c r="K4707" s="361"/>
      <c r="L4707" s="361"/>
      <c r="M4707" s="363"/>
      <c r="N4707" s="537"/>
      <c r="O4707" s="537"/>
      <c r="P4707" s="364"/>
      <c r="Q4707" s="13"/>
      <c r="R4707" s="13"/>
    </row>
    <row r="4708" spans="8:18">
      <c r="H4708" s="13"/>
      <c r="I4708" s="365"/>
      <c r="J4708" s="365"/>
      <c r="K4708" s="366"/>
      <c r="L4708" s="367"/>
      <c r="M4708" s="368"/>
      <c r="N4708" s="369"/>
      <c r="O4708" s="538"/>
      <c r="P4708" s="538"/>
      <c r="Q4708" s="538"/>
      <c r="R4708" s="538"/>
    </row>
    <row r="4709" spans="8:18">
      <c r="H4709" s="370"/>
      <c r="I4709" s="371"/>
      <c r="J4709" s="371"/>
      <c r="K4709" s="367"/>
      <c r="L4709" s="367"/>
      <c r="M4709" s="367"/>
      <c r="N4709" s="372"/>
      <c r="O4709" s="539"/>
      <c r="P4709" s="539"/>
      <c r="Q4709" s="539"/>
      <c r="R4709" s="539"/>
    </row>
    <row r="4710" spans="8:18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>
      <c r="H4724" s="354"/>
      <c r="I4724" s="354"/>
      <c r="J4724" s="354"/>
      <c r="K4724" s="354"/>
      <c r="L4724" s="354"/>
      <c r="M4724" s="368"/>
      <c r="N4724" s="384"/>
      <c r="O4724" s="310"/>
      <c r="P4724" s="540"/>
      <c r="Q4724" s="540"/>
      <c r="R4724" s="540"/>
    </row>
    <row r="4725" spans="8:18" ht="17.25" customHeight="1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9.5">
      <c r="H4731" s="541"/>
      <c r="I4731" s="541"/>
      <c r="J4731" s="541"/>
      <c r="K4731" s="541"/>
      <c r="L4731" s="541"/>
      <c r="M4731" s="541"/>
      <c r="N4731" s="541"/>
      <c r="O4731" s="541"/>
      <c r="P4731" s="541"/>
      <c r="Q4731" s="541"/>
      <c r="R4731" s="541"/>
    </row>
    <row r="4732" spans="8:18">
      <c r="H4732" s="532"/>
      <c r="I4732" s="532"/>
      <c r="J4732" s="532"/>
      <c r="K4732" s="532"/>
      <c r="L4732" s="532"/>
      <c r="M4732" s="532"/>
      <c r="N4732" s="532"/>
      <c r="O4732" s="532"/>
      <c r="P4732" s="532"/>
      <c r="Q4732" s="13"/>
      <c r="R4732" s="13"/>
    </row>
    <row r="4733" spans="8:18" ht="19.5">
      <c r="H4733" s="543"/>
      <c r="I4733" s="543"/>
      <c r="J4733" s="543"/>
      <c r="K4733" s="543"/>
      <c r="L4733" s="543"/>
      <c r="M4733" s="543"/>
      <c r="N4733" s="543"/>
      <c r="O4733" s="543"/>
      <c r="P4733" s="543"/>
      <c r="Q4733" s="13"/>
      <c r="R4733" s="13"/>
    </row>
    <row r="4734" spans="8:18" ht="17.25">
      <c r="H4734" s="544"/>
      <c r="I4734" s="544"/>
      <c r="J4734" s="544"/>
      <c r="K4734" s="544"/>
      <c r="L4734" s="544"/>
      <c r="M4734" s="544"/>
      <c r="N4734" s="544"/>
      <c r="O4734" s="544"/>
      <c r="P4734" s="544"/>
      <c r="Q4734" s="13"/>
      <c r="R4734" s="13"/>
    </row>
    <row r="4735" spans="8:18">
      <c r="H4735" s="13"/>
      <c r="I4735" s="359"/>
      <c r="J4735" s="360"/>
      <c r="K4735" s="361"/>
      <c r="L4735" s="362"/>
      <c r="M4735" s="363"/>
      <c r="N4735" s="537"/>
      <c r="O4735" s="537"/>
      <c r="P4735" s="364"/>
      <c r="Q4735" s="13"/>
      <c r="R4735" s="13"/>
    </row>
    <row r="4736" spans="8:18">
      <c r="H4736" s="13"/>
      <c r="I4736" s="359"/>
      <c r="J4736" s="360"/>
      <c r="K4736" s="361"/>
      <c r="L4736" s="361"/>
      <c r="M4736" s="363"/>
      <c r="N4736" s="537"/>
      <c r="O4736" s="537"/>
      <c r="P4736" s="364"/>
      <c r="Q4736" s="13"/>
      <c r="R4736" s="13"/>
    </row>
    <row r="4737" spans="8:18">
      <c r="H4737" s="13"/>
      <c r="I4737" s="365"/>
      <c r="J4737" s="365"/>
      <c r="K4737" s="366"/>
      <c r="L4737" s="367"/>
      <c r="M4737" s="368"/>
      <c r="N4737" s="369"/>
      <c r="O4737" s="538"/>
      <c r="P4737" s="538"/>
      <c r="Q4737" s="538"/>
      <c r="R4737" s="538"/>
    </row>
    <row r="4738" spans="8:18">
      <c r="H4738" s="370"/>
      <c r="I4738" s="371"/>
      <c r="J4738" s="371"/>
      <c r="K4738" s="367"/>
      <c r="L4738" s="367"/>
      <c r="M4738" s="367"/>
      <c r="N4738" s="372"/>
      <c r="O4738" s="539"/>
      <c r="P4738" s="539"/>
      <c r="Q4738" s="539"/>
      <c r="R4738" s="539"/>
    </row>
    <row r="4739" spans="8:18" ht="19.5" customHeight="1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>
      <c r="H4741" s="357"/>
      <c r="I4741" s="357"/>
      <c r="J4741" s="357"/>
      <c r="K4741" s="378"/>
      <c r="L4741" s="373"/>
      <c r="M4741" s="563"/>
      <c r="N4741" s="563"/>
      <c r="O4741" s="376"/>
      <c r="P4741" s="377"/>
      <c r="Q4741" s="376"/>
      <c r="R4741" s="377"/>
    </row>
    <row r="4742" spans="8:18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>
      <c r="H4752" s="354"/>
      <c r="I4752" s="354"/>
      <c r="J4752" s="354"/>
      <c r="K4752" s="354"/>
      <c r="L4752" s="354"/>
      <c r="M4752" s="368"/>
      <c r="N4752" s="384"/>
      <c r="O4752" s="310"/>
      <c r="P4752" s="540"/>
      <c r="Q4752" s="540"/>
      <c r="R4752" s="540"/>
    </row>
    <row r="4753" spans="8:18" ht="18.75" customHeight="1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9.5">
      <c r="H4759" s="541"/>
      <c r="I4759" s="541"/>
      <c r="J4759" s="541"/>
      <c r="K4759" s="541"/>
      <c r="L4759" s="541"/>
      <c r="M4759" s="541"/>
      <c r="N4759" s="541"/>
      <c r="O4759" s="541"/>
      <c r="P4759" s="541"/>
      <c r="Q4759" s="541"/>
      <c r="R4759" s="541"/>
    </row>
    <row r="4760" spans="8:18">
      <c r="H4760" s="532"/>
      <c r="I4760" s="532"/>
      <c r="J4760" s="532"/>
      <c r="K4760" s="532"/>
      <c r="L4760" s="532"/>
      <c r="M4760" s="532"/>
      <c r="N4760" s="532"/>
      <c r="O4760" s="532"/>
      <c r="P4760" s="532"/>
      <c r="Q4760" s="13"/>
      <c r="R4760" s="13"/>
    </row>
    <row r="4761" spans="8:18" ht="19.5">
      <c r="H4761" s="543"/>
      <c r="I4761" s="543"/>
      <c r="J4761" s="543"/>
      <c r="K4761" s="543"/>
      <c r="L4761" s="543"/>
      <c r="M4761" s="543"/>
      <c r="N4761" s="543"/>
      <c r="O4761" s="543"/>
      <c r="P4761" s="543"/>
      <c r="Q4761" s="13"/>
      <c r="R4761" s="13"/>
    </row>
    <row r="4762" spans="8:18" ht="17.25">
      <c r="H4762" s="544"/>
      <c r="I4762" s="544"/>
      <c r="J4762" s="544"/>
      <c r="K4762" s="544"/>
      <c r="L4762" s="544"/>
      <c r="M4762" s="544"/>
      <c r="N4762" s="544"/>
      <c r="O4762" s="544"/>
      <c r="P4762" s="544"/>
      <c r="Q4762" s="13"/>
      <c r="R4762" s="13"/>
    </row>
    <row r="4763" spans="8:18">
      <c r="H4763" s="13"/>
      <c r="I4763" s="359"/>
      <c r="J4763" s="360"/>
      <c r="K4763" s="361"/>
      <c r="L4763" s="362"/>
      <c r="M4763" s="363"/>
      <c r="N4763" s="537"/>
      <c r="O4763" s="537"/>
      <c r="P4763" s="364"/>
      <c r="Q4763" s="13"/>
      <c r="R4763" s="13"/>
    </row>
    <row r="4764" spans="8:18">
      <c r="H4764" s="13"/>
      <c r="I4764" s="359"/>
      <c r="J4764" s="360"/>
      <c r="K4764" s="361"/>
      <c r="L4764" s="361"/>
      <c r="M4764" s="363"/>
      <c r="N4764" s="537"/>
      <c r="O4764" s="537"/>
      <c r="P4764" s="364"/>
      <c r="Q4764" s="13"/>
      <c r="R4764" s="13"/>
    </row>
    <row r="4765" spans="8:18">
      <c r="H4765" s="13"/>
      <c r="I4765" s="365"/>
      <c r="J4765" s="365"/>
      <c r="K4765" s="366"/>
      <c r="L4765" s="367"/>
      <c r="M4765" s="368"/>
      <c r="N4765" s="369"/>
      <c r="O4765" s="538"/>
      <c r="P4765" s="538"/>
      <c r="Q4765" s="538"/>
      <c r="R4765" s="538"/>
    </row>
    <row r="4766" spans="8:18">
      <c r="H4766" s="370"/>
      <c r="I4766" s="371"/>
      <c r="J4766" s="371"/>
      <c r="K4766" s="367"/>
      <c r="L4766" s="367"/>
      <c r="M4766" s="367"/>
      <c r="N4766" s="372"/>
      <c r="O4766" s="539"/>
      <c r="P4766" s="539"/>
      <c r="Q4766" s="539"/>
      <c r="R4766" s="539"/>
    </row>
    <row r="4767" spans="8:18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>
      <c r="H4773" s="354"/>
      <c r="I4773" s="354"/>
      <c r="J4773" s="354"/>
      <c r="K4773" s="354"/>
      <c r="L4773" s="354"/>
      <c r="M4773" s="368"/>
      <c r="N4773" s="384"/>
      <c r="O4773" s="310"/>
      <c r="P4773" s="540"/>
      <c r="Q4773" s="540"/>
      <c r="R4773" s="540"/>
    </row>
    <row r="4774" spans="8:18" ht="18.75" customHeight="1">
      <c r="H4774" s="562"/>
      <c r="I4774" s="562"/>
      <c r="J4774" s="562"/>
      <c r="K4774" s="562"/>
      <c r="L4774" s="562"/>
      <c r="M4774" s="562"/>
      <c r="N4774" s="562"/>
      <c r="O4774" s="310"/>
      <c r="P4774" s="400"/>
      <c r="Q4774" s="400"/>
      <c r="R4774" s="400"/>
    </row>
    <row r="4775" spans="8:18" ht="19.5" customHeight="1">
      <c r="H4775" s="562"/>
      <c r="I4775" s="562"/>
      <c r="J4775" s="562"/>
      <c r="K4775" s="562"/>
      <c r="L4775" s="562"/>
      <c r="M4775" s="562"/>
      <c r="N4775" s="562"/>
      <c r="O4775" s="310"/>
      <c r="P4775" s="540"/>
      <c r="Q4775" s="540"/>
      <c r="R4775" s="540"/>
    </row>
    <row r="4776" spans="8:18" ht="15.75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9.5">
      <c r="H4783" s="541"/>
      <c r="I4783" s="541"/>
      <c r="J4783" s="541"/>
      <c r="K4783" s="541"/>
      <c r="L4783" s="541"/>
      <c r="M4783" s="541"/>
      <c r="N4783" s="541"/>
      <c r="O4783" s="541"/>
      <c r="P4783" s="541"/>
      <c r="Q4783" s="541"/>
      <c r="R4783" s="541"/>
    </row>
    <row r="4784" spans="8:18">
      <c r="H4784" s="532"/>
      <c r="I4784" s="532"/>
      <c r="J4784" s="532"/>
      <c r="K4784" s="532"/>
      <c r="L4784" s="532"/>
      <c r="M4784" s="532"/>
      <c r="N4784" s="532"/>
      <c r="O4784" s="532"/>
      <c r="P4784" s="532"/>
      <c r="Q4784" s="13"/>
      <c r="R4784" s="13"/>
    </row>
    <row r="4785" spans="8:22" ht="19.5">
      <c r="H4785" s="543"/>
      <c r="I4785" s="543"/>
      <c r="J4785" s="543"/>
      <c r="K4785" s="543"/>
      <c r="L4785" s="543"/>
      <c r="M4785" s="543"/>
      <c r="N4785" s="543"/>
      <c r="O4785" s="543"/>
      <c r="P4785" s="543"/>
      <c r="Q4785" s="13"/>
      <c r="R4785" s="13"/>
    </row>
    <row r="4786" spans="8:22" ht="17.25">
      <c r="H4786" s="544"/>
      <c r="I4786" s="544"/>
      <c r="J4786" s="544"/>
      <c r="K4786" s="544"/>
      <c r="L4786" s="544"/>
      <c r="M4786" s="544"/>
      <c r="N4786" s="544"/>
      <c r="O4786" s="544"/>
      <c r="P4786" s="544"/>
      <c r="Q4786" s="13"/>
      <c r="R4786" s="13"/>
    </row>
    <row r="4787" spans="8:22">
      <c r="H4787" s="13"/>
      <c r="I4787" s="359"/>
      <c r="J4787" s="360"/>
      <c r="K4787" s="361"/>
      <c r="L4787" s="362"/>
      <c r="M4787" s="363"/>
      <c r="N4787" s="537"/>
      <c r="O4787" s="537"/>
      <c r="P4787" s="364"/>
      <c r="Q4787" s="13"/>
      <c r="R4787" s="13"/>
    </row>
    <row r="4788" spans="8:22">
      <c r="H4788" s="13"/>
      <c r="I4788" s="359"/>
      <c r="J4788" s="360"/>
      <c r="K4788" s="361"/>
      <c r="L4788" s="361"/>
      <c r="M4788" s="363"/>
      <c r="N4788" s="537"/>
      <c r="O4788" s="537"/>
      <c r="P4788" s="364"/>
      <c r="Q4788" s="13"/>
      <c r="R4788" s="13"/>
    </row>
    <row r="4789" spans="8:22">
      <c r="H4789" s="13"/>
      <c r="I4789" s="365"/>
      <c r="J4789" s="365"/>
      <c r="K4789" s="366"/>
      <c r="L4789" s="367"/>
      <c r="M4789" s="368"/>
      <c r="N4789" s="369"/>
      <c r="O4789" s="538"/>
      <c r="P4789" s="538"/>
      <c r="Q4789" s="538"/>
      <c r="R4789" s="538"/>
    </row>
    <row r="4790" spans="8:22">
      <c r="H4790" s="370"/>
      <c r="I4790" s="371"/>
      <c r="J4790" s="371"/>
      <c r="K4790" s="367"/>
      <c r="L4790" s="367"/>
      <c r="M4790" s="367"/>
      <c r="N4790" s="372"/>
      <c r="O4790" s="539"/>
      <c r="P4790" s="539"/>
      <c r="Q4790" s="539"/>
      <c r="R4790" s="539"/>
    </row>
    <row r="4791" spans="8:22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>
      <c r="H4797" s="354"/>
      <c r="I4797" s="354"/>
      <c r="J4797" s="354"/>
      <c r="K4797" s="354"/>
      <c r="L4797" s="354"/>
      <c r="M4797" s="368"/>
      <c r="N4797" s="384"/>
      <c r="O4797" s="310"/>
      <c r="P4797" s="540"/>
      <c r="Q4797" s="540"/>
      <c r="R4797" s="540"/>
    </row>
    <row r="4798" spans="8:22" ht="27" customHeight="1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9.5">
      <c r="H4804" s="541"/>
      <c r="I4804" s="541"/>
      <c r="J4804" s="541"/>
      <c r="K4804" s="541"/>
      <c r="L4804" s="541"/>
      <c r="M4804" s="541"/>
      <c r="N4804" s="541"/>
      <c r="O4804" s="541"/>
      <c r="P4804" s="541"/>
      <c r="Q4804" s="541"/>
      <c r="R4804" s="541"/>
    </row>
    <row r="4805" spans="8:18">
      <c r="H4805" s="532"/>
      <c r="I4805" s="532"/>
      <c r="J4805" s="532"/>
      <c r="K4805" s="532"/>
      <c r="L4805" s="532"/>
      <c r="M4805" s="532"/>
      <c r="N4805" s="532"/>
      <c r="O4805" s="532"/>
      <c r="P4805" s="532"/>
      <c r="Q4805" s="13"/>
      <c r="R4805" s="13"/>
    </row>
    <row r="4806" spans="8:18" ht="19.5">
      <c r="H4806" s="543"/>
      <c r="I4806" s="543"/>
      <c r="J4806" s="543"/>
      <c r="K4806" s="543"/>
      <c r="L4806" s="543"/>
      <c r="M4806" s="543"/>
      <c r="N4806" s="543"/>
      <c r="O4806" s="543"/>
      <c r="P4806" s="543"/>
      <c r="Q4806" s="13"/>
      <c r="R4806" s="13"/>
    </row>
    <row r="4807" spans="8:18" ht="17.25">
      <c r="H4807" s="544"/>
      <c r="I4807" s="544"/>
      <c r="J4807" s="544"/>
      <c r="K4807" s="544"/>
      <c r="L4807" s="544"/>
      <c r="M4807" s="544"/>
      <c r="N4807" s="544"/>
      <c r="O4807" s="544"/>
      <c r="P4807" s="544"/>
      <c r="Q4807" s="13"/>
      <c r="R4807" s="13"/>
    </row>
    <row r="4808" spans="8:18">
      <c r="H4808" s="13"/>
      <c r="I4808" s="359"/>
      <c r="J4808" s="360"/>
      <c r="K4808" s="361"/>
      <c r="L4808" s="362"/>
      <c r="M4808" s="363"/>
      <c r="N4808" s="537"/>
      <c r="O4808" s="537"/>
      <c r="P4808" s="364"/>
      <c r="Q4808" s="13"/>
      <c r="R4808" s="13"/>
    </row>
    <row r="4809" spans="8:18">
      <c r="H4809" s="13"/>
      <c r="I4809" s="359"/>
      <c r="J4809" s="360"/>
      <c r="K4809" s="361"/>
      <c r="L4809" s="361"/>
      <c r="M4809" s="363"/>
      <c r="N4809" s="537"/>
      <c r="O4809" s="537"/>
      <c r="P4809" s="364"/>
      <c r="Q4809" s="13"/>
      <c r="R4809" s="13"/>
    </row>
    <row r="4810" spans="8:18">
      <c r="H4810" s="13"/>
      <c r="I4810" s="365"/>
      <c r="J4810" s="365"/>
      <c r="K4810" s="366"/>
      <c r="L4810" s="367"/>
      <c r="M4810" s="368"/>
      <c r="N4810" s="369"/>
      <c r="O4810" s="538"/>
      <c r="P4810" s="538"/>
      <c r="Q4810" s="538"/>
      <c r="R4810" s="538"/>
    </row>
    <row r="4811" spans="8:18">
      <c r="H4811" s="370"/>
      <c r="I4811" s="371"/>
      <c r="J4811" s="371"/>
      <c r="K4811" s="367"/>
      <c r="L4811" s="367"/>
      <c r="M4811" s="367"/>
      <c r="N4811" s="372"/>
      <c r="O4811" s="539"/>
      <c r="P4811" s="539"/>
      <c r="Q4811" s="539"/>
      <c r="R4811" s="539"/>
    </row>
    <row r="4812" spans="8:18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>
      <c r="H4818" s="354"/>
      <c r="I4818" s="354"/>
      <c r="J4818" s="354"/>
      <c r="K4818" s="354"/>
      <c r="L4818" s="354"/>
      <c r="M4818" s="368"/>
      <c r="N4818" s="384"/>
      <c r="O4818" s="310"/>
      <c r="P4818" s="540"/>
      <c r="Q4818" s="540"/>
      <c r="R4818" s="540"/>
    </row>
    <row r="4819" spans="8:18" ht="22.5" customHeight="1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9.5">
      <c r="H4825" s="541"/>
      <c r="I4825" s="541"/>
      <c r="J4825" s="541"/>
      <c r="K4825" s="541"/>
      <c r="L4825" s="541"/>
      <c r="M4825" s="541"/>
      <c r="N4825" s="541"/>
      <c r="O4825" s="541"/>
      <c r="P4825" s="541"/>
      <c r="Q4825" s="541"/>
      <c r="R4825" s="541"/>
    </row>
    <row r="4826" spans="8:18">
      <c r="H4826" s="532"/>
      <c r="I4826" s="532"/>
      <c r="J4826" s="532"/>
      <c r="K4826" s="532"/>
      <c r="L4826" s="532"/>
      <c r="M4826" s="532"/>
      <c r="N4826" s="532"/>
      <c r="O4826" s="532"/>
      <c r="P4826" s="532"/>
      <c r="Q4826" s="13"/>
      <c r="R4826" s="13"/>
    </row>
    <row r="4827" spans="8:18" ht="19.5">
      <c r="H4827" s="543"/>
      <c r="I4827" s="543"/>
      <c r="J4827" s="543"/>
      <c r="K4827" s="543"/>
      <c r="L4827" s="543"/>
      <c r="M4827" s="543"/>
      <c r="N4827" s="543"/>
      <c r="O4827" s="543"/>
      <c r="P4827" s="543"/>
      <c r="Q4827" s="13"/>
      <c r="R4827" s="13"/>
    </row>
    <row r="4828" spans="8:18" ht="17.25">
      <c r="H4828" s="544"/>
      <c r="I4828" s="544"/>
      <c r="J4828" s="544"/>
      <c r="K4828" s="544"/>
      <c r="L4828" s="544"/>
      <c r="M4828" s="544"/>
      <c r="N4828" s="544"/>
      <c r="O4828" s="544"/>
      <c r="P4828" s="544"/>
      <c r="Q4828" s="13"/>
      <c r="R4828" s="13"/>
    </row>
    <row r="4829" spans="8:18">
      <c r="H4829" s="13"/>
      <c r="I4829" s="359"/>
      <c r="J4829" s="360"/>
      <c r="K4829" s="361"/>
      <c r="L4829" s="362"/>
      <c r="M4829" s="363"/>
      <c r="N4829" s="537"/>
      <c r="O4829" s="537"/>
      <c r="P4829" s="364"/>
      <c r="Q4829" s="13"/>
      <c r="R4829" s="13"/>
    </row>
    <row r="4830" spans="8:18">
      <c r="H4830" s="13"/>
      <c r="I4830" s="359"/>
      <c r="J4830" s="360"/>
      <c r="K4830" s="361"/>
      <c r="L4830" s="361"/>
      <c r="M4830" s="363"/>
      <c r="N4830" s="537"/>
      <c r="O4830" s="537"/>
      <c r="P4830" s="364"/>
      <c r="Q4830" s="13"/>
      <c r="R4830" s="13"/>
    </row>
    <row r="4831" spans="8:18">
      <c r="H4831" s="13"/>
      <c r="I4831" s="365"/>
      <c r="J4831" s="365"/>
      <c r="K4831" s="366"/>
      <c r="L4831" s="367"/>
      <c r="M4831" s="368"/>
      <c r="N4831" s="369"/>
      <c r="O4831" s="538"/>
      <c r="P4831" s="538"/>
      <c r="Q4831" s="538"/>
      <c r="R4831" s="538"/>
    </row>
    <row r="4832" spans="8:18">
      <c r="H4832" s="370"/>
      <c r="I4832" s="371"/>
      <c r="J4832" s="371"/>
      <c r="K4832" s="367"/>
      <c r="L4832" s="367"/>
      <c r="M4832" s="367"/>
      <c r="N4832" s="372"/>
      <c r="O4832" s="539"/>
      <c r="P4832" s="539"/>
      <c r="Q4832" s="539"/>
      <c r="R4832" s="539"/>
    </row>
    <row r="4833" spans="8:18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ht="15.75">
      <c r="H4851" s="354"/>
      <c r="I4851" s="354"/>
      <c r="J4851" s="354"/>
      <c r="K4851" s="354"/>
      <c r="L4851" s="354"/>
      <c r="M4851" s="368"/>
      <c r="N4851" s="384"/>
      <c r="O4851" s="310"/>
      <c r="P4851" s="540"/>
      <c r="Q4851" s="540"/>
      <c r="R4851" s="540"/>
    </row>
    <row r="4852" spans="8:18" ht="15.75">
      <c r="H4852" s="562"/>
      <c r="I4852" s="562"/>
      <c r="J4852" s="562"/>
      <c r="K4852" s="562"/>
      <c r="L4852" s="562"/>
      <c r="M4852" s="562"/>
      <c r="N4852" s="562"/>
      <c r="O4852" s="310"/>
      <c r="P4852" s="400"/>
      <c r="Q4852" s="400"/>
      <c r="R4852" s="400"/>
    </row>
    <row r="4853" spans="8:18" ht="15.75">
      <c r="H4853" s="562"/>
      <c r="I4853" s="562"/>
      <c r="J4853" s="562"/>
      <c r="K4853" s="562"/>
      <c r="L4853" s="562"/>
      <c r="M4853" s="562"/>
      <c r="N4853" s="562"/>
      <c r="O4853" s="310"/>
      <c r="P4853" s="540"/>
      <c r="Q4853" s="540"/>
      <c r="R4853" s="540"/>
    </row>
    <row r="4854" spans="8:18" ht="15.75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>
      <c r="H4862" s="541"/>
      <c r="I4862" s="541"/>
      <c r="J4862" s="541"/>
      <c r="K4862" s="541"/>
      <c r="L4862" s="541"/>
      <c r="M4862" s="541"/>
      <c r="N4862" s="541"/>
      <c r="O4862" s="541"/>
      <c r="P4862" s="541"/>
      <c r="Q4862" s="541"/>
      <c r="R4862" s="541"/>
    </row>
    <row r="4863" spans="8:18" ht="18.75" customHeight="1">
      <c r="H4863" s="532"/>
      <c r="I4863" s="532"/>
      <c r="J4863" s="532"/>
      <c r="K4863" s="532"/>
      <c r="L4863" s="532"/>
      <c r="M4863" s="532"/>
      <c r="N4863" s="532"/>
      <c r="O4863" s="532"/>
      <c r="P4863" s="532"/>
      <c r="Q4863" s="13"/>
      <c r="R4863" s="13"/>
    </row>
    <row r="4864" spans="8:18" ht="19.5">
      <c r="H4864" s="543"/>
      <c r="I4864" s="543"/>
      <c r="J4864" s="543"/>
      <c r="K4864" s="543"/>
      <c r="L4864" s="543"/>
      <c r="M4864" s="543"/>
      <c r="N4864" s="543"/>
      <c r="O4864" s="543"/>
      <c r="P4864" s="543"/>
      <c r="Q4864" s="13"/>
      <c r="R4864" s="13"/>
    </row>
    <row r="4865" spans="8:22" ht="17.25">
      <c r="H4865" s="544"/>
      <c r="I4865" s="544"/>
      <c r="J4865" s="544"/>
      <c r="K4865" s="544"/>
      <c r="L4865" s="544"/>
      <c r="M4865" s="544"/>
      <c r="N4865" s="544"/>
      <c r="O4865" s="544"/>
      <c r="P4865" s="544"/>
      <c r="Q4865" s="13"/>
      <c r="R4865" s="13"/>
    </row>
    <row r="4866" spans="8:22">
      <c r="H4866" s="13"/>
      <c r="I4866" s="359"/>
      <c r="J4866" s="360"/>
      <c r="K4866" s="361"/>
      <c r="L4866" s="362"/>
      <c r="M4866" s="363"/>
      <c r="N4866" s="537"/>
      <c r="O4866" s="537"/>
      <c r="P4866" s="364"/>
      <c r="Q4866" s="13"/>
      <c r="R4866" s="13"/>
    </row>
    <row r="4867" spans="8:22">
      <c r="H4867" s="13"/>
      <c r="I4867" s="359"/>
      <c r="J4867" s="360"/>
      <c r="K4867" s="361"/>
      <c r="L4867" s="361"/>
      <c r="M4867" s="363"/>
      <c r="N4867" s="537"/>
      <c r="O4867" s="537"/>
      <c r="P4867" s="364"/>
      <c r="Q4867" s="13"/>
      <c r="R4867" s="13"/>
    </row>
    <row r="4868" spans="8:22">
      <c r="H4868" s="13"/>
      <c r="I4868" s="365"/>
      <c r="J4868" s="365"/>
      <c r="K4868" s="366"/>
      <c r="L4868" s="367"/>
      <c r="M4868" s="368"/>
      <c r="N4868" s="369"/>
      <c r="O4868" s="538"/>
      <c r="P4868" s="538"/>
      <c r="Q4868" s="538"/>
      <c r="R4868" s="538"/>
    </row>
    <row r="4869" spans="8:22">
      <c r="H4869" s="370"/>
      <c r="I4869" s="371"/>
      <c r="J4869" s="371"/>
      <c r="K4869" s="367"/>
      <c r="L4869" s="367"/>
      <c r="M4869" s="367"/>
      <c r="N4869" s="372"/>
      <c r="O4869" s="539"/>
      <c r="P4869" s="539"/>
      <c r="Q4869" s="539"/>
      <c r="R4869" s="539"/>
    </row>
    <row r="4870" spans="8:22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>
      <c r="H4885" s="357"/>
      <c r="I4885" s="357"/>
      <c r="J4885" s="357"/>
      <c r="K4885" s="378"/>
      <c r="L4885" s="378"/>
      <c r="M4885" s="381"/>
      <c r="N4885" s="555"/>
      <c r="O4885" s="376"/>
      <c r="P4885" s="377"/>
      <c r="Q4885" s="376"/>
      <c r="R4885" s="377"/>
    </row>
    <row r="4886" spans="8:18">
      <c r="H4886" s="357"/>
      <c r="I4886" s="357"/>
      <c r="J4886" s="357"/>
      <c r="K4886" s="378"/>
      <c r="L4886" s="378"/>
      <c r="M4886" s="381"/>
      <c r="N4886" s="555"/>
      <c r="O4886" s="376"/>
      <c r="P4886" s="377"/>
      <c r="Q4886" s="376"/>
      <c r="R4886" s="377"/>
    </row>
    <row r="4887" spans="8:18">
      <c r="H4887" s="357"/>
      <c r="I4887" s="357"/>
      <c r="J4887" s="357"/>
      <c r="K4887" s="378"/>
      <c r="L4887" s="378"/>
      <c r="M4887" s="381"/>
      <c r="N4887" s="555"/>
      <c r="O4887" s="376"/>
      <c r="P4887" s="377"/>
      <c r="Q4887" s="376"/>
      <c r="R4887" s="377"/>
    </row>
    <row r="4888" spans="8:18">
      <c r="H4888" s="357"/>
      <c r="I4888" s="357"/>
      <c r="J4888" s="357"/>
      <c r="K4888" s="378"/>
      <c r="L4888" s="378"/>
      <c r="M4888" s="381"/>
      <c r="N4888" s="555"/>
      <c r="O4888" s="376"/>
      <c r="P4888" s="377"/>
      <c r="Q4888" s="376"/>
      <c r="R4888" s="377"/>
    </row>
    <row r="4889" spans="8:18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>
      <c r="H4891" s="354"/>
      <c r="I4891" s="354"/>
      <c r="J4891" s="354"/>
      <c r="K4891" s="354"/>
      <c r="L4891" s="354"/>
      <c r="M4891" s="368"/>
      <c r="N4891" s="384"/>
      <c r="O4891" s="310"/>
      <c r="P4891" s="540"/>
      <c r="Q4891" s="540"/>
      <c r="R4891" s="540"/>
    </row>
    <row r="4892" spans="8:18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9.5">
      <c r="H4898" s="541"/>
      <c r="I4898" s="541"/>
      <c r="J4898" s="541"/>
      <c r="K4898" s="541"/>
      <c r="L4898" s="541"/>
      <c r="M4898" s="541"/>
      <c r="N4898" s="541"/>
      <c r="O4898" s="541"/>
      <c r="P4898" s="541"/>
      <c r="Q4898" s="541"/>
      <c r="R4898" s="541"/>
    </row>
    <row r="4899" spans="8:18">
      <c r="H4899" s="532"/>
      <c r="I4899" s="532"/>
      <c r="J4899" s="532"/>
      <c r="K4899" s="532"/>
      <c r="L4899" s="532"/>
      <c r="M4899" s="532"/>
      <c r="N4899" s="532"/>
      <c r="O4899" s="532"/>
      <c r="P4899" s="532"/>
      <c r="Q4899" s="13"/>
      <c r="R4899" s="13"/>
    </row>
    <row r="4900" spans="8:18" ht="19.5">
      <c r="H4900" s="543"/>
      <c r="I4900" s="543"/>
      <c r="J4900" s="543"/>
      <c r="K4900" s="543"/>
      <c r="L4900" s="543"/>
      <c r="M4900" s="543"/>
      <c r="N4900" s="543"/>
      <c r="O4900" s="543"/>
      <c r="P4900" s="543"/>
      <c r="Q4900" s="13"/>
      <c r="R4900" s="13"/>
    </row>
    <row r="4901" spans="8:18" ht="17.25">
      <c r="H4901" s="544"/>
      <c r="I4901" s="544"/>
      <c r="J4901" s="544"/>
      <c r="K4901" s="544"/>
      <c r="L4901" s="544"/>
      <c r="M4901" s="544"/>
      <c r="N4901" s="544"/>
      <c r="O4901" s="544"/>
      <c r="P4901" s="544"/>
      <c r="Q4901" s="13"/>
      <c r="R4901" s="13"/>
    </row>
    <row r="4902" spans="8:18" ht="19.5" customHeight="1">
      <c r="H4902" s="13"/>
      <c r="I4902" s="359"/>
      <c r="J4902" s="360"/>
      <c r="K4902" s="361"/>
      <c r="L4902" s="362"/>
      <c r="M4902" s="363"/>
      <c r="N4902" s="537"/>
      <c r="O4902" s="537"/>
      <c r="P4902" s="364"/>
      <c r="Q4902" s="13"/>
      <c r="R4902" s="13"/>
    </row>
    <row r="4903" spans="8:18" ht="12.75" customHeight="1">
      <c r="H4903" s="13"/>
      <c r="I4903" s="359"/>
      <c r="J4903" s="360"/>
      <c r="K4903" s="361"/>
      <c r="L4903" s="361"/>
      <c r="M4903" s="363"/>
      <c r="N4903" s="537"/>
      <c r="O4903" s="537"/>
      <c r="P4903" s="364"/>
      <c r="Q4903" s="13"/>
      <c r="R4903" s="13"/>
    </row>
    <row r="4904" spans="8:18">
      <c r="H4904" s="13"/>
      <c r="I4904" s="365"/>
      <c r="J4904" s="365"/>
      <c r="K4904" s="366"/>
      <c r="L4904" s="367"/>
      <c r="M4904" s="368"/>
      <c r="N4904" s="369"/>
      <c r="O4904" s="538"/>
      <c r="P4904" s="538"/>
      <c r="Q4904" s="538"/>
      <c r="R4904" s="538"/>
    </row>
    <row r="4905" spans="8:18">
      <c r="H4905" s="370"/>
      <c r="I4905" s="371"/>
      <c r="J4905" s="371"/>
      <c r="K4905" s="367"/>
      <c r="L4905" s="367"/>
      <c r="M4905" s="367"/>
      <c r="N4905" s="372"/>
      <c r="O4905" s="539"/>
      <c r="P4905" s="539"/>
      <c r="Q4905" s="539"/>
      <c r="R4905" s="539"/>
    </row>
    <row r="4906" spans="8:18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>
      <c r="H4917" s="354"/>
      <c r="I4917" s="354"/>
      <c r="J4917" s="354"/>
      <c r="K4917" s="354"/>
      <c r="L4917" s="354"/>
      <c r="M4917" s="368"/>
      <c r="N4917" s="384"/>
      <c r="O4917" s="310"/>
      <c r="P4917" s="540"/>
      <c r="Q4917" s="540"/>
      <c r="R4917" s="540"/>
    </row>
    <row r="4918" spans="8:18" ht="20.25" customHeight="1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9.5">
      <c r="H4924" s="541"/>
      <c r="I4924" s="541"/>
      <c r="J4924" s="541"/>
      <c r="K4924" s="541"/>
      <c r="L4924" s="541"/>
      <c r="M4924" s="541"/>
      <c r="N4924" s="541"/>
      <c r="O4924" s="541"/>
      <c r="P4924" s="541"/>
      <c r="Q4924" s="541"/>
      <c r="R4924" s="541"/>
    </row>
    <row r="4925" spans="8:18">
      <c r="H4925" s="532"/>
      <c r="I4925" s="532"/>
      <c r="J4925" s="532"/>
      <c r="K4925" s="532"/>
      <c r="L4925" s="532"/>
      <c r="M4925" s="532"/>
      <c r="N4925" s="532"/>
      <c r="O4925" s="532"/>
      <c r="P4925" s="532"/>
      <c r="Q4925" s="13"/>
      <c r="R4925" s="13"/>
    </row>
    <row r="4926" spans="8:18" ht="19.5">
      <c r="H4926" s="543"/>
      <c r="I4926" s="543"/>
      <c r="J4926" s="543"/>
      <c r="K4926" s="543"/>
      <c r="L4926" s="543"/>
      <c r="M4926" s="543"/>
      <c r="N4926" s="543"/>
      <c r="O4926" s="543"/>
      <c r="P4926" s="543"/>
      <c r="Q4926" s="13"/>
      <c r="R4926" s="13"/>
    </row>
    <row r="4927" spans="8:18" ht="17.25">
      <c r="H4927" s="544"/>
      <c r="I4927" s="544"/>
      <c r="J4927" s="544"/>
      <c r="K4927" s="544"/>
      <c r="L4927" s="544"/>
      <c r="M4927" s="544"/>
      <c r="N4927" s="544"/>
      <c r="O4927" s="544"/>
      <c r="P4927" s="544"/>
      <c r="Q4927" s="13"/>
      <c r="R4927" s="13"/>
    </row>
    <row r="4928" spans="8:18" ht="22.5" customHeight="1">
      <c r="H4928" s="13"/>
      <c r="I4928" s="359"/>
      <c r="J4928" s="360"/>
      <c r="K4928" s="361"/>
      <c r="L4928" s="362"/>
      <c r="M4928" s="363"/>
      <c r="N4928" s="537"/>
      <c r="O4928" s="537"/>
      <c r="P4928" s="364"/>
      <c r="Q4928" s="13"/>
      <c r="R4928" s="13"/>
    </row>
    <row r="4929" spans="8:18" ht="15" customHeight="1">
      <c r="H4929" s="13"/>
      <c r="I4929" s="359"/>
      <c r="J4929" s="360"/>
      <c r="K4929" s="361"/>
      <c r="L4929" s="361"/>
      <c r="M4929" s="363"/>
      <c r="N4929" s="537"/>
      <c r="O4929" s="537"/>
      <c r="P4929" s="364"/>
      <c r="Q4929" s="13"/>
      <c r="R4929" s="13"/>
    </row>
    <row r="4930" spans="8:18">
      <c r="H4930" s="13"/>
      <c r="I4930" s="365"/>
      <c r="J4930" s="365"/>
      <c r="K4930" s="366"/>
      <c r="L4930" s="367"/>
      <c r="M4930" s="368"/>
      <c r="N4930" s="369"/>
      <c r="O4930" s="538"/>
      <c r="P4930" s="538"/>
      <c r="Q4930" s="538"/>
      <c r="R4930" s="538"/>
    </row>
    <row r="4931" spans="8:18">
      <c r="H4931" s="370"/>
      <c r="I4931" s="371"/>
      <c r="J4931" s="371"/>
      <c r="K4931" s="367"/>
      <c r="L4931" s="367"/>
      <c r="M4931" s="367"/>
      <c r="N4931" s="372"/>
      <c r="O4931" s="539"/>
      <c r="P4931" s="539"/>
      <c r="Q4931" s="539"/>
      <c r="R4931" s="539"/>
    </row>
    <row r="4932" spans="8:18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>
      <c r="H4940" s="354"/>
      <c r="I4940" s="354"/>
      <c r="J4940" s="354"/>
      <c r="K4940" s="354"/>
      <c r="L4940" s="354"/>
      <c r="M4940" s="368"/>
      <c r="N4940" s="384"/>
      <c r="O4940" s="310"/>
      <c r="P4940" s="540"/>
      <c r="Q4940" s="540"/>
      <c r="R4940" s="540"/>
    </row>
    <row r="4941" spans="8:18" ht="15.75">
      <c r="H4941" s="562"/>
      <c r="I4941" s="562"/>
      <c r="J4941" s="562"/>
      <c r="K4941" s="562"/>
      <c r="L4941" s="562"/>
      <c r="M4941" s="562"/>
      <c r="N4941" s="562"/>
      <c r="O4941" s="310"/>
      <c r="P4941" s="400"/>
      <c r="Q4941" s="400"/>
      <c r="R4941" s="400"/>
    </row>
    <row r="4942" spans="8:18" ht="15.75">
      <c r="H4942" s="562"/>
      <c r="I4942" s="562"/>
      <c r="J4942" s="562"/>
      <c r="K4942" s="562"/>
      <c r="L4942" s="562"/>
      <c r="M4942" s="562"/>
      <c r="N4942" s="562"/>
      <c r="O4942" s="310"/>
      <c r="P4942" s="540"/>
      <c r="Q4942" s="540"/>
      <c r="R4942" s="540"/>
    </row>
    <row r="4943" spans="8:18" ht="15.75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9.5">
      <c r="H4951" s="541"/>
      <c r="I4951" s="541"/>
      <c r="J4951" s="541"/>
      <c r="K4951" s="541"/>
      <c r="L4951" s="541"/>
      <c r="M4951" s="541"/>
      <c r="N4951" s="541"/>
      <c r="O4951" s="541"/>
      <c r="P4951" s="541"/>
      <c r="Q4951" s="541"/>
      <c r="R4951" s="541"/>
    </row>
    <row r="4952" spans="8:18">
      <c r="H4952" s="532"/>
      <c r="I4952" s="532"/>
      <c r="J4952" s="532"/>
      <c r="K4952" s="532"/>
      <c r="L4952" s="532"/>
      <c r="M4952" s="532"/>
      <c r="N4952" s="532"/>
      <c r="O4952" s="532"/>
      <c r="P4952" s="532"/>
      <c r="Q4952" s="13"/>
      <c r="R4952" s="13"/>
    </row>
    <row r="4953" spans="8:18" ht="19.5">
      <c r="H4953" s="543"/>
      <c r="I4953" s="543"/>
      <c r="J4953" s="543"/>
      <c r="K4953" s="543"/>
      <c r="L4953" s="543"/>
      <c r="M4953" s="543"/>
      <c r="N4953" s="543"/>
      <c r="O4953" s="543"/>
      <c r="P4953" s="543"/>
      <c r="Q4953" s="13"/>
      <c r="R4953" s="13"/>
    </row>
    <row r="4954" spans="8:18" ht="17.25">
      <c r="H4954" s="544"/>
      <c r="I4954" s="544"/>
      <c r="J4954" s="544"/>
      <c r="K4954" s="544"/>
      <c r="L4954" s="544"/>
      <c r="M4954" s="544"/>
      <c r="N4954" s="544"/>
      <c r="O4954" s="544"/>
      <c r="P4954" s="544"/>
      <c r="Q4954" s="13"/>
      <c r="R4954" s="13"/>
    </row>
    <row r="4955" spans="8:18">
      <c r="H4955" s="13"/>
      <c r="I4955" s="359"/>
      <c r="J4955" s="360"/>
      <c r="K4955" s="361"/>
      <c r="L4955" s="362"/>
      <c r="M4955" s="363"/>
      <c r="N4955" s="537"/>
      <c r="O4955" s="537"/>
      <c r="P4955" s="364"/>
      <c r="Q4955" s="13"/>
      <c r="R4955" s="13"/>
    </row>
    <row r="4956" spans="8:18" ht="14.25" customHeight="1">
      <c r="H4956" s="13"/>
      <c r="I4956" s="359"/>
      <c r="J4956" s="360"/>
      <c r="K4956" s="361"/>
      <c r="L4956" s="361"/>
      <c r="M4956" s="363"/>
      <c r="N4956" s="537"/>
      <c r="O4956" s="537"/>
      <c r="P4956" s="364"/>
      <c r="Q4956" s="13"/>
      <c r="R4956" s="13"/>
    </row>
    <row r="4957" spans="8:18">
      <c r="H4957" s="13"/>
      <c r="I4957" s="365"/>
      <c r="J4957" s="365"/>
      <c r="K4957" s="366"/>
      <c r="L4957" s="367"/>
      <c r="M4957" s="368"/>
      <c r="N4957" s="369"/>
      <c r="O4957" s="538"/>
      <c r="P4957" s="538"/>
      <c r="Q4957" s="538"/>
      <c r="R4957" s="538"/>
    </row>
    <row r="4958" spans="8:18">
      <c r="H4958" s="370"/>
      <c r="I4958" s="371"/>
      <c r="J4958" s="371"/>
      <c r="K4958" s="367"/>
      <c r="L4958" s="367"/>
      <c r="M4958" s="367"/>
      <c r="N4958" s="372"/>
      <c r="O4958" s="539"/>
      <c r="P4958" s="539"/>
      <c r="Q4958" s="539"/>
      <c r="R4958" s="539"/>
    </row>
    <row r="4959" spans="8:18" ht="27" customHeight="1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>
      <c r="H4970" s="354"/>
      <c r="I4970" s="354"/>
      <c r="J4970" s="354"/>
      <c r="K4970" s="354"/>
      <c r="L4970" s="354"/>
      <c r="M4970" s="368"/>
      <c r="N4970" s="384"/>
      <c r="O4970" s="310"/>
      <c r="P4970" s="540"/>
      <c r="Q4970" s="540"/>
      <c r="R4970" s="540"/>
    </row>
    <row r="4971" spans="8:22" ht="14.25" customHeight="1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>
      <c r="H4977" s="13"/>
      <c r="I4977" s="359"/>
      <c r="J4977" s="360"/>
      <c r="K4977" s="361"/>
      <c r="L4977" s="359"/>
      <c r="M4977" s="363"/>
      <c r="N4977" s="537"/>
      <c r="O4977" s="537"/>
      <c r="P4977" s="364"/>
      <c r="Q4977" s="13"/>
      <c r="R4977" s="13"/>
    </row>
    <row r="4978" spans="8:22" ht="19.5">
      <c r="H4978" s="541"/>
      <c r="I4978" s="541"/>
      <c r="J4978" s="541"/>
      <c r="K4978" s="541"/>
      <c r="L4978" s="541"/>
      <c r="M4978" s="541"/>
      <c r="N4978" s="541"/>
      <c r="O4978" s="541"/>
      <c r="P4978" s="541"/>
      <c r="Q4978" s="541"/>
      <c r="R4978" s="541"/>
    </row>
    <row r="4979" spans="8:22">
      <c r="H4979" s="532"/>
      <c r="I4979" s="532"/>
      <c r="J4979" s="532"/>
      <c r="K4979" s="532"/>
      <c r="L4979" s="532"/>
      <c r="M4979" s="532"/>
      <c r="N4979" s="532"/>
      <c r="O4979" s="532"/>
      <c r="P4979" s="532"/>
      <c r="Q4979" s="13"/>
      <c r="R4979" s="13"/>
    </row>
    <row r="4980" spans="8:22" ht="19.5">
      <c r="H4980" s="543"/>
      <c r="I4980" s="543"/>
      <c r="J4980" s="543"/>
      <c r="K4980" s="543"/>
      <c r="L4980" s="543"/>
      <c r="M4980" s="543"/>
      <c r="N4980" s="543"/>
      <c r="O4980" s="543"/>
      <c r="P4980" s="543"/>
      <c r="Q4980" s="13"/>
      <c r="R4980" s="13"/>
    </row>
    <row r="4981" spans="8:22" ht="17.25">
      <c r="H4981" s="544"/>
      <c r="I4981" s="544"/>
      <c r="J4981" s="544"/>
      <c r="K4981" s="544"/>
      <c r="L4981" s="544"/>
      <c r="M4981" s="544"/>
      <c r="N4981" s="544"/>
      <c r="O4981" s="544"/>
      <c r="P4981" s="544"/>
      <c r="Q4981" s="13"/>
      <c r="R4981" s="13"/>
    </row>
    <row r="4982" spans="8:22">
      <c r="H4982" s="13"/>
      <c r="I4982" s="359"/>
      <c r="J4982" s="360"/>
      <c r="K4982" s="361"/>
      <c r="L4982" s="362"/>
      <c r="M4982" s="363"/>
      <c r="N4982" s="537"/>
      <c r="O4982" s="537"/>
      <c r="P4982" s="364"/>
      <c r="Q4982" s="13"/>
      <c r="R4982" s="13"/>
    </row>
    <row r="4983" spans="8:22">
      <c r="H4983" s="13"/>
      <c r="I4983" s="359"/>
      <c r="J4983" s="360"/>
      <c r="K4983" s="361"/>
      <c r="L4983" s="361"/>
      <c r="M4983" s="363"/>
      <c r="N4983" s="537"/>
      <c r="O4983" s="537"/>
      <c r="P4983" s="364"/>
      <c r="Q4983" s="13"/>
      <c r="R4983" s="13"/>
    </row>
    <row r="4984" spans="8:22">
      <c r="H4984" s="13"/>
      <c r="I4984" s="365"/>
      <c r="J4984" s="365"/>
      <c r="K4984" s="366"/>
      <c r="L4984" s="367"/>
      <c r="M4984" s="368"/>
      <c r="N4984" s="369"/>
      <c r="O4984" s="538"/>
      <c r="P4984" s="538"/>
      <c r="Q4984" s="538"/>
      <c r="R4984" s="538"/>
    </row>
    <row r="4985" spans="8:22">
      <c r="H4985" s="370"/>
      <c r="I4985" s="371"/>
      <c r="J4985" s="371"/>
      <c r="K4985" s="367"/>
      <c r="L4985" s="367"/>
      <c r="M4985" s="367"/>
      <c r="N4985" s="372"/>
      <c r="O4985" s="539"/>
      <c r="P4985" s="539"/>
      <c r="Q4985" s="539"/>
      <c r="R4985" s="539"/>
    </row>
    <row r="4986" spans="8:22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2381</v>
      </c>
      <c r="U4988" s="392"/>
      <c r="V4988" s="392"/>
    </row>
    <row r="4989" spans="8:22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>
      <c r="H4998" s="354"/>
      <c r="I4998" s="354"/>
      <c r="J4998" s="354"/>
      <c r="K4998" s="354"/>
      <c r="L4998" s="354"/>
      <c r="M4998" s="368"/>
      <c r="N4998" s="384"/>
      <c r="O4998" s="310"/>
      <c r="P4998" s="540"/>
      <c r="Q4998" s="540"/>
      <c r="R4998" s="540"/>
    </row>
    <row r="4999" spans="8:18" ht="18" customHeight="1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9.5">
      <c r="H5005" s="541"/>
      <c r="I5005" s="541"/>
      <c r="J5005" s="541"/>
      <c r="K5005" s="541"/>
      <c r="L5005" s="541"/>
      <c r="M5005" s="541"/>
      <c r="N5005" s="541"/>
      <c r="O5005" s="541"/>
      <c r="P5005" s="541"/>
      <c r="Q5005" s="541"/>
      <c r="R5005" s="541"/>
    </row>
    <row r="5006" spans="8:18">
      <c r="H5006" s="532"/>
      <c r="I5006" s="532"/>
      <c r="J5006" s="532"/>
      <c r="K5006" s="532"/>
      <c r="L5006" s="532"/>
      <c r="M5006" s="532"/>
      <c r="N5006" s="532"/>
      <c r="O5006" s="532"/>
      <c r="P5006" s="532"/>
      <c r="Q5006" s="13"/>
      <c r="R5006" s="13"/>
    </row>
    <row r="5007" spans="8:18" ht="19.5">
      <c r="H5007" s="543"/>
      <c r="I5007" s="543"/>
      <c r="J5007" s="543"/>
      <c r="K5007" s="543"/>
      <c r="L5007" s="543"/>
      <c r="M5007" s="543"/>
      <c r="N5007" s="543"/>
      <c r="O5007" s="543"/>
      <c r="P5007" s="543"/>
      <c r="Q5007" s="13"/>
      <c r="R5007" s="13"/>
    </row>
    <row r="5008" spans="8:18" ht="17.25">
      <c r="H5008" s="544"/>
      <c r="I5008" s="544"/>
      <c r="J5008" s="544"/>
      <c r="K5008" s="544"/>
      <c r="L5008" s="544"/>
      <c r="M5008" s="544"/>
      <c r="N5008" s="544"/>
      <c r="O5008" s="544"/>
      <c r="P5008" s="544"/>
      <c r="Q5008" s="13"/>
      <c r="R5008" s="13"/>
    </row>
    <row r="5009" spans="8:18">
      <c r="H5009" s="13"/>
      <c r="I5009" s="359"/>
      <c r="J5009" s="360"/>
      <c r="K5009" s="361"/>
      <c r="L5009" s="362"/>
      <c r="M5009" s="363"/>
      <c r="N5009" s="537"/>
      <c r="O5009" s="537"/>
      <c r="P5009" s="364"/>
      <c r="Q5009" s="13"/>
      <c r="R5009" s="13"/>
    </row>
    <row r="5010" spans="8:18">
      <c r="H5010" s="13"/>
      <c r="I5010" s="359"/>
      <c r="J5010" s="360"/>
      <c r="K5010" s="361"/>
      <c r="L5010" s="361"/>
      <c r="M5010" s="363"/>
      <c r="N5010" s="537"/>
      <c r="O5010" s="537"/>
      <c r="P5010" s="364"/>
      <c r="Q5010" s="13"/>
      <c r="R5010" s="13"/>
    </row>
    <row r="5011" spans="8:18">
      <c r="H5011" s="13"/>
      <c r="I5011" s="365"/>
      <c r="J5011" s="365"/>
      <c r="K5011" s="366"/>
      <c r="L5011" s="367"/>
      <c r="M5011" s="368"/>
      <c r="N5011" s="369"/>
      <c r="O5011" s="538"/>
      <c r="P5011" s="538"/>
      <c r="Q5011" s="538"/>
      <c r="R5011" s="538"/>
    </row>
    <row r="5012" spans="8:18">
      <c r="H5012" s="370"/>
      <c r="I5012" s="371"/>
      <c r="J5012" s="371"/>
      <c r="K5012" s="367"/>
      <c r="L5012" s="367"/>
      <c r="M5012" s="367"/>
      <c r="N5012" s="372"/>
      <c r="O5012" s="539"/>
      <c r="P5012" s="539"/>
      <c r="Q5012" s="539"/>
      <c r="R5012" s="539"/>
    </row>
    <row r="5013" spans="8:18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>
      <c r="H5022" s="354"/>
      <c r="I5022" s="354"/>
      <c r="J5022" s="354"/>
      <c r="K5022" s="354"/>
      <c r="L5022" s="354"/>
      <c r="M5022" s="368"/>
      <c r="N5022" s="384"/>
      <c r="O5022" s="310"/>
      <c r="P5022" s="540"/>
      <c r="Q5022" s="540"/>
      <c r="R5022" s="540"/>
    </row>
    <row r="5023" spans="8:18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9.5">
      <c r="H5029" s="541"/>
      <c r="I5029" s="541"/>
      <c r="J5029" s="541"/>
      <c r="K5029" s="541"/>
      <c r="L5029" s="541"/>
      <c r="M5029" s="541"/>
      <c r="N5029" s="541"/>
      <c r="O5029" s="541"/>
      <c r="P5029" s="541"/>
      <c r="Q5029" s="541"/>
      <c r="R5029" s="541"/>
    </row>
    <row r="5030" spans="8:18">
      <c r="H5030" s="532"/>
      <c r="I5030" s="532"/>
      <c r="J5030" s="532"/>
      <c r="K5030" s="532"/>
      <c r="L5030" s="532"/>
      <c r="M5030" s="532"/>
      <c r="N5030" s="532"/>
      <c r="O5030" s="532"/>
      <c r="P5030" s="532"/>
      <c r="Q5030" s="13"/>
      <c r="R5030" s="13"/>
    </row>
    <row r="5031" spans="8:18" ht="19.5">
      <c r="H5031" s="543"/>
      <c r="I5031" s="543"/>
      <c r="J5031" s="543"/>
      <c r="K5031" s="543"/>
      <c r="L5031" s="543"/>
      <c r="M5031" s="543"/>
      <c r="N5031" s="543"/>
      <c r="O5031" s="543"/>
      <c r="P5031" s="543"/>
      <c r="Q5031" s="13"/>
      <c r="R5031" s="13"/>
    </row>
    <row r="5032" spans="8:18" ht="17.25">
      <c r="H5032" s="544"/>
      <c r="I5032" s="544"/>
      <c r="J5032" s="544"/>
      <c r="K5032" s="544"/>
      <c r="L5032" s="544"/>
      <c r="M5032" s="544"/>
      <c r="N5032" s="544"/>
      <c r="O5032" s="544"/>
      <c r="P5032" s="544"/>
      <c r="Q5032" s="13"/>
      <c r="R5032" s="13"/>
    </row>
    <row r="5033" spans="8:18">
      <c r="H5033" s="13"/>
      <c r="I5033" s="359"/>
      <c r="J5033" s="360"/>
      <c r="K5033" s="361"/>
      <c r="L5033" s="362"/>
      <c r="M5033" s="363"/>
      <c r="N5033" s="537"/>
      <c r="O5033" s="537"/>
      <c r="P5033" s="364"/>
      <c r="Q5033" s="13"/>
      <c r="R5033" s="13"/>
    </row>
    <row r="5034" spans="8:18">
      <c r="H5034" s="13"/>
      <c r="I5034" s="359"/>
      <c r="J5034" s="360"/>
      <c r="K5034" s="361"/>
      <c r="L5034" s="361"/>
      <c r="M5034" s="363"/>
      <c r="N5034" s="537"/>
      <c r="O5034" s="537"/>
      <c r="P5034" s="364"/>
      <c r="Q5034" s="13"/>
      <c r="R5034" s="13"/>
    </row>
    <row r="5035" spans="8:18">
      <c r="H5035" s="13"/>
      <c r="I5035" s="365"/>
      <c r="J5035" s="365"/>
      <c r="K5035" s="366"/>
      <c r="L5035" s="367"/>
      <c r="M5035" s="368"/>
      <c r="N5035" s="369"/>
      <c r="O5035" s="538"/>
      <c r="P5035" s="538"/>
      <c r="Q5035" s="538"/>
      <c r="R5035" s="538"/>
    </row>
    <row r="5036" spans="8:18">
      <c r="H5036" s="370"/>
      <c r="I5036" s="371"/>
      <c r="J5036" s="371"/>
      <c r="K5036" s="367"/>
      <c r="L5036" s="367"/>
      <c r="M5036" s="367"/>
      <c r="N5036" s="372"/>
      <c r="O5036" s="539"/>
      <c r="P5036" s="539"/>
      <c r="Q5036" s="539"/>
      <c r="R5036" s="539"/>
    </row>
    <row r="5037" spans="8:18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>
      <c r="H5038" s="357"/>
      <c r="I5038" s="357"/>
      <c r="J5038" s="407"/>
      <c r="K5038" s="378"/>
      <c r="L5038" s="378"/>
      <c r="M5038" s="381"/>
      <c r="N5038" s="555"/>
      <c r="O5038" s="376"/>
      <c r="P5038" s="377"/>
      <c r="Q5038" s="376"/>
      <c r="R5038" s="377"/>
    </row>
    <row r="5039" spans="8:18">
      <c r="H5039" s="357"/>
      <c r="I5039" s="357"/>
      <c r="J5039" s="407"/>
      <c r="K5039" s="378"/>
      <c r="L5039" s="378"/>
      <c r="M5039" s="381"/>
      <c r="N5039" s="555"/>
      <c r="O5039" s="376"/>
      <c r="P5039" s="377"/>
      <c r="Q5039" s="376"/>
      <c r="R5039" s="377"/>
    </row>
    <row r="5040" spans="8:18">
      <c r="H5040" s="357"/>
      <c r="I5040" s="357"/>
      <c r="J5040" s="407"/>
      <c r="K5040" s="378"/>
      <c r="L5040" s="378"/>
      <c r="M5040" s="381"/>
      <c r="N5040" s="555"/>
      <c r="O5040" s="376"/>
      <c r="P5040" s="377"/>
      <c r="Q5040" s="376"/>
      <c r="R5040" s="377"/>
    </row>
    <row r="5041" spans="8:18">
      <c r="H5041" s="357"/>
      <c r="I5041" s="357"/>
      <c r="J5041" s="407"/>
      <c r="K5041" s="378"/>
      <c r="L5041" s="378"/>
      <c r="M5041" s="381"/>
      <c r="N5041" s="555"/>
      <c r="O5041" s="376"/>
      <c r="P5041" s="377"/>
      <c r="Q5041" s="376"/>
      <c r="R5041" s="377"/>
    </row>
    <row r="5042" spans="8:18">
      <c r="H5042" s="357"/>
      <c r="I5042" s="357"/>
      <c r="J5042" s="407"/>
      <c r="K5042" s="378"/>
      <c r="L5042" s="378"/>
      <c r="M5042" s="381"/>
      <c r="N5042" s="555"/>
      <c r="O5042" s="376"/>
      <c r="P5042" s="377"/>
      <c r="Q5042" s="376"/>
      <c r="R5042" s="377"/>
    </row>
    <row r="5043" spans="8:18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>
      <c r="H5046" s="357"/>
      <c r="I5046" s="357"/>
      <c r="J5046" s="407"/>
      <c r="K5046" s="378"/>
      <c r="L5046" s="378"/>
      <c r="M5046" s="381"/>
      <c r="N5046" s="555"/>
      <c r="O5046" s="376"/>
      <c r="P5046" s="377"/>
      <c r="Q5046" s="376"/>
      <c r="R5046" s="377"/>
    </row>
    <row r="5047" spans="8:18">
      <c r="H5047" s="357"/>
      <c r="I5047" s="357"/>
      <c r="J5047" s="407"/>
      <c r="K5047" s="378"/>
      <c r="L5047" s="378"/>
      <c r="M5047" s="381"/>
      <c r="N5047" s="555"/>
      <c r="O5047" s="376"/>
      <c r="P5047" s="377"/>
      <c r="Q5047" s="376"/>
      <c r="R5047" s="377"/>
    </row>
    <row r="5048" spans="8:18">
      <c r="H5048" s="357"/>
      <c r="I5048" s="357"/>
      <c r="J5048" s="407"/>
      <c r="K5048" s="378"/>
      <c r="L5048" s="378"/>
      <c r="M5048" s="381"/>
      <c r="N5048" s="555"/>
      <c r="O5048" s="376"/>
      <c r="P5048" s="377"/>
      <c r="Q5048" s="376"/>
      <c r="R5048" s="377"/>
    </row>
    <row r="5049" spans="8:18">
      <c r="H5049" s="357"/>
      <c r="I5049" s="357"/>
      <c r="J5049" s="407"/>
      <c r="K5049" s="378"/>
      <c r="L5049" s="378"/>
      <c r="M5049" s="381"/>
      <c r="N5049" s="555"/>
      <c r="O5049" s="376"/>
      <c r="P5049" s="377"/>
      <c r="Q5049" s="376"/>
      <c r="R5049" s="377"/>
    </row>
    <row r="5050" spans="8:18">
      <c r="H5050" s="357"/>
      <c r="I5050" s="357"/>
      <c r="J5050" s="407"/>
      <c r="K5050" s="378"/>
      <c r="L5050" s="378"/>
      <c r="M5050" s="381"/>
      <c r="N5050" s="555"/>
      <c r="O5050" s="376"/>
      <c r="P5050" s="377"/>
      <c r="Q5050" s="376"/>
      <c r="R5050" s="377"/>
    </row>
    <row r="5051" spans="8:18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ht="15.75">
      <c r="H5056" s="354"/>
      <c r="I5056" s="354"/>
      <c r="J5056" s="354"/>
      <c r="K5056" s="354"/>
      <c r="L5056" s="354"/>
      <c r="M5056" s="368"/>
      <c r="N5056" s="384"/>
      <c r="O5056" s="310"/>
      <c r="P5056" s="540"/>
      <c r="Q5056" s="540"/>
      <c r="R5056" s="540"/>
    </row>
    <row r="5057" spans="8:18" ht="15.75">
      <c r="H5057" s="552"/>
      <c r="I5057" s="552"/>
      <c r="J5057" s="552"/>
      <c r="K5057" s="552"/>
      <c r="L5057" s="552"/>
      <c r="M5057" s="552"/>
      <c r="N5057" s="552"/>
      <c r="O5057" s="310"/>
      <c r="P5057" s="400"/>
      <c r="Q5057" s="397"/>
      <c r="R5057" s="400"/>
    </row>
    <row r="5058" spans="8:18" ht="15.75">
      <c r="H5058" s="552"/>
      <c r="I5058" s="552"/>
      <c r="J5058" s="552"/>
      <c r="K5058" s="552"/>
      <c r="L5058" s="552"/>
      <c r="M5058" s="552"/>
      <c r="N5058" s="552"/>
      <c r="O5058" s="310"/>
      <c r="P5058" s="540"/>
      <c r="Q5058" s="540"/>
      <c r="R5058" s="540"/>
    </row>
    <row r="5059" spans="8:18" ht="17.25" customHeight="1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9.5">
      <c r="H5065" s="541"/>
      <c r="I5065" s="541"/>
      <c r="J5065" s="541"/>
      <c r="K5065" s="541"/>
      <c r="L5065" s="541"/>
      <c r="M5065" s="541"/>
      <c r="N5065" s="541"/>
      <c r="O5065" s="541"/>
      <c r="P5065" s="541"/>
      <c r="Q5065" s="541"/>
      <c r="R5065" s="541"/>
    </row>
    <row r="5066" spans="8:18">
      <c r="H5066" s="532"/>
      <c r="I5066" s="532"/>
      <c r="J5066" s="532"/>
      <c r="K5066" s="532"/>
      <c r="L5066" s="532"/>
      <c r="M5066" s="532"/>
      <c r="N5066" s="532"/>
      <c r="O5066" s="532"/>
      <c r="P5066" s="532"/>
      <c r="Q5066" s="13"/>
      <c r="R5066" s="13"/>
    </row>
    <row r="5067" spans="8:18" ht="19.5">
      <c r="H5067" s="543"/>
      <c r="I5067" s="543"/>
      <c r="J5067" s="543"/>
      <c r="K5067" s="543"/>
      <c r="L5067" s="543"/>
      <c r="M5067" s="543"/>
      <c r="N5067" s="543"/>
      <c r="O5067" s="543"/>
      <c r="P5067" s="543"/>
      <c r="Q5067" s="13"/>
      <c r="R5067" s="13"/>
    </row>
    <row r="5068" spans="8:18" ht="17.25">
      <c r="H5068" s="544"/>
      <c r="I5068" s="544"/>
      <c r="J5068" s="544"/>
      <c r="K5068" s="544"/>
      <c r="L5068" s="544"/>
      <c r="M5068" s="544"/>
      <c r="N5068" s="544"/>
      <c r="O5068" s="544"/>
      <c r="P5068" s="544"/>
      <c r="Q5068" s="13"/>
      <c r="R5068" s="13"/>
    </row>
    <row r="5069" spans="8:18">
      <c r="H5069" s="13"/>
      <c r="I5069" s="359"/>
      <c r="J5069" s="360"/>
      <c r="K5069" s="361"/>
      <c r="L5069" s="362"/>
      <c r="M5069" s="363"/>
      <c r="N5069" s="537"/>
      <c r="O5069" s="537"/>
      <c r="P5069" s="364"/>
      <c r="Q5069" s="13"/>
      <c r="R5069" s="13"/>
    </row>
    <row r="5070" spans="8:18">
      <c r="H5070" s="13"/>
      <c r="I5070" s="359"/>
      <c r="J5070" s="360"/>
      <c r="K5070" s="361"/>
      <c r="L5070" s="361"/>
      <c r="M5070" s="363"/>
      <c r="N5070" s="537"/>
      <c r="O5070" s="537"/>
      <c r="P5070" s="364"/>
      <c r="Q5070" s="13"/>
      <c r="R5070" s="13"/>
    </row>
    <row r="5071" spans="8:18">
      <c r="H5071" s="13"/>
      <c r="I5071" s="365"/>
      <c r="J5071" s="365"/>
      <c r="K5071" s="366"/>
      <c r="L5071" s="367"/>
      <c r="M5071" s="368"/>
      <c r="N5071" s="369"/>
      <c r="O5071" s="538"/>
      <c r="P5071" s="538"/>
      <c r="Q5071" s="538"/>
      <c r="R5071" s="538"/>
    </row>
    <row r="5072" spans="8:18">
      <c r="H5072" s="370"/>
      <c r="I5072" s="371"/>
      <c r="J5072" s="371"/>
      <c r="K5072" s="367"/>
      <c r="L5072" s="367"/>
      <c r="M5072" s="367"/>
      <c r="N5072" s="372"/>
      <c r="O5072" s="539"/>
      <c r="P5072" s="539"/>
      <c r="Q5072" s="539"/>
      <c r="R5072" s="539"/>
    </row>
    <row r="5073" spans="8:18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>
      <c r="H5084" s="354"/>
      <c r="I5084" s="354"/>
      <c r="J5084" s="354"/>
      <c r="K5084" s="354"/>
      <c r="L5084" s="354"/>
      <c r="M5084" s="368"/>
      <c r="N5084" s="384"/>
      <c r="O5084" s="310"/>
      <c r="P5084" s="540"/>
      <c r="Q5084" s="540"/>
      <c r="R5084" s="540"/>
    </row>
    <row r="5085" spans="8:18" ht="22.5" customHeight="1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9.5">
      <c r="H5091" s="541"/>
      <c r="I5091" s="541"/>
      <c r="J5091" s="541"/>
      <c r="K5091" s="541"/>
      <c r="L5091" s="541"/>
      <c r="M5091" s="541"/>
      <c r="N5091" s="541"/>
      <c r="O5091" s="541"/>
      <c r="P5091" s="541"/>
      <c r="Q5091" s="541"/>
      <c r="R5091" s="541"/>
    </row>
    <row r="5092" spans="8:18">
      <c r="H5092" s="532"/>
      <c r="I5092" s="532"/>
      <c r="J5092" s="532"/>
      <c r="K5092" s="532"/>
      <c r="L5092" s="532"/>
      <c r="M5092" s="532"/>
      <c r="N5092" s="532"/>
      <c r="O5092" s="532"/>
      <c r="P5092" s="532"/>
      <c r="Q5092" s="13"/>
      <c r="R5092" s="13"/>
    </row>
    <row r="5093" spans="8:18" ht="19.5">
      <c r="H5093" s="543"/>
      <c r="I5093" s="543"/>
      <c r="J5093" s="543"/>
      <c r="K5093" s="543"/>
      <c r="L5093" s="543"/>
      <c r="M5093" s="543"/>
      <c r="N5093" s="543"/>
      <c r="O5093" s="543"/>
      <c r="P5093" s="543"/>
      <c r="Q5093" s="13"/>
      <c r="R5093" s="13"/>
    </row>
    <row r="5094" spans="8:18" ht="17.25">
      <c r="H5094" s="544"/>
      <c r="I5094" s="544"/>
      <c r="J5094" s="544"/>
      <c r="K5094" s="544"/>
      <c r="L5094" s="544"/>
      <c r="M5094" s="544"/>
      <c r="N5094" s="544"/>
      <c r="O5094" s="544"/>
      <c r="P5094" s="544"/>
      <c r="Q5094" s="13"/>
      <c r="R5094" s="13"/>
    </row>
    <row r="5095" spans="8:18" ht="21" customHeight="1">
      <c r="H5095" s="13"/>
      <c r="I5095" s="359"/>
      <c r="J5095" s="360"/>
      <c r="K5095" s="361"/>
      <c r="L5095" s="362"/>
      <c r="M5095" s="363"/>
      <c r="N5095" s="537"/>
      <c r="O5095" s="537"/>
      <c r="P5095" s="364"/>
      <c r="Q5095" s="13"/>
      <c r="R5095" s="13"/>
    </row>
    <row r="5096" spans="8:18" ht="12" customHeight="1">
      <c r="H5096" s="13"/>
      <c r="I5096" s="359"/>
      <c r="J5096" s="360"/>
      <c r="K5096" s="361"/>
      <c r="L5096" s="361"/>
      <c r="M5096" s="363"/>
      <c r="N5096" s="537"/>
      <c r="O5096" s="537"/>
      <c r="P5096" s="364"/>
      <c r="Q5096" s="13"/>
      <c r="R5096" s="13"/>
    </row>
    <row r="5097" spans="8:18" ht="12.75" customHeight="1">
      <c r="H5097" s="13"/>
      <c r="I5097" s="365"/>
      <c r="J5097" s="365"/>
      <c r="K5097" s="366"/>
      <c r="L5097" s="367"/>
      <c r="M5097" s="368"/>
      <c r="N5097" s="369"/>
      <c r="O5097" s="538"/>
      <c r="P5097" s="538"/>
      <c r="Q5097" s="538"/>
      <c r="R5097" s="538"/>
    </row>
    <row r="5098" spans="8:18">
      <c r="H5098" s="370"/>
      <c r="I5098" s="371"/>
      <c r="J5098" s="371"/>
      <c r="K5098" s="367"/>
      <c r="L5098" s="367"/>
      <c r="M5098" s="367"/>
      <c r="N5098" s="372"/>
      <c r="O5098" s="539"/>
      <c r="P5098" s="539"/>
      <c r="Q5098" s="539"/>
      <c r="R5098" s="539"/>
    </row>
    <row r="5099" spans="8:18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>
      <c r="H5112" s="354"/>
      <c r="I5112" s="354"/>
      <c r="J5112" s="354"/>
      <c r="K5112" s="354"/>
      <c r="L5112" s="354"/>
      <c r="M5112" s="368"/>
      <c r="N5112" s="384"/>
      <c r="O5112" s="310"/>
      <c r="P5112" s="540"/>
      <c r="Q5112" s="540"/>
      <c r="R5112" s="540"/>
    </row>
    <row r="5113" spans="8:18" ht="20.25" customHeight="1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9.5">
      <c r="H5119" s="541"/>
      <c r="I5119" s="541"/>
      <c r="J5119" s="541"/>
      <c r="K5119" s="541"/>
      <c r="L5119" s="541"/>
      <c r="M5119" s="541"/>
      <c r="N5119" s="541"/>
      <c r="O5119" s="541"/>
      <c r="P5119" s="541"/>
      <c r="Q5119" s="541"/>
      <c r="R5119" s="541"/>
    </row>
    <row r="5120" spans="8:18">
      <c r="H5120" s="532"/>
      <c r="I5120" s="532"/>
      <c r="J5120" s="532"/>
      <c r="K5120" s="532"/>
      <c r="L5120" s="532"/>
      <c r="M5120" s="532"/>
      <c r="N5120" s="532"/>
      <c r="O5120" s="532"/>
      <c r="P5120" s="532"/>
      <c r="Q5120" s="13"/>
      <c r="R5120" s="13"/>
    </row>
    <row r="5121" spans="8:18" ht="19.5">
      <c r="H5121" s="543"/>
      <c r="I5121" s="543"/>
      <c r="J5121" s="543"/>
      <c r="K5121" s="543"/>
      <c r="L5121" s="543"/>
      <c r="M5121" s="543"/>
      <c r="N5121" s="543"/>
      <c r="O5121" s="543"/>
      <c r="P5121" s="543"/>
      <c r="Q5121" s="13"/>
      <c r="R5121" s="13"/>
    </row>
    <row r="5122" spans="8:18" ht="17.25">
      <c r="H5122" s="544"/>
      <c r="I5122" s="544"/>
      <c r="J5122" s="544"/>
      <c r="K5122" s="544"/>
      <c r="L5122" s="544"/>
      <c r="M5122" s="544"/>
      <c r="N5122" s="544"/>
      <c r="O5122" s="544"/>
      <c r="P5122" s="544"/>
      <c r="Q5122" s="13"/>
      <c r="R5122" s="13"/>
    </row>
    <row r="5123" spans="8:18" ht="18.75" customHeight="1">
      <c r="H5123" s="13"/>
      <c r="I5123" s="359"/>
      <c r="J5123" s="360"/>
      <c r="K5123" s="361"/>
      <c r="L5123" s="362"/>
      <c r="M5123" s="363"/>
      <c r="N5123" s="537"/>
      <c r="O5123" s="537"/>
      <c r="P5123" s="364"/>
      <c r="Q5123" s="13"/>
      <c r="R5123" s="13"/>
    </row>
    <row r="5124" spans="8:18">
      <c r="H5124" s="13"/>
      <c r="I5124" s="359"/>
      <c r="J5124" s="360"/>
      <c r="K5124" s="361"/>
      <c r="L5124" s="361"/>
      <c r="M5124" s="363"/>
      <c r="N5124" s="537"/>
      <c r="O5124" s="537"/>
      <c r="P5124" s="364"/>
      <c r="Q5124" s="13"/>
      <c r="R5124" s="13"/>
    </row>
    <row r="5125" spans="8:18">
      <c r="H5125" s="13"/>
      <c r="I5125" s="365"/>
      <c r="J5125" s="365"/>
      <c r="K5125" s="366"/>
      <c r="L5125" s="367"/>
      <c r="M5125" s="368"/>
      <c r="N5125" s="369"/>
      <c r="O5125" s="538"/>
      <c r="P5125" s="538"/>
      <c r="Q5125" s="538"/>
      <c r="R5125" s="538"/>
    </row>
    <row r="5126" spans="8:18">
      <c r="H5126" s="370"/>
      <c r="I5126" s="371"/>
      <c r="J5126" s="371"/>
      <c r="K5126" s="367"/>
      <c r="L5126" s="367"/>
      <c r="M5126" s="367"/>
      <c r="N5126" s="372"/>
      <c r="O5126" s="539"/>
      <c r="P5126" s="539"/>
      <c r="Q5126" s="539"/>
      <c r="R5126" s="539"/>
    </row>
    <row r="5127" spans="8:18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>
      <c r="H5140" s="354"/>
      <c r="I5140" s="354"/>
      <c r="J5140" s="354"/>
      <c r="K5140" s="354"/>
      <c r="L5140" s="354"/>
      <c r="M5140" s="368"/>
      <c r="N5140" s="384"/>
      <c r="O5140" s="310"/>
      <c r="P5140" s="540"/>
      <c r="Q5140" s="540"/>
      <c r="R5140" s="540"/>
    </row>
    <row r="5141" spans="8:18" ht="19.5" customHeight="1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9.5">
      <c r="H5147" s="541"/>
      <c r="I5147" s="541"/>
      <c r="J5147" s="541"/>
      <c r="K5147" s="541"/>
      <c r="L5147" s="541"/>
      <c r="M5147" s="541"/>
      <c r="N5147" s="541"/>
      <c r="O5147" s="541"/>
      <c r="P5147" s="541"/>
      <c r="Q5147" s="541"/>
      <c r="R5147" s="541"/>
    </row>
    <row r="5148" spans="8:18">
      <c r="H5148" s="532"/>
      <c r="I5148" s="532"/>
      <c r="J5148" s="532"/>
      <c r="K5148" s="532"/>
      <c r="L5148" s="532"/>
      <c r="M5148" s="532"/>
      <c r="N5148" s="532"/>
      <c r="O5148" s="532"/>
      <c r="P5148" s="532"/>
      <c r="Q5148" s="13"/>
      <c r="R5148" s="13"/>
    </row>
    <row r="5149" spans="8:18" ht="19.5">
      <c r="H5149" s="543"/>
      <c r="I5149" s="543"/>
      <c r="J5149" s="543"/>
      <c r="K5149" s="543"/>
      <c r="L5149" s="543"/>
      <c r="M5149" s="543"/>
      <c r="N5149" s="543"/>
      <c r="O5149" s="543"/>
      <c r="P5149" s="543"/>
      <c r="Q5149" s="13"/>
      <c r="R5149" s="13"/>
    </row>
    <row r="5150" spans="8:18" ht="17.25">
      <c r="H5150" s="544"/>
      <c r="I5150" s="544"/>
      <c r="J5150" s="544"/>
      <c r="K5150" s="544"/>
      <c r="L5150" s="544"/>
      <c r="M5150" s="544"/>
      <c r="N5150" s="544"/>
      <c r="O5150" s="544"/>
      <c r="P5150" s="544"/>
      <c r="Q5150" s="13"/>
      <c r="R5150" s="13"/>
    </row>
    <row r="5151" spans="8:18">
      <c r="H5151" s="13"/>
      <c r="I5151" s="359"/>
      <c r="J5151" s="360"/>
      <c r="K5151" s="361"/>
      <c r="L5151" s="362"/>
      <c r="M5151" s="363"/>
      <c r="N5151" s="537"/>
      <c r="O5151" s="537"/>
      <c r="P5151" s="364"/>
      <c r="Q5151" s="13"/>
      <c r="R5151" s="13"/>
    </row>
    <row r="5152" spans="8:18">
      <c r="H5152" s="13"/>
      <c r="I5152" s="359"/>
      <c r="J5152" s="360"/>
      <c r="K5152" s="361"/>
      <c r="L5152" s="361"/>
      <c r="M5152" s="363"/>
      <c r="N5152" s="537"/>
      <c r="O5152" s="537"/>
      <c r="P5152" s="364"/>
      <c r="Q5152" s="13"/>
      <c r="R5152" s="13"/>
    </row>
    <row r="5153" spans="8:22">
      <c r="H5153" s="13"/>
      <c r="I5153" s="365"/>
      <c r="J5153" s="365"/>
      <c r="K5153" s="366"/>
      <c r="L5153" s="367"/>
      <c r="M5153" s="368"/>
      <c r="N5153" s="369"/>
      <c r="O5153" s="538"/>
      <c r="P5153" s="538"/>
      <c r="Q5153" s="538"/>
      <c r="R5153" s="538"/>
    </row>
    <row r="5154" spans="8:22">
      <c r="H5154" s="370"/>
      <c r="I5154" s="371"/>
      <c r="J5154" s="371"/>
      <c r="K5154" s="367"/>
      <c r="L5154" s="367"/>
      <c r="M5154" s="367"/>
      <c r="N5154" s="372"/>
      <c r="O5154" s="539"/>
      <c r="P5154" s="539"/>
      <c r="Q5154" s="539"/>
      <c r="R5154" s="539"/>
    </row>
    <row r="5155" spans="8:22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2381</v>
      </c>
      <c r="U5157" s="392"/>
      <c r="V5157" s="392"/>
    </row>
    <row r="5158" spans="8:22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ht="15.75">
      <c r="H5165" s="354"/>
      <c r="I5165" s="354"/>
      <c r="J5165" s="354"/>
      <c r="K5165" s="354"/>
      <c r="L5165" s="354"/>
      <c r="M5165" s="368"/>
      <c r="N5165" s="384"/>
      <c r="O5165" s="310"/>
      <c r="P5165" s="540"/>
      <c r="Q5165" s="540"/>
      <c r="R5165" s="540"/>
    </row>
    <row r="5166" spans="8:22" ht="19.5" customHeight="1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9.5">
      <c r="H5172" s="541"/>
      <c r="I5172" s="541"/>
      <c r="J5172" s="541"/>
      <c r="K5172" s="541"/>
      <c r="L5172" s="541"/>
      <c r="M5172" s="541"/>
      <c r="N5172" s="541"/>
      <c r="O5172" s="541"/>
      <c r="P5172" s="541"/>
      <c r="Q5172" s="541"/>
      <c r="R5172" s="541"/>
    </row>
    <row r="5173" spans="8:22">
      <c r="H5173" s="532"/>
      <c r="I5173" s="532"/>
      <c r="J5173" s="532"/>
      <c r="K5173" s="532"/>
      <c r="L5173" s="532"/>
      <c r="M5173" s="532"/>
      <c r="N5173" s="532"/>
      <c r="O5173" s="532"/>
      <c r="P5173" s="532"/>
      <c r="Q5173" s="13"/>
      <c r="R5173" s="13"/>
    </row>
    <row r="5174" spans="8:22" ht="19.5">
      <c r="H5174" s="543"/>
      <c r="I5174" s="543"/>
      <c r="J5174" s="543"/>
      <c r="K5174" s="543"/>
      <c r="L5174" s="543"/>
      <c r="M5174" s="543"/>
      <c r="N5174" s="543"/>
      <c r="O5174" s="543"/>
      <c r="P5174" s="543"/>
      <c r="Q5174" s="13"/>
      <c r="R5174" s="13"/>
    </row>
    <row r="5175" spans="8:22" ht="17.25">
      <c r="H5175" s="544"/>
      <c r="I5175" s="544"/>
      <c r="J5175" s="544"/>
      <c r="K5175" s="544"/>
      <c r="L5175" s="544"/>
      <c r="M5175" s="544"/>
      <c r="N5175" s="544"/>
      <c r="O5175" s="544"/>
      <c r="P5175" s="544"/>
      <c r="Q5175" s="13"/>
      <c r="R5175" s="13"/>
    </row>
    <row r="5176" spans="8:22">
      <c r="H5176" s="13"/>
      <c r="I5176" s="359"/>
      <c r="J5176" s="360"/>
      <c r="K5176" s="361"/>
      <c r="L5176" s="362"/>
      <c r="M5176" s="363"/>
      <c r="N5176" s="537"/>
      <c r="O5176" s="537"/>
      <c r="P5176" s="364"/>
      <c r="Q5176" s="13"/>
      <c r="R5176" s="13"/>
    </row>
    <row r="5177" spans="8:22">
      <c r="H5177" s="13"/>
      <c r="I5177" s="359"/>
      <c r="J5177" s="360"/>
      <c r="K5177" s="361"/>
      <c r="L5177" s="361"/>
      <c r="M5177" s="363"/>
      <c r="N5177" s="537"/>
      <c r="O5177" s="537"/>
      <c r="P5177" s="364"/>
      <c r="Q5177" s="13"/>
      <c r="R5177" s="13"/>
    </row>
    <row r="5178" spans="8:22" ht="21" customHeight="1">
      <c r="H5178" s="13"/>
      <c r="I5178" s="365"/>
      <c r="J5178" s="365"/>
      <c r="K5178" s="366"/>
      <c r="L5178" s="367"/>
      <c r="M5178" s="368"/>
      <c r="N5178" s="369"/>
      <c r="O5178" s="538"/>
      <c r="P5178" s="538"/>
      <c r="Q5178" s="538"/>
      <c r="R5178" s="538"/>
    </row>
    <row r="5179" spans="8:22" ht="22.5" customHeight="1">
      <c r="H5179" s="370"/>
      <c r="I5179" s="371"/>
      <c r="J5179" s="371"/>
      <c r="K5179" s="367"/>
      <c r="L5179" s="367"/>
      <c r="M5179" s="367"/>
      <c r="N5179" s="372"/>
      <c r="O5179" s="539"/>
      <c r="P5179" s="539"/>
      <c r="Q5179" s="539"/>
      <c r="R5179" s="539"/>
    </row>
    <row r="5180" spans="8:22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ht="15.75">
      <c r="H5192" s="354"/>
      <c r="I5192" s="354"/>
      <c r="J5192" s="354"/>
      <c r="K5192" s="354"/>
      <c r="L5192" s="354"/>
      <c r="M5192" s="368"/>
      <c r="N5192" s="384"/>
      <c r="O5192" s="310"/>
      <c r="P5192" s="540"/>
      <c r="Q5192" s="540"/>
      <c r="R5192" s="540"/>
    </row>
    <row r="5193" spans="8:19" ht="15.75">
      <c r="H5193" s="552"/>
      <c r="I5193" s="552"/>
      <c r="J5193" s="552"/>
      <c r="K5193" s="552"/>
      <c r="L5193" s="552"/>
      <c r="M5193" s="552"/>
      <c r="N5193" s="552"/>
      <c r="O5193" s="310"/>
      <c r="P5193" s="424"/>
      <c r="Q5193" s="397"/>
      <c r="R5193" s="400"/>
    </row>
    <row r="5194" spans="8:19" ht="24.75" customHeight="1">
      <c r="H5194" s="552"/>
      <c r="I5194" s="552"/>
      <c r="J5194" s="552"/>
      <c r="K5194" s="552"/>
      <c r="L5194" s="552"/>
      <c r="M5194" s="552"/>
      <c r="N5194" s="552"/>
      <c r="O5194" s="310"/>
      <c r="P5194" s="540"/>
      <c r="Q5194" s="540"/>
      <c r="R5194" s="540"/>
      <c r="S5194" s="71"/>
    </row>
    <row r="5195" spans="8:19" ht="22.5" customHeight="1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9.5">
      <c r="H5201" s="541"/>
      <c r="I5201" s="541"/>
      <c r="J5201" s="541"/>
      <c r="K5201" s="541"/>
      <c r="L5201" s="541"/>
      <c r="M5201" s="541"/>
      <c r="N5201" s="541"/>
      <c r="O5201" s="541"/>
      <c r="P5201" s="541"/>
      <c r="Q5201" s="541"/>
      <c r="R5201" s="541"/>
    </row>
    <row r="5202" spans="8:22">
      <c r="H5202" s="532"/>
      <c r="I5202" s="532"/>
      <c r="J5202" s="532"/>
      <c r="K5202" s="532"/>
      <c r="L5202" s="532"/>
      <c r="M5202" s="532"/>
      <c r="N5202" s="532"/>
      <c r="O5202" s="532"/>
      <c r="P5202" s="532"/>
      <c r="Q5202" s="13"/>
      <c r="R5202" s="13"/>
    </row>
    <row r="5203" spans="8:22" ht="19.5">
      <c r="H5203" s="543"/>
      <c r="I5203" s="543"/>
      <c r="J5203" s="543"/>
      <c r="K5203" s="543"/>
      <c r="L5203" s="543"/>
      <c r="M5203" s="543"/>
      <c r="N5203" s="543"/>
      <c r="O5203" s="543"/>
      <c r="P5203" s="543"/>
      <c r="Q5203" s="13"/>
      <c r="R5203" s="13"/>
    </row>
    <row r="5204" spans="8:22" ht="17.25">
      <c r="H5204" s="544"/>
      <c r="I5204" s="544"/>
      <c r="J5204" s="544"/>
      <c r="K5204" s="544"/>
      <c r="L5204" s="544"/>
      <c r="M5204" s="544"/>
      <c r="N5204" s="544"/>
      <c r="O5204" s="544"/>
      <c r="P5204" s="544"/>
      <c r="Q5204" s="13"/>
      <c r="R5204" s="13"/>
    </row>
    <row r="5205" spans="8:22">
      <c r="H5205" s="13"/>
      <c r="I5205" s="359"/>
      <c r="J5205" s="360"/>
      <c r="K5205" s="361"/>
      <c r="L5205" s="362"/>
      <c r="M5205" s="363"/>
      <c r="N5205" s="537"/>
      <c r="O5205" s="537"/>
      <c r="P5205" s="364"/>
      <c r="Q5205" s="13"/>
      <c r="R5205" s="13"/>
    </row>
    <row r="5206" spans="8:22">
      <c r="H5206" s="13"/>
      <c r="I5206" s="359"/>
      <c r="J5206" s="360"/>
      <c r="K5206" s="361"/>
      <c r="L5206" s="361"/>
      <c r="M5206" s="363"/>
      <c r="N5206" s="537"/>
      <c r="O5206" s="537"/>
      <c r="P5206" s="364"/>
      <c r="Q5206" s="13"/>
      <c r="R5206" s="13"/>
    </row>
    <row r="5207" spans="8:22">
      <c r="H5207" s="13"/>
      <c r="I5207" s="365"/>
      <c r="J5207" s="365"/>
      <c r="K5207" s="366"/>
      <c r="L5207" s="367"/>
      <c r="M5207" s="368"/>
      <c r="N5207" s="369"/>
      <c r="O5207" s="538"/>
      <c r="P5207" s="538"/>
      <c r="Q5207" s="538"/>
      <c r="R5207" s="538"/>
    </row>
    <row r="5208" spans="8:22">
      <c r="H5208" s="370"/>
      <c r="I5208" s="371"/>
      <c r="J5208" s="371"/>
      <c r="K5208" s="367"/>
      <c r="L5208" s="367"/>
      <c r="M5208" s="367"/>
      <c r="N5208" s="372"/>
      <c r="O5208" s="539"/>
      <c r="P5208" s="539"/>
      <c r="Q5208" s="539"/>
      <c r="R5208" s="539"/>
    </row>
    <row r="5209" spans="8:22" ht="27" customHeight="1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>
      <c r="H5225" s="354"/>
      <c r="I5225" s="354"/>
      <c r="J5225" s="354"/>
      <c r="K5225" s="354"/>
      <c r="L5225" s="354"/>
      <c r="M5225" s="368"/>
      <c r="N5225" s="384"/>
      <c r="O5225" s="310"/>
      <c r="P5225" s="540"/>
      <c r="Q5225" s="540"/>
      <c r="R5225" s="540"/>
    </row>
    <row r="5226" spans="8:18" ht="16.5" customHeight="1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9.5">
      <c r="H5232" s="541"/>
      <c r="I5232" s="541"/>
      <c r="J5232" s="541"/>
      <c r="K5232" s="541"/>
      <c r="L5232" s="541"/>
      <c r="M5232" s="541"/>
      <c r="N5232" s="541"/>
      <c r="O5232" s="541"/>
      <c r="P5232" s="541"/>
      <c r="Q5232" s="541"/>
      <c r="R5232" s="541"/>
    </row>
    <row r="5233" spans="8:18">
      <c r="H5233" s="532"/>
      <c r="I5233" s="532"/>
      <c r="J5233" s="532"/>
      <c r="K5233" s="532"/>
      <c r="L5233" s="532"/>
      <c r="M5233" s="532"/>
      <c r="N5233" s="532"/>
      <c r="O5233" s="532"/>
      <c r="P5233" s="532"/>
      <c r="Q5233" s="13"/>
      <c r="R5233" s="13"/>
    </row>
    <row r="5234" spans="8:18" ht="19.5">
      <c r="H5234" s="543"/>
      <c r="I5234" s="543"/>
      <c r="J5234" s="543"/>
      <c r="K5234" s="543"/>
      <c r="L5234" s="543"/>
      <c r="M5234" s="543"/>
      <c r="N5234" s="543"/>
      <c r="O5234" s="543"/>
      <c r="P5234" s="543"/>
      <c r="Q5234" s="13"/>
      <c r="R5234" s="13"/>
    </row>
    <row r="5235" spans="8:18" ht="17.25">
      <c r="H5235" s="544"/>
      <c r="I5235" s="544"/>
      <c r="J5235" s="544"/>
      <c r="K5235" s="544"/>
      <c r="L5235" s="544"/>
      <c r="M5235" s="544"/>
      <c r="N5235" s="544"/>
      <c r="O5235" s="544"/>
      <c r="P5235" s="544"/>
      <c r="Q5235" s="13"/>
      <c r="R5235" s="13"/>
    </row>
    <row r="5236" spans="8:18">
      <c r="H5236" s="13"/>
      <c r="I5236" s="359"/>
      <c r="J5236" s="360"/>
      <c r="K5236" s="361"/>
      <c r="L5236" s="362"/>
      <c r="M5236" s="363"/>
      <c r="N5236" s="537"/>
      <c r="O5236" s="537"/>
      <c r="P5236" s="364"/>
      <c r="Q5236" s="13"/>
      <c r="R5236" s="13"/>
    </row>
    <row r="5237" spans="8:18">
      <c r="H5237" s="13"/>
      <c r="I5237" s="359"/>
      <c r="J5237" s="360"/>
      <c r="K5237" s="361"/>
      <c r="L5237" s="361"/>
      <c r="M5237" s="363"/>
      <c r="N5237" s="537"/>
      <c r="O5237" s="537"/>
      <c r="P5237" s="364"/>
      <c r="Q5237" s="13"/>
      <c r="R5237" s="13"/>
    </row>
    <row r="5238" spans="8:18">
      <c r="H5238" s="13"/>
      <c r="I5238" s="365"/>
      <c r="J5238" s="365"/>
      <c r="K5238" s="366"/>
      <c r="L5238" s="367"/>
      <c r="M5238" s="368"/>
      <c r="N5238" s="369"/>
      <c r="O5238" s="538"/>
      <c r="P5238" s="538"/>
      <c r="Q5238" s="538"/>
      <c r="R5238" s="538"/>
    </row>
    <row r="5239" spans="8:18">
      <c r="H5239" s="370"/>
      <c r="I5239" s="371"/>
      <c r="J5239" s="371"/>
      <c r="K5239" s="367"/>
      <c r="L5239" s="367"/>
      <c r="M5239" s="367"/>
      <c r="N5239" s="372"/>
      <c r="O5239" s="539"/>
      <c r="P5239" s="539"/>
      <c r="Q5239" s="539"/>
      <c r="R5239" s="539"/>
    </row>
    <row r="5240" spans="8:18" ht="28.5" customHeight="1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>
      <c r="H5242" s="357"/>
      <c r="I5242" s="357"/>
      <c r="J5242" s="407"/>
      <c r="K5242" s="378"/>
      <c r="L5242" s="378"/>
      <c r="M5242" s="381"/>
      <c r="N5242" s="555"/>
      <c r="O5242" s="376"/>
      <c r="P5242" s="377"/>
      <c r="Q5242" s="376"/>
      <c r="R5242" s="377"/>
    </row>
    <row r="5243" spans="8:18">
      <c r="H5243" s="357"/>
      <c r="I5243" s="357"/>
      <c r="J5243" s="407"/>
      <c r="K5243" s="378"/>
      <c r="L5243" s="378"/>
      <c r="M5243" s="381"/>
      <c r="N5243" s="555"/>
      <c r="O5243" s="376"/>
      <c r="P5243" s="377"/>
      <c r="Q5243" s="376"/>
      <c r="R5243" s="377"/>
    </row>
    <row r="5244" spans="8:18">
      <c r="H5244" s="357"/>
      <c r="I5244" s="357"/>
      <c r="J5244" s="407"/>
      <c r="K5244" s="378"/>
      <c r="L5244" s="378"/>
      <c r="M5244" s="381"/>
      <c r="N5244" s="555"/>
      <c r="O5244" s="376"/>
      <c r="P5244" s="377"/>
      <c r="Q5244" s="376"/>
      <c r="R5244" s="377"/>
    </row>
    <row r="5245" spans="8:18" ht="12.75" customHeight="1">
      <c r="H5245" s="357"/>
      <c r="I5245" s="357"/>
      <c r="J5245" s="407"/>
      <c r="K5245" s="378"/>
      <c r="L5245" s="378"/>
      <c r="M5245" s="381"/>
      <c r="N5245" s="555"/>
      <c r="O5245" s="376"/>
      <c r="P5245" s="377"/>
      <c r="Q5245" s="376"/>
      <c r="R5245" s="377"/>
    </row>
    <row r="5246" spans="8:18">
      <c r="H5246" s="357"/>
      <c r="I5246" s="357"/>
      <c r="J5246" s="407"/>
      <c r="K5246" s="378"/>
      <c r="L5246" s="378"/>
      <c r="M5246" s="381"/>
      <c r="N5246" s="555"/>
      <c r="O5246" s="376"/>
      <c r="P5246" s="377"/>
      <c r="Q5246" s="376"/>
      <c r="R5246" s="377"/>
    </row>
    <row r="5247" spans="8:18" ht="12.75" customHeight="1">
      <c r="H5247" s="357"/>
      <c r="I5247" s="357"/>
      <c r="J5247" s="407"/>
      <c r="K5247" s="378"/>
      <c r="L5247" s="378"/>
      <c r="M5247" s="381"/>
      <c r="N5247" s="555"/>
      <c r="O5247" s="376"/>
      <c r="P5247" s="377"/>
      <c r="Q5247" s="376"/>
      <c r="R5247" s="377"/>
    </row>
    <row r="5248" spans="8:18">
      <c r="H5248" s="357"/>
      <c r="I5248" s="357"/>
      <c r="J5248" s="407"/>
      <c r="K5248" s="378"/>
      <c r="L5248" s="378"/>
      <c r="M5248" s="381"/>
      <c r="N5248" s="555"/>
      <c r="O5248" s="376"/>
      <c r="P5248" s="377"/>
      <c r="Q5248" s="376"/>
      <c r="R5248" s="377"/>
    </row>
    <row r="5249" spans="8:22">
      <c r="H5249" s="357"/>
      <c r="I5249" s="357"/>
      <c r="J5249" s="407"/>
      <c r="K5249" s="378"/>
      <c r="L5249" s="378"/>
      <c r="M5249" s="381"/>
      <c r="N5249" s="555"/>
      <c r="O5249" s="376"/>
      <c r="P5249" s="377"/>
      <c r="Q5249" s="376"/>
      <c r="R5249" s="377"/>
    </row>
    <row r="5250" spans="8:22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>
      <c r="H5257" s="354"/>
      <c r="I5257" s="354"/>
      <c r="J5257" s="354"/>
      <c r="K5257" s="354"/>
      <c r="L5257" s="354"/>
      <c r="M5257" s="368"/>
      <c r="N5257" s="384"/>
      <c r="O5257" s="310"/>
      <c r="P5257" s="540"/>
      <c r="Q5257" s="540"/>
      <c r="R5257" s="540"/>
      <c r="S5257" s="426"/>
    </row>
    <row r="5258" spans="8:22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9.5">
      <c r="H5264" s="541"/>
      <c r="I5264" s="541"/>
      <c r="J5264" s="541"/>
      <c r="K5264" s="541"/>
      <c r="L5264" s="541"/>
      <c r="M5264" s="541"/>
      <c r="N5264" s="541"/>
      <c r="O5264" s="541"/>
      <c r="P5264" s="541"/>
      <c r="Q5264" s="541"/>
      <c r="R5264" s="541"/>
      <c r="S5264" s="426"/>
    </row>
    <row r="5265" spans="8:19">
      <c r="H5265" s="532"/>
      <c r="I5265" s="532"/>
      <c r="J5265" s="532"/>
      <c r="K5265" s="532"/>
      <c r="L5265" s="532"/>
      <c r="M5265" s="532"/>
      <c r="N5265" s="532"/>
      <c r="O5265" s="532"/>
      <c r="P5265" s="532"/>
      <c r="Q5265" s="13"/>
      <c r="R5265" s="13"/>
      <c r="S5265" s="426"/>
    </row>
    <row r="5266" spans="8:19" ht="19.5">
      <c r="H5266" s="543"/>
      <c r="I5266" s="543"/>
      <c r="J5266" s="543"/>
      <c r="K5266" s="543"/>
      <c r="L5266" s="543"/>
      <c r="M5266" s="543"/>
      <c r="N5266" s="543"/>
      <c r="O5266" s="543"/>
      <c r="P5266" s="543"/>
      <c r="Q5266" s="13"/>
      <c r="R5266" s="13"/>
      <c r="S5266" s="426"/>
    </row>
    <row r="5267" spans="8:19" ht="17.25">
      <c r="H5267" s="544"/>
      <c r="I5267" s="544"/>
      <c r="J5267" s="544"/>
      <c r="K5267" s="544"/>
      <c r="L5267" s="544"/>
      <c r="M5267" s="544"/>
      <c r="N5267" s="544"/>
      <c r="O5267" s="544"/>
      <c r="P5267" s="544"/>
      <c r="Q5267" s="13"/>
      <c r="R5267" s="13"/>
      <c r="S5267" s="426"/>
    </row>
    <row r="5268" spans="8:19">
      <c r="H5268" s="13"/>
      <c r="I5268" s="359"/>
      <c r="J5268" s="360"/>
      <c r="K5268" s="361"/>
      <c r="L5268" s="362"/>
      <c r="M5268" s="363"/>
      <c r="N5268" s="537"/>
      <c r="O5268" s="537"/>
      <c r="P5268" s="364"/>
      <c r="Q5268" s="13"/>
      <c r="R5268" s="13"/>
      <c r="S5268" s="426"/>
    </row>
    <row r="5269" spans="8:19">
      <c r="H5269" s="13"/>
      <c r="I5269" s="359"/>
      <c r="J5269" s="360"/>
      <c r="K5269" s="361"/>
      <c r="L5269" s="361"/>
      <c r="M5269" s="363"/>
      <c r="N5269" s="537"/>
      <c r="O5269" s="537"/>
      <c r="P5269" s="364"/>
      <c r="Q5269" s="13"/>
      <c r="R5269" s="13"/>
      <c r="S5269" s="426"/>
    </row>
    <row r="5270" spans="8:19">
      <c r="H5270" s="13"/>
      <c r="I5270" s="365"/>
      <c r="J5270" s="365"/>
      <c r="K5270" s="366"/>
      <c r="L5270" s="367"/>
      <c r="M5270" s="368"/>
      <c r="N5270" s="369"/>
      <c r="O5270" s="538"/>
      <c r="P5270" s="538"/>
      <c r="Q5270" s="538"/>
      <c r="R5270" s="538"/>
      <c r="S5270" s="426"/>
    </row>
    <row r="5271" spans="8:19">
      <c r="H5271" s="370"/>
      <c r="I5271" s="371"/>
      <c r="J5271" s="371"/>
      <c r="K5271" s="367"/>
      <c r="L5271" s="367"/>
      <c r="M5271" s="367"/>
      <c r="N5271" s="372"/>
      <c r="O5271" s="539"/>
      <c r="P5271" s="539"/>
      <c r="Q5271" s="539"/>
      <c r="R5271" s="539"/>
      <c r="S5271" s="426"/>
    </row>
    <row r="5272" spans="8:19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ht="15.75">
      <c r="H5278" s="354"/>
      <c r="I5278" s="354"/>
      <c r="J5278" s="354"/>
      <c r="K5278" s="354"/>
      <c r="L5278" s="354"/>
      <c r="M5278" s="368"/>
      <c r="N5278" s="384"/>
      <c r="O5278" s="310"/>
      <c r="P5278" s="540"/>
      <c r="Q5278" s="540"/>
      <c r="R5278" s="540"/>
      <c r="S5278" s="426"/>
    </row>
    <row r="5279" spans="8:19" ht="18.75" customHeight="1">
      <c r="H5279" s="552"/>
      <c r="I5279" s="552"/>
      <c r="J5279" s="552"/>
      <c r="K5279" s="552"/>
      <c r="L5279" s="552"/>
      <c r="M5279" s="552"/>
      <c r="N5279" s="552"/>
      <c r="O5279" s="310"/>
      <c r="P5279" s="424"/>
      <c r="Q5279" s="397"/>
      <c r="R5279" s="424"/>
      <c r="S5279" s="426"/>
    </row>
    <row r="5280" spans="8:19" ht="20.25" customHeight="1">
      <c r="H5280" s="552"/>
      <c r="I5280" s="552"/>
      <c r="J5280" s="552"/>
      <c r="K5280" s="552"/>
      <c r="L5280" s="552"/>
      <c r="M5280" s="552"/>
      <c r="N5280" s="552"/>
      <c r="O5280" s="310"/>
      <c r="P5280" s="540"/>
      <c r="Q5280" s="540"/>
      <c r="R5280" s="540"/>
      <c r="S5280" s="426"/>
    </row>
    <row r="5281" spans="8:19" ht="18.75" customHeight="1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9.5">
      <c r="H5287" s="541"/>
      <c r="I5287" s="541"/>
      <c r="J5287" s="541"/>
      <c r="K5287" s="541"/>
      <c r="L5287" s="541"/>
      <c r="M5287" s="541"/>
      <c r="N5287" s="541"/>
      <c r="O5287" s="541"/>
      <c r="P5287" s="541"/>
      <c r="Q5287" s="541"/>
      <c r="R5287" s="541"/>
      <c r="S5287" s="426"/>
    </row>
    <row r="5288" spans="8:19">
      <c r="H5288" s="532"/>
      <c r="I5288" s="532"/>
      <c r="J5288" s="532"/>
      <c r="K5288" s="532"/>
      <c r="L5288" s="532"/>
      <c r="M5288" s="532"/>
      <c r="N5288" s="532"/>
      <c r="O5288" s="532"/>
      <c r="P5288" s="532"/>
      <c r="Q5288" s="13"/>
      <c r="R5288" s="13"/>
      <c r="S5288" s="426"/>
    </row>
    <row r="5289" spans="8:19" ht="19.5">
      <c r="H5289" s="543"/>
      <c r="I5289" s="543"/>
      <c r="J5289" s="543"/>
      <c r="K5289" s="543"/>
      <c r="L5289" s="543"/>
      <c r="M5289" s="543"/>
      <c r="N5289" s="543"/>
      <c r="O5289" s="543"/>
      <c r="P5289" s="543"/>
      <c r="Q5289" s="13"/>
      <c r="R5289" s="13"/>
      <c r="S5289" s="426"/>
    </row>
    <row r="5290" spans="8:19" ht="17.25">
      <c r="H5290" s="544"/>
      <c r="I5290" s="544"/>
      <c r="J5290" s="544"/>
      <c r="K5290" s="544"/>
      <c r="L5290" s="544"/>
      <c r="M5290" s="544"/>
      <c r="N5290" s="544"/>
      <c r="O5290" s="544"/>
      <c r="P5290" s="544"/>
      <c r="Q5290" s="13"/>
      <c r="R5290" s="13"/>
      <c r="S5290" s="426"/>
    </row>
    <row r="5291" spans="8:19">
      <c r="H5291" s="13"/>
      <c r="I5291" s="359"/>
      <c r="J5291" s="360"/>
      <c r="K5291" s="361"/>
      <c r="L5291" s="362"/>
      <c r="M5291" s="363"/>
      <c r="N5291" s="537"/>
      <c r="O5291" s="537"/>
      <c r="P5291" s="364"/>
      <c r="Q5291" s="13"/>
      <c r="R5291" s="13"/>
      <c r="S5291" s="426"/>
    </row>
    <row r="5292" spans="8:19">
      <c r="H5292" s="13"/>
      <c r="I5292" s="359"/>
      <c r="J5292" s="360"/>
      <c r="K5292" s="361"/>
      <c r="L5292" s="361"/>
      <c r="M5292" s="363"/>
      <c r="N5292" s="537"/>
      <c r="O5292" s="537"/>
      <c r="P5292" s="364"/>
      <c r="Q5292" s="13"/>
      <c r="R5292" s="13"/>
      <c r="S5292" s="426"/>
    </row>
    <row r="5293" spans="8:19">
      <c r="H5293" s="13"/>
      <c r="I5293" s="365"/>
      <c r="J5293" s="365"/>
      <c r="K5293" s="366"/>
      <c r="L5293" s="367"/>
      <c r="M5293" s="368"/>
      <c r="N5293" s="369"/>
      <c r="O5293" s="538"/>
      <c r="P5293" s="538"/>
      <c r="Q5293" s="538"/>
      <c r="R5293" s="538"/>
      <c r="S5293" s="426"/>
    </row>
    <row r="5294" spans="8:19">
      <c r="H5294" s="370"/>
      <c r="I5294" s="371"/>
      <c r="J5294" s="371"/>
      <c r="K5294" s="367"/>
      <c r="L5294" s="367"/>
      <c r="M5294" s="367"/>
      <c r="N5294" s="372"/>
      <c r="O5294" s="539"/>
      <c r="P5294" s="539"/>
      <c r="Q5294" s="539"/>
      <c r="R5294" s="539"/>
    </row>
    <row r="5295" spans="8:19" ht="24" customHeight="1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>
      <c r="H5308" s="354"/>
      <c r="I5308" s="354"/>
      <c r="J5308" s="354"/>
      <c r="K5308" s="354"/>
      <c r="L5308" s="354"/>
      <c r="M5308" s="368"/>
      <c r="N5308" s="384"/>
      <c r="O5308" s="310"/>
      <c r="P5308" s="540"/>
      <c r="Q5308" s="540"/>
      <c r="R5308" s="540"/>
    </row>
    <row r="5309" spans="8:18" ht="21.75" customHeight="1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9.5">
      <c r="H5315" s="541"/>
      <c r="I5315" s="541"/>
      <c r="J5315" s="541"/>
      <c r="K5315" s="541"/>
      <c r="L5315" s="541"/>
      <c r="M5315" s="541"/>
      <c r="N5315" s="541"/>
      <c r="O5315" s="541"/>
      <c r="P5315" s="541"/>
      <c r="Q5315" s="541"/>
      <c r="R5315" s="541"/>
    </row>
    <row r="5316" spans="8:18">
      <c r="H5316" s="532"/>
      <c r="I5316" s="532"/>
      <c r="J5316" s="532"/>
      <c r="K5316" s="532"/>
      <c r="L5316" s="532"/>
      <c r="M5316" s="532"/>
      <c r="N5316" s="532"/>
      <c r="O5316" s="532"/>
      <c r="P5316" s="532"/>
      <c r="Q5316" s="13"/>
      <c r="R5316" s="13"/>
    </row>
    <row r="5317" spans="8:18" ht="19.5">
      <c r="H5317" s="543"/>
      <c r="I5317" s="543"/>
      <c r="J5317" s="543"/>
      <c r="K5317" s="543"/>
      <c r="L5317" s="543"/>
      <c r="M5317" s="543"/>
      <c r="N5317" s="543"/>
      <c r="O5317" s="543"/>
      <c r="P5317" s="543"/>
      <c r="Q5317" s="13"/>
      <c r="R5317" s="13"/>
    </row>
    <row r="5318" spans="8:18" ht="17.25">
      <c r="H5318" s="544"/>
      <c r="I5318" s="544"/>
      <c r="J5318" s="544"/>
      <c r="K5318" s="544"/>
      <c r="L5318" s="544"/>
      <c r="M5318" s="544"/>
      <c r="N5318" s="544"/>
      <c r="O5318" s="544"/>
      <c r="P5318" s="544"/>
      <c r="Q5318" s="13"/>
      <c r="R5318" s="13"/>
    </row>
    <row r="5319" spans="8:18" ht="21.75" customHeight="1">
      <c r="H5319" s="13"/>
      <c r="I5319" s="359"/>
      <c r="J5319" s="360"/>
      <c r="K5319" s="361"/>
      <c r="L5319" s="362"/>
      <c r="M5319" s="363"/>
      <c r="N5319" s="537"/>
      <c r="O5319" s="537"/>
      <c r="P5319" s="364"/>
      <c r="Q5319" s="13"/>
      <c r="R5319" s="13"/>
    </row>
    <row r="5320" spans="8:18">
      <c r="H5320" s="13"/>
      <c r="I5320" s="359"/>
      <c r="J5320" s="360"/>
      <c r="K5320" s="361"/>
      <c r="L5320" s="361"/>
      <c r="M5320" s="363"/>
      <c r="N5320" s="537"/>
      <c r="O5320" s="537"/>
      <c r="P5320" s="364"/>
      <c r="Q5320" s="13"/>
      <c r="R5320" s="13"/>
    </row>
    <row r="5321" spans="8:18">
      <c r="H5321" s="13"/>
      <c r="I5321" s="365"/>
      <c r="J5321" s="365"/>
      <c r="K5321" s="366"/>
      <c r="L5321" s="367"/>
      <c r="M5321" s="368"/>
      <c r="N5321" s="369"/>
      <c r="O5321" s="538"/>
      <c r="P5321" s="538"/>
      <c r="Q5321" s="538"/>
      <c r="R5321" s="538"/>
    </row>
    <row r="5322" spans="8:18">
      <c r="H5322" s="370"/>
      <c r="I5322" s="371"/>
      <c r="J5322" s="371"/>
      <c r="K5322" s="367"/>
      <c r="L5322" s="367"/>
      <c r="M5322" s="367"/>
      <c r="N5322" s="372"/>
      <c r="O5322" s="539"/>
      <c r="P5322" s="539"/>
      <c r="Q5322" s="539"/>
      <c r="R5322" s="539"/>
    </row>
    <row r="5323" spans="8:18" ht="32.25" customHeight="1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>
      <c r="H5329" s="354"/>
      <c r="I5329" s="354"/>
      <c r="J5329" s="354"/>
      <c r="K5329" s="354"/>
      <c r="L5329" s="354"/>
      <c r="M5329" s="368"/>
      <c r="N5329" s="384"/>
      <c r="O5329" s="310"/>
      <c r="P5329" s="540"/>
      <c r="Q5329" s="540"/>
      <c r="R5329" s="540"/>
    </row>
    <row r="5330" spans="8:18" ht="24" customHeight="1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>
      <c r="H5336" s="541"/>
      <c r="I5336" s="541"/>
      <c r="J5336" s="541"/>
      <c r="K5336" s="541"/>
      <c r="L5336" s="541"/>
      <c r="M5336" s="541"/>
      <c r="N5336" s="541"/>
      <c r="O5336" s="541"/>
      <c r="P5336" s="541"/>
      <c r="Q5336" s="541"/>
      <c r="R5336" s="541"/>
    </row>
    <row r="5337" spans="8:18">
      <c r="H5337" s="532"/>
      <c r="I5337" s="532"/>
      <c r="J5337" s="532"/>
      <c r="K5337" s="532"/>
      <c r="L5337" s="532"/>
      <c r="M5337" s="532"/>
      <c r="N5337" s="532"/>
      <c r="O5337" s="532"/>
      <c r="P5337" s="532"/>
      <c r="Q5337" s="13"/>
      <c r="R5337" s="13"/>
    </row>
    <row r="5338" spans="8:18" ht="15.75" customHeight="1">
      <c r="H5338" s="543"/>
      <c r="I5338" s="543"/>
      <c r="J5338" s="543"/>
      <c r="K5338" s="543"/>
      <c r="L5338" s="543"/>
      <c r="M5338" s="543"/>
      <c r="N5338" s="543"/>
      <c r="O5338" s="543"/>
      <c r="P5338" s="543"/>
      <c r="Q5338" s="13"/>
      <c r="R5338" s="13"/>
    </row>
    <row r="5339" spans="8:18" ht="14.25" customHeight="1">
      <c r="H5339" s="544"/>
      <c r="I5339" s="544"/>
      <c r="J5339" s="544"/>
      <c r="K5339" s="544"/>
      <c r="L5339" s="544"/>
      <c r="M5339" s="544"/>
      <c r="N5339" s="544"/>
      <c r="O5339" s="544"/>
      <c r="P5339" s="544"/>
      <c r="Q5339" s="13"/>
      <c r="R5339" s="13"/>
    </row>
    <row r="5340" spans="8:18">
      <c r="H5340" s="13"/>
      <c r="I5340" s="359"/>
      <c r="J5340" s="360"/>
      <c r="K5340" s="361"/>
      <c r="L5340" s="362"/>
      <c r="M5340" s="363"/>
      <c r="N5340" s="537"/>
      <c r="O5340" s="537"/>
      <c r="P5340" s="364"/>
      <c r="Q5340" s="13"/>
      <c r="R5340" s="13"/>
    </row>
    <row r="5341" spans="8:18">
      <c r="H5341" s="13"/>
      <c r="I5341" s="359"/>
      <c r="J5341" s="360"/>
      <c r="K5341" s="361"/>
      <c r="L5341" s="361"/>
      <c r="M5341" s="363"/>
      <c r="N5341" s="537"/>
      <c r="O5341" s="537"/>
      <c r="P5341" s="364"/>
      <c r="Q5341" s="13"/>
      <c r="R5341" s="13"/>
    </row>
    <row r="5342" spans="8:18" ht="10.5" customHeight="1">
      <c r="H5342" s="13"/>
      <c r="I5342" s="365"/>
      <c r="J5342" s="365"/>
      <c r="K5342" s="366"/>
      <c r="L5342" s="367"/>
      <c r="M5342" s="368"/>
      <c r="N5342" s="369"/>
      <c r="O5342" s="538"/>
      <c r="P5342" s="538"/>
      <c r="Q5342" s="538"/>
      <c r="R5342" s="538"/>
    </row>
    <row r="5343" spans="8:18" ht="10.5" customHeight="1">
      <c r="H5343" s="370"/>
      <c r="I5343" s="371"/>
      <c r="J5343" s="371"/>
      <c r="K5343" s="367"/>
      <c r="L5343" s="367"/>
      <c r="M5343" s="367"/>
      <c r="N5343" s="372"/>
      <c r="O5343" s="539"/>
      <c r="P5343" s="539"/>
      <c r="Q5343" s="539"/>
      <c r="R5343" s="539"/>
    </row>
    <row r="5344" spans="8:18" ht="23.25" customHeight="1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ht="15.75">
      <c r="H5364" s="354"/>
      <c r="I5364" s="354"/>
      <c r="J5364" s="354"/>
      <c r="K5364" s="354"/>
      <c r="L5364" s="354"/>
      <c r="M5364" s="368"/>
      <c r="N5364" s="384"/>
      <c r="O5364" s="310"/>
      <c r="P5364" s="540"/>
      <c r="Q5364" s="540"/>
      <c r="R5364" s="540"/>
    </row>
    <row r="5365" spans="8:18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9.5">
      <c r="H5371" s="541"/>
      <c r="I5371" s="541"/>
      <c r="J5371" s="541"/>
      <c r="K5371" s="541"/>
      <c r="L5371" s="541"/>
      <c r="M5371" s="541"/>
      <c r="N5371" s="541"/>
      <c r="O5371" s="541"/>
      <c r="P5371" s="541"/>
      <c r="Q5371" s="541"/>
      <c r="R5371" s="541"/>
    </row>
    <row r="5372" spans="8:18">
      <c r="H5372" s="532"/>
      <c r="I5372" s="532"/>
      <c r="J5372" s="532"/>
      <c r="K5372" s="532"/>
      <c r="L5372" s="532"/>
      <c r="M5372" s="532"/>
      <c r="N5372" s="532"/>
      <c r="O5372" s="532"/>
      <c r="P5372" s="532"/>
      <c r="Q5372" s="13"/>
      <c r="R5372" s="13"/>
    </row>
    <row r="5373" spans="8:18" ht="19.5">
      <c r="H5373" s="543"/>
      <c r="I5373" s="543"/>
      <c r="J5373" s="543"/>
      <c r="K5373" s="543"/>
      <c r="L5373" s="543"/>
      <c r="M5373" s="543"/>
      <c r="N5373" s="543"/>
      <c r="O5373" s="543"/>
      <c r="P5373" s="543"/>
      <c r="Q5373" s="13"/>
      <c r="R5373" s="13"/>
    </row>
    <row r="5374" spans="8:18" ht="17.25">
      <c r="H5374" s="544"/>
      <c r="I5374" s="544"/>
      <c r="J5374" s="544"/>
      <c r="K5374" s="544"/>
      <c r="L5374" s="544"/>
      <c r="M5374" s="544"/>
      <c r="N5374" s="544"/>
      <c r="O5374" s="544"/>
      <c r="P5374" s="544"/>
      <c r="Q5374" s="13"/>
      <c r="R5374" s="13"/>
    </row>
    <row r="5375" spans="8:18">
      <c r="H5375" s="13"/>
      <c r="I5375" s="359"/>
      <c r="J5375" s="360"/>
      <c r="K5375" s="361"/>
      <c r="L5375" s="362"/>
      <c r="M5375" s="363"/>
      <c r="N5375" s="537"/>
      <c r="O5375" s="537"/>
      <c r="P5375" s="364"/>
      <c r="Q5375" s="13"/>
      <c r="R5375" s="13"/>
    </row>
    <row r="5376" spans="8:18">
      <c r="H5376" s="13"/>
      <c r="I5376" s="359"/>
      <c r="J5376" s="360"/>
      <c r="K5376" s="361"/>
      <c r="L5376" s="361"/>
      <c r="M5376" s="363"/>
      <c r="N5376" s="537"/>
      <c r="O5376" s="537"/>
      <c r="P5376" s="364"/>
      <c r="Q5376" s="13"/>
      <c r="R5376" s="13"/>
    </row>
    <row r="5377" spans="8:18">
      <c r="H5377" s="13"/>
      <c r="I5377" s="365"/>
      <c r="J5377" s="365"/>
      <c r="K5377" s="366"/>
      <c r="L5377" s="367"/>
      <c r="M5377" s="368"/>
      <c r="N5377" s="369"/>
      <c r="O5377" s="538"/>
      <c r="P5377" s="538"/>
      <c r="Q5377" s="538"/>
      <c r="R5377" s="538"/>
    </row>
    <row r="5378" spans="8:18">
      <c r="H5378" s="370"/>
      <c r="I5378" s="371"/>
      <c r="J5378" s="371"/>
      <c r="K5378" s="367"/>
      <c r="L5378" s="367"/>
      <c r="M5378" s="367"/>
      <c r="N5378" s="372"/>
      <c r="O5378" s="539"/>
      <c r="P5378" s="539"/>
      <c r="Q5378" s="539"/>
      <c r="R5378" s="539"/>
    </row>
    <row r="5379" spans="8:18" ht="30" customHeight="1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>
      <c r="H5382" s="357"/>
      <c r="I5382" s="357"/>
      <c r="J5382" s="407"/>
      <c r="K5382" s="378"/>
      <c r="L5382" s="378"/>
      <c r="M5382" s="381"/>
      <c r="N5382" s="564"/>
      <c r="O5382" s="376"/>
      <c r="P5382" s="377"/>
      <c r="Q5382" s="376"/>
      <c r="R5382" s="377"/>
    </row>
    <row r="5383" spans="8:18">
      <c r="H5383" s="357"/>
      <c r="I5383" s="357"/>
      <c r="J5383" s="407"/>
      <c r="K5383" s="378"/>
      <c r="L5383" s="378"/>
      <c r="M5383" s="381"/>
      <c r="N5383" s="564"/>
      <c r="O5383" s="376"/>
      <c r="P5383" s="377"/>
      <c r="Q5383" s="376"/>
      <c r="R5383" s="377"/>
    </row>
    <row r="5384" spans="8:18">
      <c r="H5384" s="357"/>
      <c r="I5384" s="357"/>
      <c r="J5384" s="407"/>
      <c r="K5384" s="378"/>
      <c r="L5384" s="378"/>
      <c r="M5384" s="381"/>
      <c r="N5384" s="564"/>
      <c r="O5384" s="376"/>
      <c r="P5384" s="377"/>
      <c r="Q5384" s="376"/>
      <c r="R5384" s="377"/>
    </row>
    <row r="5385" spans="8:18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>
      <c r="H5389" s="357"/>
      <c r="I5389" s="357"/>
      <c r="J5389" s="407"/>
      <c r="K5389" s="378"/>
      <c r="L5389" s="378"/>
      <c r="M5389" s="381"/>
      <c r="N5389" s="555"/>
      <c r="O5389" s="376"/>
      <c r="P5389" s="377"/>
      <c r="Q5389" s="376"/>
      <c r="R5389" s="377"/>
    </row>
    <row r="5390" spans="8:18">
      <c r="H5390" s="357"/>
      <c r="I5390" s="357"/>
      <c r="J5390" s="407"/>
      <c r="K5390" s="378"/>
      <c r="L5390" s="378"/>
      <c r="M5390" s="381"/>
      <c r="N5390" s="555"/>
      <c r="O5390" s="376"/>
      <c r="P5390" s="377"/>
      <c r="Q5390" s="376"/>
      <c r="R5390" s="377"/>
    </row>
    <row r="5391" spans="8:18">
      <c r="H5391" s="357"/>
      <c r="I5391" s="357"/>
      <c r="J5391" s="407"/>
      <c r="K5391" s="378"/>
      <c r="L5391" s="378"/>
      <c r="M5391" s="381"/>
      <c r="N5391" s="555"/>
      <c r="O5391" s="376"/>
      <c r="P5391" s="377"/>
      <c r="Q5391" s="376"/>
      <c r="R5391" s="377"/>
    </row>
    <row r="5392" spans="8:18">
      <c r="H5392" s="357"/>
      <c r="I5392" s="357"/>
      <c r="J5392" s="407"/>
      <c r="K5392" s="378"/>
      <c r="L5392" s="378"/>
      <c r="M5392" s="381"/>
      <c r="N5392" s="555"/>
      <c r="O5392" s="376"/>
      <c r="P5392" s="377"/>
      <c r="Q5392" s="376"/>
      <c r="R5392" s="377"/>
    </row>
    <row r="5393" spans="8:18" ht="15" customHeight="1">
      <c r="H5393" s="357"/>
      <c r="I5393" s="357"/>
      <c r="J5393" s="407"/>
      <c r="K5393" s="378"/>
      <c r="L5393" s="378"/>
      <c r="M5393" s="381"/>
      <c r="N5393" s="555"/>
      <c r="O5393" s="376"/>
      <c r="P5393" s="377"/>
      <c r="Q5393" s="376"/>
      <c r="R5393" s="377"/>
    </row>
    <row r="5394" spans="8:18">
      <c r="H5394" s="357"/>
      <c r="I5394" s="357"/>
      <c r="J5394" s="407"/>
      <c r="K5394" s="378"/>
      <c r="L5394" s="378"/>
      <c r="M5394" s="381"/>
      <c r="N5394" s="555"/>
      <c r="O5394" s="376"/>
      <c r="P5394" s="377"/>
      <c r="Q5394" s="376"/>
      <c r="R5394" s="377"/>
    </row>
    <row r="5395" spans="8:18">
      <c r="H5395" s="357"/>
      <c r="I5395" s="357"/>
      <c r="J5395" s="407"/>
      <c r="K5395" s="378"/>
      <c r="L5395" s="378"/>
      <c r="M5395" s="381"/>
      <c r="N5395" s="555"/>
      <c r="O5395" s="376"/>
      <c r="P5395" s="377"/>
      <c r="Q5395" s="376"/>
      <c r="R5395" s="377"/>
    </row>
    <row r="5396" spans="8:18">
      <c r="H5396" s="357"/>
      <c r="I5396" s="357"/>
      <c r="J5396" s="407"/>
      <c r="K5396" s="378"/>
      <c r="L5396" s="378"/>
      <c r="M5396" s="381"/>
      <c r="N5396" s="555"/>
      <c r="O5396" s="376"/>
      <c r="P5396" s="377"/>
      <c r="Q5396" s="376"/>
      <c r="R5396" s="377"/>
    </row>
    <row r="5397" spans="8:18">
      <c r="H5397" s="357"/>
      <c r="I5397" s="357"/>
      <c r="J5397" s="407"/>
      <c r="K5397" s="378"/>
      <c r="L5397" s="378"/>
      <c r="M5397" s="381"/>
      <c r="N5397" s="555"/>
      <c r="O5397" s="376"/>
      <c r="P5397" s="377"/>
      <c r="Q5397" s="376"/>
      <c r="R5397" s="377"/>
    </row>
    <row r="5398" spans="8:18" ht="5.25" customHeight="1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ht="15.75">
      <c r="H5400" s="354"/>
      <c r="I5400" s="354"/>
      <c r="J5400" s="354"/>
      <c r="K5400" s="354"/>
      <c r="L5400" s="354"/>
      <c r="M5400" s="368"/>
      <c r="N5400" s="384"/>
      <c r="O5400" s="310"/>
      <c r="P5400" s="540"/>
      <c r="Q5400" s="540"/>
      <c r="R5400" s="540"/>
    </row>
    <row r="5401" spans="8:18" ht="16.5" customHeight="1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>
      <c r="H5407" s="541"/>
      <c r="I5407" s="541"/>
      <c r="J5407" s="541"/>
      <c r="K5407" s="541"/>
      <c r="L5407" s="541"/>
      <c r="M5407" s="541"/>
      <c r="N5407" s="541"/>
      <c r="O5407" s="541"/>
      <c r="P5407" s="541"/>
      <c r="Q5407" s="13"/>
      <c r="R5407" s="13"/>
    </row>
    <row r="5408" spans="8:18">
      <c r="H5408" s="532"/>
      <c r="I5408" s="532"/>
      <c r="J5408" s="532"/>
      <c r="K5408" s="532"/>
      <c r="L5408" s="532"/>
      <c r="M5408" s="532"/>
      <c r="N5408" s="532"/>
      <c r="O5408" s="532"/>
      <c r="P5408" s="532"/>
      <c r="Q5408" s="13"/>
      <c r="R5408" s="13"/>
    </row>
    <row r="5409" spans="8:18" ht="19.5">
      <c r="H5409" s="541"/>
      <c r="I5409" s="541"/>
      <c r="J5409" s="541"/>
      <c r="K5409" s="541"/>
      <c r="L5409" s="541"/>
      <c r="M5409" s="541"/>
      <c r="N5409" s="541"/>
      <c r="O5409" s="541"/>
      <c r="P5409" s="541"/>
      <c r="Q5409" s="541"/>
      <c r="R5409" s="541"/>
    </row>
    <row r="5410" spans="8:18">
      <c r="H5410" s="532"/>
      <c r="I5410" s="532"/>
      <c r="J5410" s="532"/>
      <c r="K5410" s="532"/>
      <c r="L5410" s="532"/>
      <c r="M5410" s="532"/>
      <c r="N5410" s="532"/>
      <c r="O5410" s="532"/>
      <c r="P5410" s="532"/>
      <c r="Q5410" s="13"/>
      <c r="R5410" s="13"/>
    </row>
    <row r="5411" spans="8:18" ht="19.5">
      <c r="H5411" s="543"/>
      <c r="I5411" s="543"/>
      <c r="J5411" s="543"/>
      <c r="K5411" s="543"/>
      <c r="L5411" s="543"/>
      <c r="M5411" s="543"/>
      <c r="N5411" s="543"/>
      <c r="O5411" s="543"/>
      <c r="P5411" s="543"/>
      <c r="Q5411" s="13"/>
      <c r="R5411" s="13"/>
    </row>
    <row r="5412" spans="8:18" ht="17.25">
      <c r="H5412" s="544"/>
      <c r="I5412" s="544"/>
      <c r="J5412" s="544"/>
      <c r="K5412" s="544"/>
      <c r="L5412" s="544"/>
      <c r="M5412" s="544"/>
      <c r="N5412" s="544"/>
      <c r="O5412" s="544"/>
      <c r="P5412" s="544"/>
      <c r="Q5412" s="13"/>
      <c r="R5412" s="13"/>
    </row>
    <row r="5413" spans="8:18">
      <c r="H5413" s="13"/>
      <c r="I5413" s="359"/>
      <c r="J5413" s="360"/>
      <c r="K5413" s="361"/>
      <c r="L5413" s="362"/>
      <c r="M5413" s="363"/>
      <c r="N5413" s="537"/>
      <c r="O5413" s="537"/>
      <c r="P5413" s="364"/>
      <c r="Q5413" s="13"/>
      <c r="R5413" s="13"/>
    </row>
    <row r="5414" spans="8:18">
      <c r="H5414" s="13"/>
      <c r="I5414" s="359"/>
      <c r="J5414" s="360"/>
      <c r="K5414" s="361"/>
      <c r="L5414" s="361"/>
      <c r="M5414" s="363"/>
      <c r="N5414" s="537"/>
      <c r="O5414" s="537"/>
      <c r="P5414" s="364"/>
      <c r="Q5414" s="13"/>
      <c r="R5414" s="13"/>
    </row>
    <row r="5415" spans="8:18">
      <c r="H5415" s="13"/>
      <c r="I5415" s="365"/>
      <c r="J5415" s="365"/>
      <c r="K5415" s="366"/>
      <c r="L5415" s="367"/>
      <c r="M5415" s="368"/>
      <c r="N5415" s="369"/>
      <c r="O5415" s="538"/>
      <c r="P5415" s="538"/>
      <c r="Q5415" s="538"/>
      <c r="R5415" s="538"/>
    </row>
    <row r="5416" spans="8:18">
      <c r="H5416" s="370"/>
      <c r="I5416" s="371"/>
      <c r="J5416" s="371"/>
      <c r="K5416" s="367"/>
      <c r="L5416" s="367"/>
      <c r="M5416" s="367"/>
      <c r="N5416" s="372"/>
      <c r="O5416" s="539"/>
      <c r="P5416" s="539"/>
      <c r="Q5416" s="539"/>
      <c r="R5416" s="539"/>
    </row>
    <row r="5417" spans="8:18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ht="15.75">
      <c r="H5434" s="354"/>
      <c r="I5434" s="354"/>
      <c r="J5434" s="354"/>
      <c r="K5434" s="354"/>
      <c r="L5434" s="354"/>
      <c r="M5434" s="368"/>
      <c r="N5434" s="384"/>
      <c r="O5434" s="310"/>
      <c r="P5434" s="540"/>
      <c r="Q5434" s="540"/>
      <c r="R5434" s="540"/>
    </row>
    <row r="5435" spans="8:18">
      <c r="H5435" s="562"/>
      <c r="I5435" s="562"/>
      <c r="J5435" s="562"/>
      <c r="K5435" s="562"/>
      <c r="L5435" s="562"/>
      <c r="M5435" s="562"/>
      <c r="N5435" s="562"/>
      <c r="O5435" s="397"/>
      <c r="P5435" s="420"/>
      <c r="Q5435" s="397"/>
      <c r="R5435" s="420"/>
    </row>
    <row r="5436" spans="8:18">
      <c r="H5436" s="562"/>
      <c r="I5436" s="562"/>
      <c r="J5436" s="562"/>
      <c r="K5436" s="562"/>
      <c r="L5436" s="562"/>
      <c r="M5436" s="562"/>
      <c r="N5436" s="562"/>
      <c r="O5436" s="397"/>
      <c r="P5436" s="540"/>
      <c r="Q5436" s="540"/>
      <c r="R5436" s="540"/>
    </row>
    <row r="5437" spans="8:18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9.5">
      <c r="H5443" s="541"/>
      <c r="I5443" s="541"/>
      <c r="J5443" s="541"/>
      <c r="K5443" s="541"/>
      <c r="L5443" s="541"/>
      <c r="M5443" s="541"/>
      <c r="N5443" s="541"/>
      <c r="O5443" s="541"/>
      <c r="P5443" s="541"/>
      <c r="Q5443" s="541"/>
      <c r="R5443" s="541"/>
    </row>
    <row r="5444" spans="8:18">
      <c r="H5444" s="532"/>
      <c r="I5444" s="532"/>
      <c r="J5444" s="532"/>
      <c r="K5444" s="532"/>
      <c r="L5444" s="532"/>
      <c r="M5444" s="532"/>
      <c r="N5444" s="532"/>
      <c r="O5444" s="532"/>
      <c r="P5444" s="532"/>
      <c r="Q5444" s="13"/>
      <c r="R5444" s="13"/>
    </row>
    <row r="5445" spans="8:18" ht="19.5">
      <c r="H5445" s="543"/>
      <c r="I5445" s="543"/>
      <c r="J5445" s="543"/>
      <c r="K5445" s="543"/>
      <c r="L5445" s="543"/>
      <c r="M5445" s="543"/>
      <c r="N5445" s="543"/>
      <c r="O5445" s="543"/>
      <c r="P5445" s="543"/>
      <c r="Q5445" s="13"/>
      <c r="R5445" s="13"/>
    </row>
    <row r="5446" spans="8:18" ht="17.25">
      <c r="H5446" s="544"/>
      <c r="I5446" s="544"/>
      <c r="J5446" s="544"/>
      <c r="K5446" s="544"/>
      <c r="L5446" s="544"/>
      <c r="M5446" s="544"/>
      <c r="N5446" s="544"/>
      <c r="O5446" s="544"/>
      <c r="P5446" s="544"/>
      <c r="Q5446" s="13"/>
      <c r="R5446" s="13"/>
    </row>
    <row r="5447" spans="8:18" ht="18" customHeight="1">
      <c r="H5447" s="13"/>
      <c r="I5447" s="359"/>
      <c r="J5447" s="360"/>
      <c r="K5447" s="361"/>
      <c r="L5447" s="362"/>
      <c r="M5447" s="363"/>
      <c r="N5447" s="537"/>
      <c r="O5447" s="537"/>
      <c r="P5447" s="364"/>
      <c r="Q5447" s="13"/>
      <c r="R5447" s="13"/>
    </row>
    <row r="5448" spans="8:18" ht="12.75" customHeight="1">
      <c r="H5448" s="13"/>
      <c r="I5448" s="359"/>
      <c r="J5448" s="360"/>
      <c r="K5448" s="361"/>
      <c r="L5448" s="361"/>
      <c r="M5448" s="363"/>
      <c r="N5448" s="537"/>
      <c r="O5448" s="537"/>
      <c r="P5448" s="364"/>
      <c r="Q5448" s="13"/>
      <c r="R5448" s="13"/>
    </row>
    <row r="5449" spans="8:18">
      <c r="H5449" s="13"/>
      <c r="I5449" s="365"/>
      <c r="J5449" s="365"/>
      <c r="K5449" s="366"/>
      <c r="L5449" s="367"/>
      <c r="M5449" s="368"/>
      <c r="N5449" s="369"/>
      <c r="O5449" s="538"/>
      <c r="P5449" s="538"/>
      <c r="Q5449" s="538"/>
      <c r="R5449" s="538"/>
    </row>
    <row r="5450" spans="8:18">
      <c r="H5450" s="370"/>
      <c r="I5450" s="371"/>
      <c r="J5450" s="371"/>
      <c r="K5450" s="367"/>
      <c r="L5450" s="367"/>
      <c r="M5450" s="367"/>
      <c r="N5450" s="372"/>
      <c r="O5450" s="539"/>
      <c r="P5450" s="539"/>
      <c r="Q5450" s="539"/>
      <c r="R5450" s="539"/>
    </row>
    <row r="5451" spans="8:18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>
      <c r="H5452" s="357"/>
      <c r="I5452" s="357"/>
      <c r="J5452" s="407"/>
      <c r="K5452" s="378"/>
      <c r="L5452" s="378"/>
      <c r="M5452" s="381"/>
      <c r="N5452" s="555"/>
      <c r="O5452" s="376"/>
      <c r="P5452" s="377"/>
      <c r="Q5452" s="376"/>
      <c r="R5452" s="377"/>
    </row>
    <row r="5453" spans="8:18">
      <c r="H5453" s="357"/>
      <c r="I5453" s="357"/>
      <c r="J5453" s="407"/>
      <c r="K5453" s="378"/>
      <c r="L5453" s="378"/>
      <c r="M5453" s="381"/>
      <c r="N5453" s="555"/>
      <c r="O5453" s="376"/>
      <c r="P5453" s="377"/>
      <c r="Q5453" s="376"/>
      <c r="R5453" s="377"/>
    </row>
    <row r="5454" spans="8:18">
      <c r="H5454" s="357"/>
      <c r="I5454" s="357"/>
      <c r="J5454" s="407"/>
      <c r="K5454" s="378"/>
      <c r="L5454" s="378"/>
      <c r="M5454" s="381"/>
      <c r="N5454" s="555"/>
      <c r="O5454" s="376"/>
      <c r="P5454" s="377"/>
      <c r="Q5454" s="376"/>
      <c r="R5454" s="377"/>
    </row>
    <row r="5455" spans="8:18">
      <c r="H5455" s="357"/>
      <c r="I5455" s="357"/>
      <c r="J5455" s="407"/>
      <c r="K5455" s="378"/>
      <c r="L5455" s="378"/>
      <c r="M5455" s="381"/>
      <c r="N5455" s="555"/>
      <c r="O5455" s="376"/>
      <c r="P5455" s="377"/>
      <c r="Q5455" s="376"/>
      <c r="R5455" s="377"/>
    </row>
    <row r="5456" spans="8:18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>
      <c r="H5465" s="354"/>
      <c r="I5465" s="354"/>
      <c r="J5465" s="354"/>
      <c r="K5465" s="354"/>
      <c r="L5465" s="354"/>
      <c r="M5465" s="368"/>
      <c r="N5465" s="384"/>
      <c r="O5465" s="310"/>
      <c r="P5465" s="540"/>
      <c r="Q5465" s="540"/>
      <c r="R5465" s="540"/>
    </row>
    <row r="5466" spans="8:18" ht="18.75" customHeight="1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9.5">
      <c r="H5472" s="541"/>
      <c r="I5472" s="541"/>
      <c r="J5472" s="541"/>
      <c r="K5472" s="541"/>
      <c r="L5472" s="541"/>
      <c r="M5472" s="541"/>
      <c r="N5472" s="541"/>
      <c r="O5472" s="541"/>
      <c r="P5472" s="541"/>
      <c r="Q5472" s="541"/>
      <c r="R5472" s="541"/>
    </row>
    <row r="5473" spans="8:18">
      <c r="H5473" s="532"/>
      <c r="I5473" s="532"/>
      <c r="J5473" s="532"/>
      <c r="K5473" s="532"/>
      <c r="L5473" s="532"/>
      <c r="M5473" s="532"/>
      <c r="N5473" s="532"/>
      <c r="O5473" s="532"/>
      <c r="P5473" s="532"/>
      <c r="Q5473" s="13"/>
      <c r="R5473" s="13"/>
    </row>
    <row r="5474" spans="8:18" ht="19.5">
      <c r="H5474" s="543"/>
      <c r="I5474" s="543"/>
      <c r="J5474" s="543"/>
      <c r="K5474" s="543"/>
      <c r="L5474" s="543"/>
      <c r="M5474" s="543"/>
      <c r="N5474" s="543"/>
      <c r="O5474" s="543"/>
      <c r="P5474" s="543"/>
      <c r="Q5474" s="13"/>
      <c r="R5474" s="13"/>
    </row>
    <row r="5475" spans="8:18" ht="17.25">
      <c r="H5475" s="544"/>
      <c r="I5475" s="544"/>
      <c r="J5475" s="544"/>
      <c r="K5475" s="544"/>
      <c r="L5475" s="544"/>
      <c r="M5475" s="544"/>
      <c r="N5475" s="544"/>
      <c r="O5475" s="544"/>
      <c r="P5475" s="544"/>
      <c r="Q5475" s="13"/>
      <c r="R5475" s="13"/>
    </row>
    <row r="5476" spans="8:18">
      <c r="H5476" s="13"/>
      <c r="I5476" s="359"/>
      <c r="J5476" s="360"/>
      <c r="K5476" s="361"/>
      <c r="L5476" s="362"/>
      <c r="M5476" s="363"/>
      <c r="N5476" s="537"/>
      <c r="O5476" s="537"/>
      <c r="P5476" s="364"/>
      <c r="Q5476" s="13"/>
      <c r="R5476" s="13"/>
    </row>
    <row r="5477" spans="8:18">
      <c r="H5477" s="13"/>
      <c r="I5477" s="359"/>
      <c r="J5477" s="360"/>
      <c r="K5477" s="361"/>
      <c r="L5477" s="361"/>
      <c r="M5477" s="363"/>
      <c r="N5477" s="537"/>
      <c r="O5477" s="537"/>
      <c r="P5477" s="364"/>
      <c r="Q5477" s="13"/>
      <c r="R5477" s="13"/>
    </row>
    <row r="5478" spans="8:18">
      <c r="H5478" s="13"/>
      <c r="I5478" s="365"/>
      <c r="J5478" s="365"/>
      <c r="K5478" s="366"/>
      <c r="L5478" s="367"/>
      <c r="M5478" s="368"/>
      <c r="N5478" s="369"/>
      <c r="O5478" s="538"/>
      <c r="P5478" s="538"/>
      <c r="Q5478" s="538"/>
      <c r="R5478" s="538"/>
    </row>
    <row r="5479" spans="8:18">
      <c r="H5479" s="370"/>
      <c r="I5479" s="371"/>
      <c r="J5479" s="371"/>
      <c r="K5479" s="367"/>
      <c r="L5479" s="367"/>
      <c r="M5479" s="367"/>
      <c r="N5479" s="372"/>
      <c r="O5479" s="539"/>
      <c r="P5479" s="539"/>
      <c r="Q5479" s="539"/>
      <c r="R5479" s="539"/>
    </row>
    <row r="5480" spans="8:18" ht="5.25" customHeight="1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>
      <c r="H5497" s="354"/>
      <c r="I5497" s="354"/>
      <c r="J5497" s="354"/>
      <c r="K5497" s="354"/>
      <c r="L5497" s="354"/>
      <c r="M5497" s="368"/>
      <c r="N5497" s="384"/>
      <c r="O5497" s="310"/>
      <c r="P5497" s="540"/>
      <c r="Q5497" s="540"/>
      <c r="R5497" s="540"/>
    </row>
    <row r="5498" spans="8:18" ht="21" customHeight="1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9.5">
      <c r="H5504" s="541"/>
      <c r="I5504" s="541"/>
      <c r="J5504" s="541"/>
      <c r="K5504" s="541"/>
      <c r="L5504" s="541"/>
      <c r="M5504" s="541"/>
      <c r="N5504" s="541"/>
      <c r="O5504" s="541"/>
      <c r="P5504" s="541"/>
      <c r="Q5504" s="541"/>
      <c r="R5504" s="541"/>
    </row>
    <row r="5505" spans="8:18">
      <c r="H5505" s="532"/>
      <c r="I5505" s="532"/>
      <c r="J5505" s="532"/>
      <c r="K5505" s="532"/>
      <c r="L5505" s="532"/>
      <c r="M5505" s="532"/>
      <c r="N5505" s="532"/>
      <c r="O5505" s="532"/>
      <c r="P5505" s="532"/>
      <c r="Q5505" s="13"/>
      <c r="R5505" s="13"/>
    </row>
    <row r="5506" spans="8:18" ht="19.5">
      <c r="H5506" s="543"/>
      <c r="I5506" s="543"/>
      <c r="J5506" s="543"/>
      <c r="K5506" s="543"/>
      <c r="L5506" s="543"/>
      <c r="M5506" s="543"/>
      <c r="N5506" s="543"/>
      <c r="O5506" s="543"/>
      <c r="P5506" s="543"/>
      <c r="Q5506" s="13"/>
      <c r="R5506" s="13"/>
    </row>
    <row r="5507" spans="8:18" ht="17.25">
      <c r="H5507" s="544"/>
      <c r="I5507" s="544"/>
      <c r="J5507" s="544"/>
      <c r="K5507" s="544"/>
      <c r="L5507" s="544"/>
      <c r="M5507" s="544"/>
      <c r="N5507" s="544"/>
      <c r="O5507" s="544"/>
      <c r="P5507" s="544"/>
      <c r="Q5507" s="13"/>
      <c r="R5507" s="13"/>
    </row>
    <row r="5508" spans="8:18">
      <c r="H5508" s="13"/>
      <c r="I5508" s="359"/>
      <c r="J5508" s="360"/>
      <c r="K5508" s="361"/>
      <c r="L5508" s="362"/>
      <c r="M5508" s="363"/>
      <c r="N5508" s="537"/>
      <c r="O5508" s="537"/>
      <c r="P5508" s="364"/>
      <c r="Q5508" s="13"/>
      <c r="R5508" s="13"/>
    </row>
    <row r="5509" spans="8:18">
      <c r="H5509" s="13"/>
      <c r="I5509" s="359"/>
      <c r="J5509" s="360"/>
      <c r="K5509" s="361"/>
      <c r="L5509" s="361"/>
      <c r="M5509" s="363"/>
      <c r="N5509" s="537"/>
      <c r="O5509" s="537"/>
      <c r="P5509" s="364"/>
      <c r="Q5509" s="13"/>
      <c r="R5509" s="13"/>
    </row>
    <row r="5510" spans="8:18">
      <c r="H5510" s="13"/>
      <c r="I5510" s="365"/>
      <c r="J5510" s="365"/>
      <c r="K5510" s="366"/>
      <c r="L5510" s="367"/>
      <c r="M5510" s="368"/>
      <c r="N5510" s="369"/>
      <c r="O5510" s="538"/>
      <c r="P5510" s="538"/>
      <c r="Q5510" s="538"/>
      <c r="R5510" s="538"/>
    </row>
    <row r="5511" spans="8:18">
      <c r="H5511" s="370"/>
      <c r="I5511" s="371"/>
      <c r="J5511" s="371"/>
      <c r="K5511" s="367"/>
      <c r="L5511" s="367"/>
      <c r="M5511" s="367"/>
      <c r="N5511" s="372"/>
      <c r="O5511" s="539"/>
      <c r="P5511" s="539"/>
      <c r="Q5511" s="539"/>
      <c r="R5511" s="539"/>
    </row>
    <row r="5512" spans="8:18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>
      <c r="H5516" s="354"/>
      <c r="I5516" s="354"/>
      <c r="J5516" s="354"/>
      <c r="K5516" s="354"/>
      <c r="L5516" s="354"/>
      <c r="M5516" s="368"/>
      <c r="N5516" s="384"/>
      <c r="O5516" s="310"/>
      <c r="P5516" s="540"/>
      <c r="Q5516" s="540"/>
      <c r="R5516" s="540"/>
    </row>
    <row r="5517" spans="8:18" ht="19.5" customHeight="1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9.5">
      <c r="H5523" s="541"/>
      <c r="I5523" s="541"/>
      <c r="J5523" s="541"/>
      <c r="K5523" s="541"/>
      <c r="L5523" s="541"/>
      <c r="M5523" s="541"/>
      <c r="N5523" s="541"/>
      <c r="O5523" s="541"/>
      <c r="P5523" s="541"/>
      <c r="Q5523" s="541"/>
      <c r="R5523" s="541"/>
    </row>
    <row r="5524" spans="8:22">
      <c r="H5524" s="532"/>
      <c r="I5524" s="532"/>
      <c r="J5524" s="532"/>
      <c r="K5524" s="532"/>
      <c r="L5524" s="532"/>
      <c r="M5524" s="532"/>
      <c r="N5524" s="532"/>
      <c r="O5524" s="532"/>
      <c r="P5524" s="532"/>
      <c r="Q5524" s="13"/>
      <c r="R5524" s="13"/>
    </row>
    <row r="5525" spans="8:22" ht="15" customHeight="1">
      <c r="H5525" s="543"/>
      <c r="I5525" s="543"/>
      <c r="J5525" s="543"/>
      <c r="K5525" s="543"/>
      <c r="L5525" s="543"/>
      <c r="M5525" s="543"/>
      <c r="N5525" s="543"/>
      <c r="O5525" s="543"/>
      <c r="P5525" s="543"/>
      <c r="Q5525" s="13"/>
      <c r="R5525" s="13"/>
    </row>
    <row r="5526" spans="8:22" ht="18.75" customHeight="1">
      <c r="H5526" s="544"/>
      <c r="I5526" s="544"/>
      <c r="J5526" s="544"/>
      <c r="K5526" s="544"/>
      <c r="L5526" s="544"/>
      <c r="M5526" s="544"/>
      <c r="N5526" s="544"/>
      <c r="O5526" s="544"/>
      <c r="P5526" s="544"/>
      <c r="Q5526" s="13"/>
      <c r="R5526" s="13"/>
    </row>
    <row r="5527" spans="8:22">
      <c r="H5527" s="13"/>
      <c r="I5527" s="359"/>
      <c r="J5527" s="360"/>
      <c r="K5527" s="361"/>
      <c r="L5527" s="362"/>
      <c r="M5527" s="363"/>
      <c r="N5527" s="537"/>
      <c r="O5527" s="537"/>
      <c r="P5527" s="364"/>
      <c r="Q5527" s="13"/>
      <c r="R5527" s="13"/>
    </row>
    <row r="5528" spans="8:22">
      <c r="H5528" s="13"/>
      <c r="I5528" s="359"/>
      <c r="J5528" s="360"/>
      <c r="K5528" s="361"/>
      <c r="L5528" s="361"/>
      <c r="M5528" s="363"/>
      <c r="N5528" s="537"/>
      <c r="O5528" s="537"/>
      <c r="P5528" s="364"/>
      <c r="Q5528" s="13"/>
      <c r="R5528" s="13"/>
    </row>
    <row r="5529" spans="8:22">
      <c r="H5529" s="13"/>
      <c r="I5529" s="365"/>
      <c r="J5529" s="365"/>
      <c r="K5529" s="366"/>
      <c r="L5529" s="367"/>
      <c r="M5529" s="368"/>
      <c r="N5529" s="369"/>
      <c r="O5529" s="538"/>
      <c r="P5529" s="538"/>
      <c r="Q5529" s="538"/>
      <c r="R5529" s="538"/>
    </row>
    <row r="5530" spans="8:22">
      <c r="H5530" s="370"/>
      <c r="I5530" s="371"/>
      <c r="J5530" s="371"/>
      <c r="K5530" s="367"/>
      <c r="L5530" s="367"/>
      <c r="M5530" s="367"/>
      <c r="N5530" s="372"/>
      <c r="O5530" s="539"/>
      <c r="P5530" s="539"/>
      <c r="Q5530" s="539"/>
      <c r="R5530" s="539"/>
    </row>
    <row r="5531" spans="8:22" ht="9.75" customHeight="1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2382</v>
      </c>
      <c r="U5532" s="298"/>
      <c r="V5532" s="298"/>
    </row>
    <row r="5533" spans="8:22" ht="44.25" customHeight="1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>
      <c r="H5537" s="354"/>
      <c r="I5537" s="354"/>
      <c r="J5537" s="354"/>
      <c r="K5537" s="354"/>
      <c r="L5537" s="354"/>
      <c r="M5537" s="368"/>
      <c r="N5537" s="384"/>
      <c r="O5537" s="310"/>
      <c r="P5537" s="540"/>
      <c r="Q5537" s="540"/>
      <c r="R5537" s="540"/>
    </row>
    <row r="5538" spans="8:18" ht="20.25" customHeight="1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9.5">
      <c r="H5544" s="541"/>
      <c r="I5544" s="541"/>
      <c r="J5544" s="541"/>
      <c r="K5544" s="541"/>
      <c r="L5544" s="541"/>
      <c r="M5544" s="541"/>
      <c r="N5544" s="541"/>
      <c r="O5544" s="541"/>
      <c r="P5544" s="541"/>
      <c r="Q5544" s="541"/>
      <c r="R5544" s="541"/>
    </row>
    <row r="5545" spans="8:18">
      <c r="H5545" s="532"/>
      <c r="I5545" s="532"/>
      <c r="J5545" s="532"/>
      <c r="K5545" s="532"/>
      <c r="L5545" s="532"/>
      <c r="M5545" s="532"/>
      <c r="N5545" s="532"/>
      <c r="O5545" s="532"/>
      <c r="P5545" s="532"/>
      <c r="Q5545" s="13"/>
      <c r="R5545" s="13"/>
    </row>
    <row r="5546" spans="8:18" ht="19.5">
      <c r="H5546" s="543"/>
      <c r="I5546" s="543"/>
      <c r="J5546" s="543"/>
      <c r="K5546" s="543"/>
      <c r="L5546" s="543"/>
      <c r="M5546" s="543"/>
      <c r="N5546" s="543"/>
      <c r="O5546" s="543"/>
      <c r="P5546" s="543"/>
      <c r="Q5546" s="13"/>
      <c r="R5546" s="13"/>
    </row>
    <row r="5547" spans="8:18" ht="17.25">
      <c r="H5547" s="544"/>
      <c r="I5547" s="544"/>
      <c r="J5547" s="544"/>
      <c r="K5547" s="544"/>
      <c r="L5547" s="544"/>
      <c r="M5547" s="544"/>
      <c r="N5547" s="544"/>
      <c r="O5547" s="544"/>
      <c r="P5547" s="544"/>
      <c r="Q5547" s="13"/>
      <c r="R5547" s="13"/>
    </row>
    <row r="5548" spans="8:18">
      <c r="H5548" s="13"/>
      <c r="I5548" s="359"/>
      <c r="J5548" s="360"/>
      <c r="K5548" s="361"/>
      <c r="L5548" s="362"/>
      <c r="M5548" s="363"/>
      <c r="N5548" s="537"/>
      <c r="O5548" s="537"/>
      <c r="P5548" s="364"/>
      <c r="Q5548" s="13"/>
      <c r="R5548" s="13"/>
    </row>
    <row r="5549" spans="8:18">
      <c r="H5549" s="13"/>
      <c r="I5549" s="359"/>
      <c r="J5549" s="360"/>
      <c r="K5549" s="361"/>
      <c r="L5549" s="361"/>
      <c r="M5549" s="363"/>
      <c r="N5549" s="537"/>
      <c r="O5549" s="537"/>
      <c r="P5549" s="364"/>
      <c r="Q5549" s="13"/>
      <c r="R5549" s="13"/>
    </row>
    <row r="5550" spans="8:18">
      <c r="H5550" s="13"/>
      <c r="I5550" s="365"/>
      <c r="J5550" s="365"/>
      <c r="K5550" s="366"/>
      <c r="L5550" s="367"/>
      <c r="M5550" s="368"/>
      <c r="N5550" s="369"/>
      <c r="O5550" s="538"/>
      <c r="P5550" s="538"/>
      <c r="Q5550" s="538"/>
      <c r="R5550" s="538"/>
    </row>
    <row r="5551" spans="8:18">
      <c r="H5551" s="370"/>
      <c r="I5551" s="371"/>
      <c r="J5551" s="371"/>
      <c r="K5551" s="367"/>
      <c r="L5551" s="367"/>
      <c r="M5551" s="367"/>
      <c r="N5551" s="372"/>
      <c r="O5551" s="539"/>
      <c r="P5551" s="539"/>
      <c r="Q5551" s="539"/>
      <c r="R5551" s="539"/>
    </row>
    <row r="5552" spans="8:18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>
      <c r="H5553" s="357"/>
      <c r="I5553" s="357"/>
      <c r="J5553" s="407"/>
      <c r="K5553" s="378"/>
      <c r="L5553" s="378"/>
      <c r="M5553" s="381"/>
      <c r="N5553" s="555"/>
      <c r="O5553" s="376"/>
      <c r="P5553" s="377"/>
      <c r="Q5553" s="376"/>
      <c r="R5553" s="377"/>
    </row>
    <row r="5554" spans="8:22">
      <c r="H5554" s="357"/>
      <c r="I5554" s="357"/>
      <c r="J5554" s="407"/>
      <c r="K5554" s="378"/>
      <c r="L5554" s="378"/>
      <c r="M5554" s="381"/>
      <c r="N5554" s="555"/>
      <c r="O5554" s="376"/>
      <c r="P5554" s="377"/>
      <c r="Q5554" s="376"/>
      <c r="R5554" s="377"/>
    </row>
    <row r="5555" spans="8:22">
      <c r="H5555" s="357"/>
      <c r="I5555" s="357"/>
      <c r="J5555" s="407"/>
      <c r="K5555" s="378"/>
      <c r="L5555" s="378"/>
      <c r="M5555" s="381"/>
      <c r="N5555" s="555"/>
      <c r="O5555" s="376"/>
      <c r="P5555" s="377"/>
      <c r="Q5555" s="376"/>
      <c r="R5555" s="377"/>
    </row>
    <row r="5556" spans="8:22">
      <c r="H5556" s="357"/>
      <c r="I5556" s="357"/>
      <c r="J5556" s="407"/>
      <c r="K5556" s="378"/>
      <c r="L5556" s="378"/>
      <c r="M5556" s="381"/>
      <c r="N5556" s="555"/>
      <c r="O5556" s="376"/>
      <c r="P5556" s="377"/>
      <c r="Q5556" s="376"/>
      <c r="R5556" s="377"/>
    </row>
    <row r="5557" spans="8:22" ht="27.75" customHeight="1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>
      <c r="H5563" s="354"/>
      <c r="I5563" s="354"/>
      <c r="J5563" s="354"/>
      <c r="K5563" s="354"/>
      <c r="L5563" s="354"/>
      <c r="M5563" s="368"/>
      <c r="N5563" s="384"/>
      <c r="O5563" s="310"/>
      <c r="P5563" s="540"/>
      <c r="Q5563" s="540"/>
      <c r="R5563" s="540"/>
    </row>
    <row r="5564" spans="8:22" ht="18.75" customHeight="1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9.5">
      <c r="H5570" s="541"/>
      <c r="I5570" s="541"/>
      <c r="J5570" s="541"/>
      <c r="K5570" s="541"/>
      <c r="L5570" s="541"/>
      <c r="M5570" s="541"/>
      <c r="N5570" s="541"/>
      <c r="O5570" s="541"/>
      <c r="P5570" s="541"/>
      <c r="Q5570" s="541"/>
      <c r="R5570" s="541"/>
    </row>
    <row r="5571" spans="8:18">
      <c r="H5571" s="532"/>
      <c r="I5571" s="532"/>
      <c r="J5571" s="532"/>
      <c r="K5571" s="532"/>
      <c r="L5571" s="532"/>
      <c r="M5571" s="532"/>
      <c r="N5571" s="532"/>
      <c r="O5571" s="532"/>
      <c r="P5571" s="532"/>
      <c r="Q5571" s="13"/>
      <c r="R5571" s="13"/>
    </row>
    <row r="5572" spans="8:18" ht="19.5">
      <c r="H5572" s="543"/>
      <c r="I5572" s="543"/>
      <c r="J5572" s="543"/>
      <c r="K5572" s="543"/>
      <c r="L5572" s="543"/>
      <c r="M5572" s="543"/>
      <c r="N5572" s="543"/>
      <c r="O5572" s="543"/>
      <c r="P5572" s="543"/>
      <c r="Q5572" s="13"/>
      <c r="R5572" s="13"/>
    </row>
    <row r="5573" spans="8:18" ht="17.25">
      <c r="H5573" s="544"/>
      <c r="I5573" s="544"/>
      <c r="J5573" s="544"/>
      <c r="K5573" s="544"/>
      <c r="L5573" s="544"/>
      <c r="M5573" s="544"/>
      <c r="N5573" s="544"/>
      <c r="O5573" s="544"/>
      <c r="P5573" s="544"/>
      <c r="Q5573" s="13"/>
      <c r="R5573" s="13"/>
    </row>
    <row r="5574" spans="8:18">
      <c r="H5574" s="13"/>
      <c r="I5574" s="359"/>
      <c r="J5574" s="360"/>
      <c r="K5574" s="361"/>
      <c r="L5574" s="362"/>
      <c r="M5574" s="363"/>
      <c r="N5574" s="537"/>
      <c r="O5574" s="537"/>
      <c r="P5574" s="364"/>
      <c r="Q5574" s="13"/>
      <c r="R5574" s="13"/>
    </row>
    <row r="5575" spans="8:18">
      <c r="H5575" s="13"/>
      <c r="I5575" s="359"/>
      <c r="J5575" s="360"/>
      <c r="K5575" s="361"/>
      <c r="L5575" s="361"/>
      <c r="M5575" s="363"/>
      <c r="N5575" s="537"/>
      <c r="O5575" s="537"/>
      <c r="P5575" s="364"/>
      <c r="Q5575" s="13"/>
      <c r="R5575" s="13"/>
    </row>
    <row r="5576" spans="8:18">
      <c r="H5576" s="13"/>
      <c r="I5576" s="365"/>
      <c r="J5576" s="365"/>
      <c r="K5576" s="366"/>
      <c r="L5576" s="367"/>
      <c r="M5576" s="368"/>
      <c r="N5576" s="369"/>
      <c r="O5576" s="538"/>
      <c r="P5576" s="538"/>
      <c r="Q5576" s="538"/>
      <c r="R5576" s="538"/>
    </row>
    <row r="5577" spans="8:18">
      <c r="H5577" s="370"/>
      <c r="I5577" s="371"/>
      <c r="J5577" s="371"/>
      <c r="K5577" s="367"/>
      <c r="L5577" s="367"/>
      <c r="M5577" s="367"/>
      <c r="N5577" s="372"/>
      <c r="O5577" s="539"/>
      <c r="P5577" s="539"/>
      <c r="Q5577" s="539"/>
      <c r="R5577" s="539"/>
    </row>
    <row r="5578" spans="8:18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>
      <c r="H5585" s="354"/>
      <c r="I5585" s="354"/>
      <c r="J5585" s="354"/>
      <c r="K5585" s="354"/>
      <c r="L5585" s="354"/>
      <c r="M5585" s="368"/>
      <c r="N5585" s="384"/>
      <c r="O5585" s="310"/>
      <c r="P5585" s="540"/>
      <c r="Q5585" s="540"/>
      <c r="R5585" s="540"/>
    </row>
    <row r="5586" spans="8:18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9.5">
      <c r="H5592" s="541"/>
      <c r="I5592" s="541"/>
      <c r="J5592" s="541"/>
      <c r="K5592" s="541"/>
      <c r="L5592" s="541"/>
      <c r="M5592" s="541"/>
      <c r="N5592" s="541"/>
      <c r="O5592" s="541"/>
      <c r="P5592" s="541"/>
      <c r="Q5592" s="541"/>
      <c r="R5592" s="541"/>
    </row>
    <row r="5593" spans="8:18">
      <c r="H5593" s="532"/>
      <c r="I5593" s="532"/>
      <c r="J5593" s="532"/>
      <c r="K5593" s="532"/>
      <c r="L5593" s="532"/>
      <c r="M5593" s="532"/>
      <c r="N5593" s="532"/>
      <c r="O5593" s="532"/>
      <c r="P5593" s="532"/>
      <c r="Q5593" s="13"/>
      <c r="R5593" s="13"/>
    </row>
    <row r="5594" spans="8:18" ht="19.5">
      <c r="H5594" s="543"/>
      <c r="I5594" s="543"/>
      <c r="J5594" s="543"/>
      <c r="K5594" s="543"/>
      <c r="L5594" s="543"/>
      <c r="M5594" s="543"/>
      <c r="N5594" s="543"/>
      <c r="O5594" s="543"/>
      <c r="P5594" s="543"/>
      <c r="Q5594" s="13"/>
      <c r="R5594" s="13"/>
    </row>
    <row r="5595" spans="8:18" ht="17.25">
      <c r="H5595" s="544"/>
      <c r="I5595" s="544"/>
      <c r="J5595" s="544"/>
      <c r="K5595" s="544"/>
      <c r="L5595" s="544"/>
      <c r="M5595" s="544"/>
      <c r="N5595" s="544"/>
      <c r="O5595" s="544"/>
      <c r="P5595" s="544"/>
      <c r="Q5595" s="13"/>
      <c r="R5595" s="13"/>
    </row>
    <row r="5596" spans="8:18">
      <c r="H5596" s="13"/>
      <c r="I5596" s="359"/>
      <c r="J5596" s="360"/>
      <c r="K5596" s="361"/>
      <c r="L5596" s="362"/>
      <c r="M5596" s="363"/>
      <c r="N5596" s="537"/>
      <c r="O5596" s="537"/>
      <c r="P5596" s="364"/>
      <c r="Q5596" s="13"/>
      <c r="R5596" s="13"/>
    </row>
    <row r="5597" spans="8:18">
      <c r="H5597" s="13"/>
      <c r="I5597" s="359"/>
      <c r="J5597" s="360"/>
      <c r="K5597" s="361"/>
      <c r="L5597" s="361"/>
      <c r="M5597" s="363"/>
      <c r="N5597" s="537"/>
      <c r="O5597" s="537"/>
      <c r="P5597" s="364"/>
      <c r="Q5597" s="13"/>
      <c r="R5597" s="13"/>
    </row>
    <row r="5598" spans="8:18">
      <c r="H5598" s="13"/>
      <c r="I5598" s="365"/>
      <c r="J5598" s="365"/>
      <c r="K5598" s="366"/>
      <c r="L5598" s="367"/>
      <c r="M5598" s="368"/>
      <c r="N5598" s="369"/>
      <c r="O5598" s="538"/>
      <c r="P5598" s="538"/>
      <c r="Q5598" s="538"/>
      <c r="R5598" s="538"/>
    </row>
    <row r="5599" spans="8:18">
      <c r="H5599" s="370"/>
      <c r="I5599" s="371"/>
      <c r="J5599" s="371"/>
      <c r="K5599" s="367"/>
      <c r="L5599" s="367"/>
      <c r="M5599" s="367"/>
      <c r="N5599" s="372"/>
      <c r="O5599" s="539"/>
      <c r="P5599" s="539"/>
      <c r="Q5599" s="539"/>
      <c r="R5599" s="539"/>
    </row>
    <row r="5600" spans="8:18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2383</v>
      </c>
      <c r="U5605" s="298"/>
      <c r="V5605" s="298"/>
    </row>
    <row r="5606" spans="8:22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>
      <c r="H5610" s="354"/>
      <c r="I5610" s="354"/>
      <c r="J5610" s="354"/>
      <c r="K5610" s="354"/>
      <c r="L5610" s="354"/>
      <c r="M5610" s="368"/>
      <c r="N5610" s="384"/>
      <c r="O5610" s="310"/>
      <c r="P5610" s="540"/>
      <c r="Q5610" s="540"/>
      <c r="R5610" s="540"/>
    </row>
    <row r="5611" spans="8:22" ht="18.75" customHeight="1">
      <c r="H5611" s="562"/>
      <c r="I5611" s="562"/>
      <c r="J5611" s="562"/>
      <c r="K5611" s="562"/>
      <c r="L5611" s="562"/>
      <c r="M5611" s="562"/>
      <c r="N5611" s="562"/>
      <c r="O5611" s="397"/>
      <c r="P5611" s="420"/>
      <c r="Q5611" s="397"/>
      <c r="R5611" s="420"/>
    </row>
    <row r="5612" spans="8:22" ht="20.25" customHeight="1">
      <c r="H5612" s="562"/>
      <c r="I5612" s="562"/>
      <c r="J5612" s="562"/>
      <c r="K5612" s="562"/>
      <c r="L5612" s="562"/>
      <c r="M5612" s="562"/>
      <c r="N5612" s="562"/>
      <c r="O5612" s="397"/>
      <c r="P5612" s="540"/>
      <c r="Q5612" s="540"/>
      <c r="R5612" s="540"/>
    </row>
    <row r="5613" spans="8:22" ht="24.75" customHeight="1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9.5">
      <c r="H5619" s="541"/>
      <c r="I5619" s="541"/>
      <c r="J5619" s="541"/>
      <c r="K5619" s="541"/>
      <c r="L5619" s="541"/>
      <c r="M5619" s="541"/>
      <c r="N5619" s="541"/>
      <c r="O5619" s="541"/>
      <c r="P5619" s="541"/>
      <c r="Q5619" s="541"/>
      <c r="R5619" s="541"/>
    </row>
    <row r="5620" spans="8:18">
      <c r="H5620" s="532"/>
      <c r="I5620" s="532"/>
      <c r="J5620" s="532"/>
      <c r="K5620" s="532"/>
      <c r="L5620" s="532"/>
      <c r="M5620" s="532"/>
      <c r="N5620" s="532"/>
      <c r="O5620" s="532"/>
      <c r="P5620" s="532"/>
      <c r="Q5620" s="13"/>
      <c r="R5620" s="13"/>
    </row>
    <row r="5621" spans="8:18" ht="19.5">
      <c r="H5621" s="543"/>
      <c r="I5621" s="543"/>
      <c r="J5621" s="543"/>
      <c r="K5621" s="543"/>
      <c r="L5621" s="543"/>
      <c r="M5621" s="543"/>
      <c r="N5621" s="543"/>
      <c r="O5621" s="543"/>
      <c r="P5621" s="543"/>
      <c r="Q5621" s="13"/>
      <c r="R5621" s="13"/>
    </row>
    <row r="5622" spans="8:18" ht="17.25">
      <c r="H5622" s="544"/>
      <c r="I5622" s="544"/>
      <c r="J5622" s="544"/>
      <c r="K5622" s="544"/>
      <c r="L5622" s="544"/>
      <c r="M5622" s="544"/>
      <c r="N5622" s="544"/>
      <c r="O5622" s="544"/>
      <c r="P5622" s="544"/>
      <c r="Q5622" s="13"/>
      <c r="R5622" s="13"/>
    </row>
    <row r="5623" spans="8:18">
      <c r="H5623" s="13"/>
      <c r="I5623" s="359"/>
      <c r="J5623" s="360"/>
      <c r="K5623" s="361"/>
      <c r="L5623" s="362"/>
      <c r="M5623" s="363"/>
      <c r="N5623" s="537"/>
      <c r="O5623" s="537"/>
      <c r="P5623" s="364"/>
      <c r="Q5623" s="13"/>
      <c r="R5623" s="13"/>
    </row>
    <row r="5624" spans="8:18">
      <c r="H5624" s="13"/>
      <c r="I5624" s="359"/>
      <c r="J5624" s="360"/>
      <c r="K5624" s="361"/>
      <c r="L5624" s="361"/>
      <c r="M5624" s="363"/>
      <c r="N5624" s="537"/>
      <c r="O5624" s="537"/>
      <c r="P5624" s="364"/>
      <c r="Q5624" s="13"/>
      <c r="R5624" s="13"/>
    </row>
    <row r="5625" spans="8:18">
      <c r="H5625" s="13"/>
      <c r="I5625" s="365"/>
      <c r="J5625" s="365"/>
      <c r="K5625" s="366"/>
      <c r="L5625" s="367"/>
      <c r="M5625" s="368"/>
      <c r="N5625" s="369"/>
      <c r="O5625" s="538"/>
      <c r="P5625" s="538"/>
      <c r="Q5625" s="538"/>
      <c r="R5625" s="538"/>
    </row>
    <row r="5626" spans="8:18">
      <c r="H5626" s="370"/>
      <c r="I5626" s="371"/>
      <c r="J5626" s="371"/>
      <c r="K5626" s="367"/>
      <c r="L5626" s="367"/>
      <c r="M5626" s="367"/>
      <c r="N5626" s="372"/>
      <c r="O5626" s="539"/>
      <c r="P5626" s="539"/>
      <c r="Q5626" s="539"/>
      <c r="R5626" s="539"/>
    </row>
    <row r="5627" spans="8:18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>
      <c r="H5636" s="357"/>
      <c r="I5636" s="357"/>
      <c r="J5636" s="407"/>
      <c r="K5636" s="378"/>
      <c r="L5636" s="378"/>
      <c r="M5636" s="381"/>
      <c r="N5636" s="555"/>
      <c r="O5636" s="376"/>
      <c r="P5636" s="377"/>
      <c r="Q5636" s="376"/>
      <c r="R5636" s="377"/>
    </row>
    <row r="5637" spans="8:19">
      <c r="H5637" s="357"/>
      <c r="I5637" s="357"/>
      <c r="J5637" s="407"/>
      <c r="K5637" s="378"/>
      <c r="L5637" s="378"/>
      <c r="M5637" s="381"/>
      <c r="N5637" s="555"/>
      <c r="O5637" s="376"/>
      <c r="P5637" s="377"/>
      <c r="Q5637" s="376"/>
      <c r="R5637" s="377"/>
    </row>
    <row r="5638" spans="8:19">
      <c r="H5638" s="357"/>
      <c r="I5638" s="357"/>
      <c r="J5638" s="407"/>
      <c r="K5638" s="378"/>
      <c r="L5638" s="378"/>
      <c r="M5638" s="381"/>
      <c r="N5638" s="555"/>
      <c r="O5638" s="376"/>
      <c r="P5638" s="377"/>
      <c r="Q5638" s="376"/>
      <c r="R5638" s="377"/>
    </row>
    <row r="5639" spans="8:19">
      <c r="H5639" s="357"/>
      <c r="I5639" s="357"/>
      <c r="J5639" s="407"/>
      <c r="K5639" s="378"/>
      <c r="L5639" s="378"/>
      <c r="M5639" s="381"/>
      <c r="N5639" s="555"/>
      <c r="O5639" s="376"/>
      <c r="P5639" s="377"/>
      <c r="Q5639" s="376"/>
      <c r="R5639" s="377"/>
    </row>
    <row r="5640" spans="8:19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>
      <c r="H5643" s="354"/>
      <c r="I5643" s="354"/>
      <c r="J5643" s="354"/>
      <c r="K5643" s="354"/>
      <c r="L5643" s="354"/>
      <c r="M5643" s="368"/>
      <c r="N5643" s="384"/>
      <c r="O5643" s="310"/>
      <c r="P5643" s="540"/>
      <c r="Q5643" s="540"/>
      <c r="R5643" s="540"/>
      <c r="S5643" s="71"/>
    </row>
    <row r="5644" spans="8:19" ht="21" customHeight="1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9.5">
      <c r="H5650" s="541"/>
      <c r="I5650" s="541"/>
      <c r="J5650" s="541"/>
      <c r="K5650" s="541"/>
      <c r="L5650" s="541"/>
      <c r="M5650" s="541"/>
      <c r="N5650" s="541"/>
      <c r="O5650" s="541"/>
      <c r="P5650" s="541"/>
      <c r="Q5650" s="541"/>
      <c r="R5650" s="541"/>
    </row>
    <row r="5651" spans="8:18">
      <c r="H5651" s="532"/>
      <c r="I5651" s="532"/>
      <c r="J5651" s="532"/>
      <c r="K5651" s="532"/>
      <c r="L5651" s="532"/>
      <c r="M5651" s="532"/>
      <c r="N5651" s="532"/>
      <c r="O5651" s="532"/>
      <c r="P5651" s="532"/>
      <c r="Q5651" s="13"/>
      <c r="R5651" s="13"/>
    </row>
    <row r="5652" spans="8:18" ht="19.5">
      <c r="H5652" s="543"/>
      <c r="I5652" s="543"/>
      <c r="J5652" s="543"/>
      <c r="K5652" s="543"/>
      <c r="L5652" s="543"/>
      <c r="M5652" s="543"/>
      <c r="N5652" s="543"/>
      <c r="O5652" s="543"/>
      <c r="P5652" s="543"/>
      <c r="Q5652" s="13"/>
      <c r="R5652" s="13"/>
    </row>
    <row r="5653" spans="8:18" ht="17.25">
      <c r="H5653" s="544"/>
      <c r="I5653" s="544"/>
      <c r="J5653" s="544"/>
      <c r="K5653" s="544"/>
      <c r="L5653" s="544"/>
      <c r="M5653" s="544"/>
      <c r="N5653" s="544"/>
      <c r="O5653" s="544"/>
      <c r="P5653" s="544"/>
      <c r="Q5653" s="13"/>
      <c r="R5653" s="13"/>
    </row>
    <row r="5654" spans="8:18">
      <c r="H5654" s="13"/>
      <c r="I5654" s="359"/>
      <c r="J5654" s="360"/>
      <c r="K5654" s="430"/>
      <c r="L5654" s="362"/>
      <c r="M5654" s="363"/>
      <c r="N5654" s="537"/>
      <c r="O5654" s="537"/>
      <c r="P5654" s="364"/>
      <c r="Q5654" s="13"/>
      <c r="R5654" s="13"/>
    </row>
    <row r="5655" spans="8:18">
      <c r="H5655" s="13"/>
      <c r="I5655" s="359"/>
      <c r="J5655" s="360"/>
      <c r="K5655" s="361"/>
      <c r="L5655" s="361"/>
      <c r="M5655" s="363"/>
      <c r="N5655" s="537"/>
      <c r="O5655" s="537"/>
      <c r="P5655" s="364"/>
      <c r="Q5655" s="13"/>
      <c r="R5655" s="13"/>
    </row>
    <row r="5656" spans="8:18">
      <c r="H5656" s="13"/>
      <c r="I5656" s="365"/>
      <c r="J5656" s="365"/>
      <c r="K5656" s="366"/>
      <c r="L5656" s="367"/>
      <c r="M5656" s="368"/>
      <c r="N5656" s="369"/>
      <c r="O5656" s="538"/>
      <c r="P5656" s="538"/>
      <c r="Q5656" s="538"/>
      <c r="R5656" s="538"/>
    </row>
    <row r="5657" spans="8:18" ht="22.5" customHeight="1">
      <c r="H5657" s="370"/>
      <c r="I5657" s="371"/>
      <c r="J5657" s="371"/>
      <c r="K5657" s="367"/>
      <c r="L5657" s="367"/>
      <c r="M5657" s="367"/>
      <c r="N5657" s="372"/>
      <c r="O5657" s="539"/>
      <c r="P5657" s="539"/>
      <c r="Q5657" s="539"/>
      <c r="R5657" s="539"/>
    </row>
    <row r="5658" spans="8:18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>
      <c r="H5673" s="354"/>
      <c r="I5673" s="354"/>
      <c r="J5673" s="354"/>
      <c r="K5673" s="354"/>
      <c r="L5673" s="354"/>
      <c r="M5673" s="368"/>
      <c r="N5673" s="384"/>
      <c r="O5673" s="310"/>
      <c r="P5673" s="540"/>
      <c r="Q5673" s="540"/>
      <c r="R5673" s="540"/>
    </row>
    <row r="5674" spans="8:19" ht="21" customHeight="1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9.5">
      <c r="H5680" s="541"/>
      <c r="I5680" s="541"/>
      <c r="J5680" s="541"/>
      <c r="K5680" s="541"/>
      <c r="L5680" s="541"/>
      <c r="M5680" s="541"/>
      <c r="N5680" s="541"/>
      <c r="O5680" s="541"/>
      <c r="P5680" s="541"/>
      <c r="Q5680" s="541"/>
      <c r="R5680" s="541"/>
    </row>
    <row r="5681" spans="8:18">
      <c r="H5681" s="532"/>
      <c r="I5681" s="532"/>
      <c r="J5681" s="532"/>
      <c r="K5681" s="532"/>
      <c r="L5681" s="532"/>
      <c r="M5681" s="532"/>
      <c r="N5681" s="532"/>
      <c r="O5681" s="532"/>
      <c r="P5681" s="532"/>
      <c r="Q5681" s="13"/>
      <c r="R5681" s="13"/>
    </row>
    <row r="5682" spans="8:18" ht="19.5">
      <c r="H5682" s="543"/>
      <c r="I5682" s="543"/>
      <c r="J5682" s="543"/>
      <c r="K5682" s="543"/>
      <c r="L5682" s="543"/>
      <c r="M5682" s="543"/>
      <c r="N5682" s="543"/>
      <c r="O5682" s="543"/>
      <c r="P5682" s="543"/>
      <c r="Q5682" s="13"/>
      <c r="R5682" s="13"/>
    </row>
    <row r="5683" spans="8:18" ht="17.25">
      <c r="H5683" s="544"/>
      <c r="I5683" s="544"/>
      <c r="J5683" s="544"/>
      <c r="K5683" s="544"/>
      <c r="L5683" s="544"/>
      <c r="M5683" s="544"/>
      <c r="N5683" s="544"/>
      <c r="O5683" s="544"/>
      <c r="P5683" s="544"/>
      <c r="Q5683" s="13"/>
      <c r="R5683" s="13"/>
    </row>
    <row r="5684" spans="8:18">
      <c r="H5684" s="13"/>
      <c r="I5684" s="359"/>
      <c r="J5684" s="360"/>
      <c r="K5684" s="430"/>
      <c r="L5684" s="362"/>
      <c r="M5684" s="363"/>
      <c r="N5684" s="537"/>
      <c r="O5684" s="537"/>
      <c r="P5684" s="364"/>
      <c r="Q5684" s="13"/>
      <c r="R5684" s="13"/>
    </row>
    <row r="5685" spans="8:18">
      <c r="H5685" s="13"/>
      <c r="I5685" s="359"/>
      <c r="J5685" s="360"/>
      <c r="K5685" s="361"/>
      <c r="L5685" s="361"/>
      <c r="M5685" s="363"/>
      <c r="N5685" s="537"/>
      <c r="O5685" s="537"/>
      <c r="P5685" s="364"/>
      <c r="Q5685" s="13"/>
      <c r="R5685" s="13"/>
    </row>
    <row r="5686" spans="8:18">
      <c r="H5686" s="13"/>
      <c r="I5686" s="365"/>
      <c r="J5686" s="365"/>
      <c r="K5686" s="366"/>
      <c r="L5686" s="367"/>
      <c r="M5686" s="368"/>
      <c r="N5686" s="369"/>
      <c r="O5686" s="538"/>
      <c r="P5686" s="538"/>
      <c r="Q5686" s="538"/>
      <c r="R5686" s="538"/>
    </row>
    <row r="5687" spans="8:18">
      <c r="H5687" s="370"/>
      <c r="I5687" s="371"/>
      <c r="J5687" s="371"/>
      <c r="K5687" s="367"/>
      <c r="L5687" s="367"/>
      <c r="M5687" s="367"/>
      <c r="N5687" s="372"/>
      <c r="O5687" s="539"/>
      <c r="P5687" s="539"/>
      <c r="Q5687" s="539"/>
      <c r="R5687" s="539"/>
    </row>
    <row r="5688" spans="8:18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>
      <c r="H5702" s="354"/>
      <c r="I5702" s="354"/>
      <c r="J5702" s="354"/>
      <c r="K5702" s="354"/>
      <c r="L5702" s="354"/>
      <c r="M5702" s="368"/>
      <c r="N5702" s="384"/>
      <c r="O5702" s="310"/>
      <c r="P5702" s="540"/>
      <c r="Q5702" s="540"/>
      <c r="R5702" s="540"/>
    </row>
    <row r="5703" spans="8:19" ht="21" customHeight="1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9.5">
      <c r="H5709" s="541"/>
      <c r="I5709" s="541"/>
      <c r="J5709" s="541"/>
      <c r="K5709" s="541"/>
      <c r="L5709" s="541"/>
      <c r="M5709" s="541"/>
      <c r="N5709" s="541"/>
      <c r="O5709" s="541"/>
      <c r="P5709" s="541"/>
      <c r="Q5709" s="541"/>
      <c r="R5709" s="541"/>
    </row>
    <row r="5710" spans="8:19">
      <c r="H5710" s="532"/>
      <c r="I5710" s="532"/>
      <c r="J5710" s="532"/>
      <c r="K5710" s="532"/>
      <c r="L5710" s="532"/>
      <c r="M5710" s="532"/>
      <c r="N5710" s="532"/>
      <c r="O5710" s="532"/>
      <c r="P5710" s="532"/>
      <c r="Q5710" s="13"/>
      <c r="R5710" s="13"/>
    </row>
    <row r="5711" spans="8:19" ht="19.5">
      <c r="H5711" s="543"/>
      <c r="I5711" s="543"/>
      <c r="J5711" s="543"/>
      <c r="K5711" s="543"/>
      <c r="L5711" s="543"/>
      <c r="M5711" s="543"/>
      <c r="N5711" s="543"/>
      <c r="O5711" s="543"/>
      <c r="P5711" s="543"/>
      <c r="Q5711" s="13"/>
      <c r="R5711" s="13"/>
    </row>
    <row r="5712" spans="8:19" ht="17.25">
      <c r="H5712" s="544"/>
      <c r="I5712" s="544"/>
      <c r="J5712" s="544"/>
      <c r="K5712" s="544"/>
      <c r="L5712" s="544"/>
      <c r="M5712" s="544"/>
      <c r="N5712" s="544"/>
      <c r="O5712" s="544"/>
      <c r="P5712" s="544"/>
      <c r="Q5712" s="13"/>
      <c r="R5712" s="13"/>
    </row>
    <row r="5713" spans="8:18">
      <c r="H5713" s="13"/>
      <c r="I5713" s="359"/>
      <c r="J5713" s="360"/>
      <c r="K5713" s="430"/>
      <c r="L5713" s="362"/>
      <c r="M5713" s="363"/>
      <c r="N5713" s="537"/>
      <c r="O5713" s="537"/>
      <c r="P5713" s="364"/>
      <c r="Q5713" s="13"/>
      <c r="R5713" s="13"/>
    </row>
    <row r="5714" spans="8:18">
      <c r="H5714" s="13"/>
      <c r="I5714" s="359"/>
      <c r="J5714" s="360"/>
      <c r="K5714" s="361"/>
      <c r="L5714" s="361"/>
      <c r="M5714" s="363"/>
      <c r="N5714" s="537"/>
      <c r="O5714" s="537"/>
      <c r="P5714" s="364"/>
      <c r="Q5714" s="13"/>
      <c r="R5714" s="13"/>
    </row>
    <row r="5715" spans="8:18">
      <c r="H5715" s="13"/>
      <c r="I5715" s="365"/>
      <c r="J5715" s="365"/>
      <c r="K5715" s="366"/>
      <c r="L5715" s="367"/>
      <c r="M5715" s="368"/>
      <c r="N5715" s="369"/>
      <c r="O5715" s="538"/>
      <c r="P5715" s="538"/>
      <c r="Q5715" s="538"/>
      <c r="R5715" s="538"/>
    </row>
    <row r="5716" spans="8:18">
      <c r="H5716" s="370"/>
      <c r="I5716" s="371"/>
      <c r="J5716" s="371"/>
      <c r="K5716" s="367"/>
      <c r="L5716" s="367"/>
      <c r="M5716" s="367"/>
      <c r="N5716" s="372"/>
      <c r="O5716" s="539"/>
      <c r="P5716" s="539"/>
      <c r="Q5716" s="539"/>
      <c r="R5716" s="539"/>
    </row>
    <row r="5717" spans="8:18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>
      <c r="H5731" s="354"/>
      <c r="I5731" s="354"/>
      <c r="J5731" s="354"/>
      <c r="K5731" s="354"/>
      <c r="L5731" s="354"/>
      <c r="M5731" s="368"/>
      <c r="N5731" s="384"/>
      <c r="O5731" s="310"/>
      <c r="P5731" s="540"/>
      <c r="Q5731" s="540"/>
      <c r="R5731" s="540"/>
    </row>
    <row r="5732" spans="8:20" ht="20.25" customHeight="1">
      <c r="H5732" s="562"/>
      <c r="I5732" s="562"/>
      <c r="J5732" s="562"/>
      <c r="K5732" s="562"/>
      <c r="L5732" s="562"/>
      <c r="M5732" s="562"/>
      <c r="N5732" s="562"/>
      <c r="O5732" s="397"/>
      <c r="P5732" s="420"/>
      <c r="Q5732" s="397"/>
      <c r="R5732" s="420"/>
      <c r="T5732">
        <v>87700.75</v>
      </c>
    </row>
    <row r="5733" spans="8:20" ht="21" customHeight="1">
      <c r="H5733" s="562"/>
      <c r="I5733" s="562"/>
      <c r="J5733" s="562"/>
      <c r="K5733" s="562"/>
      <c r="L5733" s="562"/>
      <c r="M5733" s="562"/>
      <c r="N5733" s="562"/>
      <c r="O5733" s="397"/>
      <c r="P5733" s="540"/>
      <c r="Q5733" s="540"/>
      <c r="R5733" s="540"/>
      <c r="T5733">
        <v>1009452.04</v>
      </c>
    </row>
    <row r="5734" spans="8:20" ht="19.5" customHeight="1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9.5">
      <c r="H5742" s="541"/>
      <c r="I5742" s="541"/>
      <c r="J5742" s="541"/>
      <c r="K5742" s="541"/>
      <c r="L5742" s="541"/>
      <c r="M5742" s="541"/>
      <c r="N5742" s="541"/>
      <c r="O5742" s="541"/>
      <c r="P5742" s="541"/>
      <c r="Q5742" s="541"/>
      <c r="R5742" s="541"/>
    </row>
    <row r="5743" spans="8:20">
      <c r="H5743" s="532"/>
      <c r="I5743" s="532"/>
      <c r="J5743" s="532"/>
      <c r="K5743" s="532"/>
      <c r="L5743" s="532"/>
      <c r="M5743" s="532"/>
      <c r="N5743" s="532"/>
      <c r="O5743" s="532"/>
      <c r="P5743" s="532"/>
      <c r="Q5743" s="13"/>
      <c r="R5743" s="13"/>
    </row>
    <row r="5744" spans="8:20" ht="19.5">
      <c r="H5744" s="543"/>
      <c r="I5744" s="543"/>
      <c r="J5744" s="543"/>
      <c r="K5744" s="543"/>
      <c r="L5744" s="543"/>
      <c r="M5744" s="543"/>
      <c r="N5744" s="543"/>
      <c r="O5744" s="543"/>
      <c r="P5744" s="543"/>
      <c r="Q5744" s="13"/>
      <c r="R5744" s="13"/>
    </row>
    <row r="5745" spans="8:18" ht="17.25">
      <c r="H5745" s="544"/>
      <c r="I5745" s="544"/>
      <c r="J5745" s="544"/>
      <c r="K5745" s="544"/>
      <c r="L5745" s="544"/>
      <c r="M5745" s="544"/>
      <c r="N5745" s="544"/>
      <c r="O5745" s="544"/>
      <c r="P5745" s="544"/>
      <c r="Q5745" s="13"/>
      <c r="R5745" s="13"/>
    </row>
    <row r="5746" spans="8:18">
      <c r="H5746" s="13"/>
      <c r="I5746" s="359"/>
      <c r="J5746" s="360"/>
      <c r="K5746" s="430"/>
      <c r="L5746" s="362"/>
      <c r="M5746" s="363"/>
      <c r="N5746" s="537"/>
      <c r="O5746" s="537"/>
      <c r="P5746" s="364"/>
      <c r="Q5746" s="13"/>
      <c r="R5746" s="13"/>
    </row>
    <row r="5747" spans="8:18">
      <c r="H5747" s="13"/>
      <c r="I5747" s="359"/>
      <c r="J5747" s="360"/>
      <c r="K5747" s="361"/>
      <c r="L5747" s="361"/>
      <c r="M5747" s="363"/>
      <c r="N5747" s="537"/>
      <c r="O5747" s="537"/>
      <c r="P5747" s="364"/>
      <c r="Q5747" s="13"/>
      <c r="R5747" s="13"/>
    </row>
    <row r="5748" spans="8:18">
      <c r="H5748" s="13"/>
      <c r="I5748" s="365"/>
      <c r="J5748" s="365"/>
      <c r="K5748" s="366"/>
      <c r="L5748" s="367"/>
      <c r="M5748" s="368"/>
      <c r="N5748" s="369"/>
      <c r="O5748" s="538"/>
      <c r="P5748" s="538"/>
      <c r="Q5748" s="538"/>
      <c r="R5748" s="538"/>
    </row>
    <row r="5749" spans="8:18">
      <c r="H5749" s="370"/>
      <c r="I5749" s="371"/>
      <c r="J5749" s="371"/>
      <c r="K5749" s="367"/>
      <c r="L5749" s="367"/>
      <c r="M5749" s="367"/>
      <c r="N5749" s="372"/>
      <c r="O5749" s="539"/>
      <c r="P5749" s="539"/>
      <c r="Q5749" s="539"/>
      <c r="R5749" s="539"/>
    </row>
    <row r="5750" spans="8:18" ht="45" customHeight="1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>
      <c r="H5764" s="354"/>
      <c r="I5764" s="354"/>
      <c r="J5764" s="354"/>
      <c r="K5764" s="354"/>
      <c r="L5764" s="354"/>
      <c r="M5764" s="368"/>
      <c r="N5764" s="384"/>
      <c r="O5764" s="310"/>
      <c r="P5764" s="540"/>
      <c r="Q5764" s="540"/>
      <c r="R5764" s="540"/>
    </row>
    <row r="5765" spans="8:18" ht="21" customHeight="1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9.5">
      <c r="H5771" s="541"/>
      <c r="I5771" s="541"/>
      <c r="J5771" s="541"/>
      <c r="K5771" s="541"/>
      <c r="L5771" s="541"/>
      <c r="M5771" s="541"/>
      <c r="N5771" s="541"/>
      <c r="O5771" s="541"/>
      <c r="P5771" s="541"/>
      <c r="Q5771" s="13"/>
      <c r="R5771" s="13"/>
    </row>
    <row r="5772" spans="8:18" ht="19.5">
      <c r="H5772" s="541"/>
      <c r="I5772" s="541"/>
      <c r="J5772" s="541"/>
      <c r="K5772" s="541"/>
      <c r="L5772" s="541"/>
      <c r="M5772" s="541"/>
      <c r="N5772" s="541"/>
      <c r="O5772" s="541"/>
      <c r="P5772" s="541"/>
      <c r="Q5772" s="541"/>
      <c r="R5772" s="541"/>
    </row>
    <row r="5773" spans="8:18">
      <c r="H5773" s="532"/>
      <c r="I5773" s="532"/>
      <c r="J5773" s="532"/>
      <c r="K5773" s="532"/>
      <c r="L5773" s="532"/>
      <c r="M5773" s="532"/>
      <c r="N5773" s="532"/>
      <c r="O5773" s="532"/>
      <c r="P5773" s="532"/>
      <c r="Q5773" s="13"/>
      <c r="R5773" s="13"/>
    </row>
    <row r="5774" spans="8:18" ht="19.5">
      <c r="H5774" s="543"/>
      <c r="I5774" s="543"/>
      <c r="J5774" s="543"/>
      <c r="K5774" s="543"/>
      <c r="L5774" s="543"/>
      <c r="M5774" s="543"/>
      <c r="N5774" s="543"/>
      <c r="O5774" s="543"/>
      <c r="P5774" s="543"/>
      <c r="Q5774" s="13"/>
      <c r="R5774" s="13"/>
    </row>
    <row r="5775" spans="8:18" ht="17.25">
      <c r="H5775" s="544"/>
      <c r="I5775" s="544"/>
      <c r="J5775" s="544"/>
      <c r="K5775" s="544"/>
      <c r="L5775" s="544"/>
      <c r="M5775" s="544"/>
      <c r="N5775" s="544"/>
      <c r="O5775" s="544"/>
      <c r="P5775" s="544"/>
      <c r="Q5775" s="13"/>
      <c r="R5775" s="13"/>
    </row>
    <row r="5776" spans="8:18">
      <c r="H5776" s="13"/>
      <c r="I5776" s="359"/>
      <c r="J5776" s="360"/>
      <c r="K5776" s="430"/>
      <c r="L5776" s="362"/>
      <c r="M5776" s="363"/>
      <c r="N5776" s="537"/>
      <c r="O5776" s="537"/>
      <c r="P5776" s="364"/>
      <c r="Q5776" s="13"/>
      <c r="R5776" s="13"/>
    </row>
    <row r="5777" spans="8:18">
      <c r="H5777" s="13"/>
      <c r="I5777" s="359"/>
      <c r="J5777" s="360"/>
      <c r="K5777" s="361"/>
      <c r="L5777" s="361"/>
      <c r="M5777" s="363"/>
      <c r="N5777" s="537"/>
      <c r="O5777" s="537"/>
      <c r="P5777" s="364"/>
      <c r="Q5777" s="13"/>
      <c r="R5777" s="13"/>
    </row>
    <row r="5778" spans="8:18">
      <c r="H5778" s="13"/>
      <c r="I5778" s="365"/>
      <c r="J5778" s="365"/>
      <c r="K5778" s="366"/>
      <c r="L5778" s="367"/>
      <c r="M5778" s="368"/>
      <c r="N5778" s="369"/>
      <c r="O5778" s="538"/>
      <c r="P5778" s="538"/>
      <c r="Q5778" s="538"/>
      <c r="R5778" s="538"/>
    </row>
    <row r="5779" spans="8:18">
      <c r="H5779" s="370"/>
      <c r="I5779" s="371"/>
      <c r="J5779" s="371"/>
      <c r="K5779" s="367"/>
      <c r="L5779" s="367"/>
      <c r="M5779" s="367"/>
      <c r="N5779" s="372"/>
      <c r="O5779" s="539"/>
      <c r="P5779" s="539"/>
      <c r="Q5779" s="539"/>
      <c r="R5779" s="539"/>
    </row>
    <row r="5780" spans="8:18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>
      <c r="H5787" s="354"/>
      <c r="I5787" s="354"/>
      <c r="J5787" s="354"/>
      <c r="K5787" s="354"/>
      <c r="L5787" s="354"/>
      <c r="M5787" s="368"/>
      <c r="N5787" s="384"/>
      <c r="O5787" s="310"/>
      <c r="P5787" s="540"/>
      <c r="Q5787" s="540"/>
      <c r="R5787" s="540"/>
    </row>
    <row r="5788" spans="8:18" ht="24" customHeight="1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9.5">
      <c r="H5794" s="541"/>
      <c r="I5794" s="541"/>
      <c r="J5794" s="541"/>
      <c r="K5794" s="541"/>
      <c r="L5794" s="541"/>
      <c r="M5794" s="541"/>
      <c r="N5794" s="541"/>
      <c r="O5794" s="541"/>
      <c r="P5794" s="541"/>
      <c r="Q5794" s="541"/>
      <c r="R5794" s="541"/>
    </row>
    <row r="5795" spans="8:18">
      <c r="H5795" s="532"/>
      <c r="I5795" s="532"/>
      <c r="J5795" s="532"/>
      <c r="K5795" s="532"/>
      <c r="L5795" s="532"/>
      <c r="M5795" s="532"/>
      <c r="N5795" s="532"/>
      <c r="O5795" s="532"/>
      <c r="P5795" s="532"/>
      <c r="Q5795" s="13"/>
      <c r="R5795" s="13"/>
    </row>
    <row r="5796" spans="8:18" ht="19.5">
      <c r="H5796" s="543"/>
      <c r="I5796" s="543"/>
      <c r="J5796" s="543"/>
      <c r="K5796" s="543"/>
      <c r="L5796" s="543"/>
      <c r="M5796" s="543"/>
      <c r="N5796" s="543"/>
      <c r="O5796" s="543"/>
      <c r="P5796" s="543"/>
      <c r="Q5796" s="13"/>
      <c r="R5796" s="13"/>
    </row>
    <row r="5797" spans="8:18" ht="17.25">
      <c r="H5797" s="544"/>
      <c r="I5797" s="544"/>
      <c r="J5797" s="544"/>
      <c r="K5797" s="544"/>
      <c r="L5797" s="544"/>
      <c r="M5797" s="544"/>
      <c r="N5797" s="544"/>
      <c r="O5797" s="544"/>
      <c r="P5797" s="544"/>
      <c r="Q5797" s="13"/>
      <c r="R5797" s="13"/>
    </row>
    <row r="5798" spans="8:18">
      <c r="H5798" s="13"/>
      <c r="I5798" s="359"/>
      <c r="J5798" s="360"/>
      <c r="K5798" s="430"/>
      <c r="L5798" s="362"/>
      <c r="M5798" s="363"/>
      <c r="N5798" s="537"/>
      <c r="O5798" s="537"/>
      <c r="P5798" s="364"/>
      <c r="Q5798" s="13"/>
      <c r="R5798" s="13"/>
    </row>
    <row r="5799" spans="8:18">
      <c r="H5799" s="13"/>
      <c r="I5799" s="359"/>
      <c r="J5799" s="360"/>
      <c r="K5799" s="361"/>
      <c r="L5799" s="361"/>
      <c r="M5799" s="363"/>
      <c r="N5799" s="537"/>
      <c r="O5799" s="537"/>
      <c r="P5799" s="364"/>
      <c r="Q5799" s="13"/>
      <c r="R5799" s="13"/>
    </row>
    <row r="5800" spans="8:18">
      <c r="H5800" s="13"/>
      <c r="I5800" s="365"/>
      <c r="J5800" s="365"/>
      <c r="K5800" s="366"/>
      <c r="L5800" s="367"/>
      <c r="M5800" s="368"/>
      <c r="N5800" s="369"/>
      <c r="O5800" s="538"/>
      <c r="P5800" s="538"/>
      <c r="Q5800" s="538"/>
      <c r="R5800" s="538"/>
    </row>
    <row r="5801" spans="8:18">
      <c r="H5801" s="370"/>
      <c r="I5801" s="371"/>
      <c r="J5801" s="371"/>
      <c r="K5801" s="367"/>
      <c r="L5801" s="367"/>
      <c r="M5801" s="367"/>
      <c r="N5801" s="372"/>
      <c r="O5801" s="539"/>
      <c r="P5801" s="539"/>
      <c r="Q5801" s="539"/>
      <c r="R5801" s="539"/>
    </row>
    <row r="5802" spans="8:18" ht="29.25" customHeight="1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ht="15.75">
      <c r="H5817" s="354"/>
      <c r="I5817" s="354"/>
      <c r="J5817" s="354"/>
      <c r="K5817" s="354"/>
      <c r="L5817" s="354"/>
      <c r="M5817" s="368"/>
      <c r="N5817" s="384"/>
      <c r="O5817" s="310"/>
      <c r="P5817" s="540"/>
      <c r="Q5817" s="540"/>
      <c r="R5817" s="540"/>
    </row>
    <row r="5818" spans="8:18">
      <c r="H5818" s="562"/>
      <c r="I5818" s="562"/>
      <c r="J5818" s="562"/>
      <c r="K5818" s="562"/>
      <c r="L5818" s="562"/>
      <c r="M5818" s="562"/>
      <c r="N5818" s="562"/>
      <c r="O5818" s="397"/>
      <c r="P5818" s="420"/>
      <c r="Q5818" s="397"/>
      <c r="R5818" s="420"/>
    </row>
    <row r="5819" spans="8:18">
      <c r="H5819" s="562"/>
      <c r="I5819" s="562"/>
      <c r="J5819" s="562"/>
      <c r="K5819" s="562"/>
      <c r="L5819" s="562"/>
      <c r="M5819" s="562"/>
      <c r="N5819" s="562"/>
      <c r="O5819" s="397"/>
      <c r="P5819" s="540"/>
      <c r="Q5819" s="540"/>
      <c r="R5819" s="540"/>
    </row>
    <row r="5820" spans="8:18" ht="15" customHeight="1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>
      <c r="H5825" s="541"/>
      <c r="I5825" s="541"/>
      <c r="J5825" s="541"/>
      <c r="K5825" s="541"/>
      <c r="L5825" s="541"/>
      <c r="M5825" s="541"/>
      <c r="N5825" s="541"/>
      <c r="O5825" s="541"/>
      <c r="P5825" s="541"/>
      <c r="Q5825" s="541"/>
      <c r="R5825" s="541"/>
    </row>
    <row r="5826" spans="8:18" ht="21.75" customHeight="1">
      <c r="H5826" s="532"/>
      <c r="I5826" s="532"/>
      <c r="J5826" s="532"/>
      <c r="K5826" s="532"/>
      <c r="L5826" s="532"/>
      <c r="M5826" s="532"/>
      <c r="N5826" s="532"/>
      <c r="O5826" s="532"/>
      <c r="P5826" s="532"/>
      <c r="Q5826" s="13"/>
      <c r="R5826" s="13"/>
    </row>
    <row r="5827" spans="8:18" ht="19.5">
      <c r="H5827" s="543"/>
      <c r="I5827" s="543"/>
      <c r="J5827" s="543"/>
      <c r="K5827" s="543"/>
      <c r="L5827" s="543"/>
      <c r="M5827" s="543"/>
      <c r="N5827" s="543"/>
      <c r="O5827" s="543"/>
      <c r="P5827" s="543"/>
      <c r="Q5827" s="13"/>
      <c r="R5827" s="13"/>
    </row>
    <row r="5828" spans="8:18" ht="17.25">
      <c r="H5828" s="544"/>
      <c r="I5828" s="544"/>
      <c r="J5828" s="544"/>
      <c r="K5828" s="544"/>
      <c r="L5828" s="544"/>
      <c r="M5828" s="544"/>
      <c r="N5828" s="544"/>
      <c r="O5828" s="544"/>
      <c r="P5828" s="544"/>
      <c r="Q5828" s="13"/>
      <c r="R5828" s="13"/>
    </row>
    <row r="5829" spans="8:18">
      <c r="H5829" s="13"/>
      <c r="I5829" s="359"/>
      <c r="J5829" s="360"/>
      <c r="K5829" s="430"/>
      <c r="L5829" s="362"/>
      <c r="M5829" s="363"/>
      <c r="N5829" s="537"/>
      <c r="O5829" s="537"/>
      <c r="P5829" s="364"/>
      <c r="Q5829" s="13"/>
      <c r="R5829" s="13"/>
    </row>
    <row r="5830" spans="8:18">
      <c r="H5830" s="13"/>
      <c r="I5830" s="359"/>
      <c r="J5830" s="360"/>
      <c r="K5830" s="361"/>
      <c r="L5830" s="361"/>
      <c r="M5830" s="363"/>
      <c r="N5830" s="537"/>
      <c r="O5830" s="537"/>
      <c r="P5830" s="364"/>
      <c r="Q5830" s="13"/>
      <c r="R5830" s="13"/>
    </row>
    <row r="5831" spans="8:18">
      <c r="H5831" s="13"/>
      <c r="I5831" s="365"/>
      <c r="J5831" s="365"/>
      <c r="K5831" s="366"/>
      <c r="L5831" s="367"/>
      <c r="M5831" s="368"/>
      <c r="N5831" s="369"/>
      <c r="O5831" s="538"/>
      <c r="P5831" s="538"/>
      <c r="Q5831" s="538"/>
      <c r="R5831" s="538"/>
    </row>
    <row r="5832" spans="8:18">
      <c r="H5832" s="370"/>
      <c r="I5832" s="371"/>
      <c r="J5832" s="371"/>
      <c r="K5832" s="367"/>
      <c r="L5832" s="367"/>
      <c r="M5832" s="367"/>
      <c r="N5832" s="372"/>
      <c r="O5832" s="539"/>
      <c r="P5832" s="539"/>
      <c r="Q5832" s="539"/>
      <c r="R5832" s="539"/>
    </row>
    <row r="5833" spans="8:18" ht="54" customHeight="1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ht="15.75">
      <c r="H5847" s="354"/>
      <c r="I5847" s="354"/>
      <c r="J5847" s="354"/>
      <c r="K5847" s="354"/>
      <c r="L5847" s="354"/>
      <c r="M5847" s="368"/>
      <c r="N5847" s="384"/>
      <c r="O5847" s="310"/>
      <c r="P5847" s="540"/>
      <c r="Q5847" s="540"/>
      <c r="R5847" s="540"/>
      <c r="S5847" s="436"/>
    </row>
    <row r="5848" spans="8:19" ht="21" customHeight="1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9.5">
      <c r="H5854" s="541"/>
      <c r="I5854" s="541"/>
      <c r="J5854" s="541"/>
      <c r="K5854" s="541"/>
      <c r="L5854" s="541"/>
      <c r="M5854" s="541"/>
      <c r="N5854" s="541"/>
      <c r="O5854" s="541"/>
      <c r="P5854" s="541"/>
      <c r="Q5854" s="541"/>
      <c r="R5854" s="541"/>
    </row>
    <row r="5855" spans="8:19">
      <c r="H5855" s="532"/>
      <c r="I5855" s="532"/>
      <c r="J5855" s="532"/>
      <c r="K5855" s="532"/>
      <c r="L5855" s="532"/>
      <c r="M5855" s="532"/>
      <c r="N5855" s="532"/>
      <c r="O5855" s="532"/>
      <c r="P5855" s="532"/>
      <c r="Q5855" s="13"/>
      <c r="R5855" s="13"/>
    </row>
    <row r="5856" spans="8:19" ht="19.5">
      <c r="H5856" s="543"/>
      <c r="I5856" s="543"/>
      <c r="J5856" s="543"/>
      <c r="K5856" s="543"/>
      <c r="L5856" s="543"/>
      <c r="M5856" s="543"/>
      <c r="N5856" s="543"/>
      <c r="O5856" s="543"/>
      <c r="P5856" s="543"/>
      <c r="Q5856" s="13"/>
      <c r="R5856" s="13"/>
    </row>
    <row r="5857" spans="8:19" ht="17.25">
      <c r="H5857" s="544"/>
      <c r="I5857" s="544"/>
      <c r="J5857" s="544"/>
      <c r="K5857" s="544"/>
      <c r="L5857" s="544"/>
      <c r="M5857" s="544"/>
      <c r="N5857" s="544"/>
      <c r="O5857" s="544"/>
      <c r="P5857" s="544"/>
      <c r="Q5857" s="13"/>
      <c r="R5857" s="13"/>
    </row>
    <row r="5858" spans="8:19">
      <c r="H5858" s="13"/>
      <c r="I5858" s="359"/>
      <c r="J5858" s="360"/>
      <c r="K5858" s="430"/>
      <c r="L5858" s="362"/>
      <c r="M5858" s="363"/>
      <c r="N5858" s="537"/>
      <c r="O5858" s="537"/>
      <c r="P5858" s="364"/>
      <c r="Q5858" s="13"/>
      <c r="R5858" s="13"/>
    </row>
    <row r="5859" spans="8:19">
      <c r="H5859" s="13"/>
      <c r="I5859" s="359"/>
      <c r="J5859" s="360"/>
      <c r="K5859" s="361"/>
      <c r="L5859" s="361"/>
      <c r="M5859" s="363"/>
      <c r="N5859" s="537"/>
      <c r="O5859" s="537"/>
      <c r="P5859" s="364"/>
      <c r="Q5859" s="13"/>
      <c r="R5859" s="13"/>
    </row>
    <row r="5860" spans="8:19">
      <c r="H5860" s="13"/>
      <c r="I5860" s="365"/>
      <c r="J5860" s="365"/>
      <c r="K5860" s="366"/>
      <c r="L5860" s="367"/>
      <c r="M5860" s="368"/>
      <c r="N5860" s="369"/>
      <c r="O5860" s="538"/>
      <c r="P5860" s="538"/>
      <c r="Q5860" s="538"/>
      <c r="R5860" s="538"/>
    </row>
    <row r="5861" spans="8:19">
      <c r="H5861" s="370"/>
      <c r="I5861" s="371"/>
      <c r="J5861" s="371"/>
      <c r="K5861" s="367"/>
      <c r="L5861" s="367"/>
      <c r="M5861" s="367"/>
      <c r="N5861" s="372"/>
      <c r="O5861" s="539"/>
      <c r="P5861" s="539"/>
      <c r="Q5861" s="539"/>
      <c r="R5861" s="539"/>
    </row>
    <row r="5862" spans="8:19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>
      <c r="H5872" s="354"/>
      <c r="I5872" s="354"/>
      <c r="J5872" s="354"/>
      <c r="K5872" s="354"/>
      <c r="L5872" s="354"/>
      <c r="M5872" s="368"/>
      <c r="N5872" s="384"/>
      <c r="O5872" s="310"/>
      <c r="P5872" s="540"/>
      <c r="Q5872" s="540"/>
      <c r="R5872" s="540"/>
      <c r="S5872" s="436"/>
    </row>
    <row r="5873" spans="8:18" ht="21" customHeight="1">
      <c r="H5873" s="562"/>
      <c r="I5873" s="562"/>
      <c r="J5873" s="562"/>
      <c r="K5873" s="562"/>
      <c r="L5873" s="562"/>
      <c r="M5873" s="562"/>
      <c r="N5873" s="562"/>
      <c r="O5873" s="397"/>
      <c r="P5873" s="420"/>
      <c r="Q5873" s="397"/>
      <c r="R5873" s="420"/>
    </row>
    <row r="5874" spans="8:18" ht="24" customHeight="1">
      <c r="H5874" s="562"/>
      <c r="I5874" s="562"/>
      <c r="J5874" s="562"/>
      <c r="K5874" s="562"/>
      <c r="L5874" s="562"/>
      <c r="M5874" s="562"/>
      <c r="N5874" s="562"/>
      <c r="O5874" s="397"/>
      <c r="P5874" s="540"/>
      <c r="Q5874" s="540"/>
      <c r="R5874" s="540"/>
    </row>
    <row r="5875" spans="8:18" ht="21.75" customHeight="1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9.5">
      <c r="H5881" s="541"/>
      <c r="I5881" s="541"/>
      <c r="J5881" s="541"/>
      <c r="K5881" s="541"/>
      <c r="L5881" s="541"/>
      <c r="M5881" s="541"/>
      <c r="N5881" s="541"/>
      <c r="O5881" s="541"/>
      <c r="P5881" s="541"/>
      <c r="Q5881" s="541"/>
      <c r="R5881" s="541"/>
    </row>
    <row r="5882" spans="8:18">
      <c r="H5882" s="532"/>
      <c r="I5882" s="532"/>
      <c r="J5882" s="532"/>
      <c r="K5882" s="532"/>
      <c r="L5882" s="532"/>
      <c r="M5882" s="532"/>
      <c r="N5882" s="532"/>
      <c r="O5882" s="532"/>
      <c r="P5882" s="532"/>
      <c r="Q5882" s="13"/>
      <c r="R5882" s="13"/>
    </row>
    <row r="5883" spans="8:18" ht="19.5">
      <c r="H5883" s="543"/>
      <c r="I5883" s="543"/>
      <c r="J5883" s="543"/>
      <c r="K5883" s="543"/>
      <c r="L5883" s="543"/>
      <c r="M5883" s="543"/>
      <c r="N5883" s="543"/>
      <c r="O5883" s="543"/>
      <c r="P5883" s="543"/>
      <c r="Q5883" s="13"/>
      <c r="R5883" s="13"/>
    </row>
    <row r="5884" spans="8:18" ht="17.25">
      <c r="H5884" s="544"/>
      <c r="I5884" s="544"/>
      <c r="J5884" s="544"/>
      <c r="K5884" s="544"/>
      <c r="L5884" s="544"/>
      <c r="M5884" s="544"/>
      <c r="N5884" s="544"/>
      <c r="O5884" s="544"/>
      <c r="P5884" s="544"/>
      <c r="Q5884" s="13"/>
      <c r="R5884" s="13"/>
    </row>
    <row r="5885" spans="8:18">
      <c r="H5885" s="13"/>
      <c r="I5885" s="359"/>
      <c r="J5885" s="360"/>
      <c r="K5885" s="430"/>
      <c r="L5885" s="362"/>
      <c r="M5885" s="363"/>
      <c r="N5885" s="537"/>
      <c r="O5885" s="537"/>
      <c r="P5885" s="364"/>
      <c r="Q5885" s="13"/>
      <c r="R5885" s="13"/>
    </row>
    <row r="5886" spans="8:18">
      <c r="H5886" s="13"/>
      <c r="I5886" s="359"/>
      <c r="J5886" s="360"/>
      <c r="K5886" s="361"/>
      <c r="L5886" s="361"/>
      <c r="M5886" s="363"/>
      <c r="N5886" s="537"/>
      <c r="O5886" s="537"/>
      <c r="P5886" s="364"/>
      <c r="Q5886" s="13"/>
      <c r="R5886" s="13"/>
    </row>
    <row r="5887" spans="8:18">
      <c r="H5887" s="13"/>
      <c r="I5887" s="365"/>
      <c r="J5887" s="365"/>
      <c r="K5887" s="366"/>
      <c r="L5887" s="367"/>
      <c r="M5887" s="368"/>
      <c r="N5887" s="369"/>
      <c r="O5887" s="538"/>
      <c r="P5887" s="538"/>
      <c r="Q5887" s="538"/>
      <c r="R5887" s="538"/>
    </row>
    <row r="5888" spans="8:18">
      <c r="H5888" s="370"/>
      <c r="I5888" s="371"/>
      <c r="J5888" s="371"/>
      <c r="K5888" s="367"/>
      <c r="L5888" s="367"/>
      <c r="M5888" s="367"/>
      <c r="N5888" s="372"/>
      <c r="O5888" s="539"/>
      <c r="P5888" s="539"/>
      <c r="Q5888" s="539"/>
      <c r="R5888" s="539"/>
    </row>
    <row r="5889" spans="8:18" ht="23.25" customHeight="1">
      <c r="H5889" s="357"/>
      <c r="I5889" s="357"/>
      <c r="J5889" s="407"/>
      <c r="K5889" s="378"/>
      <c r="L5889" s="378"/>
      <c r="M5889" s="381"/>
      <c r="N5889" s="555"/>
      <c r="O5889" s="376"/>
      <c r="P5889" s="377"/>
      <c r="Q5889" s="376"/>
      <c r="R5889" s="377"/>
    </row>
    <row r="5890" spans="8:18" ht="12" customHeight="1">
      <c r="H5890" s="357"/>
      <c r="I5890" s="357"/>
      <c r="J5890" s="407"/>
      <c r="K5890" s="378"/>
      <c r="L5890" s="378"/>
      <c r="M5890" s="381"/>
      <c r="N5890" s="555"/>
      <c r="O5890" s="376"/>
      <c r="P5890" s="377"/>
      <c r="Q5890" s="376"/>
      <c r="R5890" s="377"/>
    </row>
    <row r="5891" spans="8:18" ht="15" customHeight="1">
      <c r="H5891" s="357"/>
      <c r="I5891" s="357"/>
      <c r="J5891" s="407"/>
      <c r="K5891" s="378"/>
      <c r="L5891" s="378"/>
      <c r="M5891" s="381"/>
      <c r="N5891" s="555"/>
      <c r="O5891" s="376"/>
      <c r="P5891" s="377"/>
      <c r="Q5891" s="376"/>
      <c r="R5891" s="377"/>
    </row>
    <row r="5892" spans="8:18" ht="15" customHeight="1">
      <c r="H5892" s="357"/>
      <c r="I5892" s="357"/>
      <c r="J5892" s="407"/>
      <c r="K5892" s="378"/>
      <c r="L5892" s="378"/>
      <c r="M5892" s="381"/>
      <c r="N5892" s="555"/>
      <c r="O5892" s="376"/>
      <c r="P5892" s="377"/>
      <c r="Q5892" s="376"/>
      <c r="R5892" s="377"/>
    </row>
    <row r="5893" spans="8:18" ht="27.75" customHeight="1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>
      <c r="H5909" s="368"/>
      <c r="I5909" s="368"/>
      <c r="J5909" s="368"/>
      <c r="K5909" s="368"/>
      <c r="L5909" s="368"/>
      <c r="M5909" s="368"/>
      <c r="N5909" s="437"/>
      <c r="O5909" s="310"/>
      <c r="P5909" s="540"/>
      <c r="Q5909" s="540"/>
      <c r="R5909" s="540"/>
      <c r="S5909" s="436"/>
    </row>
    <row r="5910" spans="8:19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9.5">
      <c r="H5917" s="541"/>
      <c r="I5917" s="541"/>
      <c r="J5917" s="541"/>
      <c r="K5917" s="541"/>
      <c r="L5917" s="541"/>
      <c r="M5917" s="541"/>
      <c r="N5917" s="541"/>
      <c r="O5917" s="541"/>
      <c r="P5917" s="541"/>
      <c r="Q5917" s="541"/>
      <c r="R5917" s="541"/>
    </row>
    <row r="5918" spans="8:19">
      <c r="H5918" s="532"/>
      <c r="I5918" s="532"/>
      <c r="J5918" s="532"/>
      <c r="K5918" s="532"/>
      <c r="L5918" s="532"/>
      <c r="M5918" s="532"/>
      <c r="N5918" s="532"/>
      <c r="O5918" s="532"/>
      <c r="P5918" s="532"/>
      <c r="Q5918" s="13"/>
      <c r="R5918" s="13"/>
    </row>
    <row r="5919" spans="8:19" ht="19.5">
      <c r="H5919" s="543"/>
      <c r="I5919" s="543"/>
      <c r="J5919" s="543"/>
      <c r="K5919" s="543"/>
      <c r="L5919" s="543"/>
      <c r="M5919" s="543"/>
      <c r="N5919" s="543"/>
      <c r="O5919" s="543"/>
      <c r="P5919" s="543"/>
      <c r="Q5919" s="13"/>
      <c r="R5919" s="13"/>
    </row>
    <row r="5920" spans="8:19" ht="24" customHeight="1">
      <c r="H5920" s="544"/>
      <c r="I5920" s="544"/>
      <c r="J5920" s="544"/>
      <c r="K5920" s="544"/>
      <c r="L5920" s="544"/>
      <c r="M5920" s="544"/>
      <c r="N5920" s="544"/>
      <c r="O5920" s="544"/>
      <c r="P5920" s="544"/>
      <c r="Q5920" s="13"/>
      <c r="R5920" s="13"/>
    </row>
    <row r="5921" spans="8:18">
      <c r="H5921" s="13"/>
      <c r="I5921" s="359"/>
      <c r="J5921" s="360"/>
      <c r="K5921" s="430"/>
      <c r="L5921" s="362"/>
      <c r="M5921" s="363"/>
      <c r="N5921" s="537"/>
      <c r="O5921" s="537"/>
      <c r="P5921" s="364"/>
      <c r="Q5921" s="13"/>
      <c r="R5921" s="13"/>
    </row>
    <row r="5922" spans="8:18">
      <c r="H5922" s="13"/>
      <c r="I5922" s="359"/>
      <c r="J5922" s="360"/>
      <c r="K5922" s="361"/>
      <c r="L5922" s="361"/>
      <c r="M5922" s="363"/>
      <c r="N5922" s="537"/>
      <c r="O5922" s="537"/>
      <c r="P5922" s="364"/>
      <c r="Q5922" s="13"/>
      <c r="R5922" s="13"/>
    </row>
    <row r="5923" spans="8:18">
      <c r="H5923" s="13"/>
      <c r="I5923" s="365"/>
      <c r="J5923" s="365"/>
      <c r="K5923" s="366"/>
      <c r="L5923" s="367"/>
      <c r="M5923" s="368"/>
      <c r="N5923" s="369"/>
      <c r="O5923" s="538"/>
      <c r="P5923" s="538"/>
      <c r="Q5923" s="538"/>
      <c r="R5923" s="538"/>
    </row>
    <row r="5924" spans="8:18">
      <c r="H5924" s="370"/>
      <c r="I5924" s="371"/>
      <c r="J5924" s="371"/>
      <c r="K5924" s="367"/>
      <c r="L5924" s="367"/>
      <c r="M5924" s="367"/>
      <c r="N5924" s="372"/>
      <c r="O5924" s="539"/>
      <c r="P5924" s="539"/>
      <c r="Q5924" s="539"/>
      <c r="R5924" s="539"/>
    </row>
    <row r="5925" spans="8:18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>
      <c r="H5932" s="354"/>
      <c r="I5932" s="354"/>
      <c r="J5932" s="354"/>
      <c r="K5932" s="354"/>
      <c r="L5932" s="354"/>
      <c r="M5932" s="368"/>
      <c r="N5932" s="384"/>
      <c r="O5932" s="310"/>
      <c r="P5932" s="540"/>
      <c r="Q5932" s="540"/>
      <c r="R5932" s="540"/>
    </row>
    <row r="5933" spans="8:18" ht="21" customHeight="1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9.5">
      <c r="H5939" s="541"/>
      <c r="I5939" s="541"/>
      <c r="J5939" s="541"/>
      <c r="K5939" s="541"/>
      <c r="L5939" s="541"/>
      <c r="M5939" s="541"/>
      <c r="N5939" s="541"/>
      <c r="O5939" s="541"/>
      <c r="P5939" s="541"/>
      <c r="Q5939" s="541"/>
      <c r="R5939" s="541"/>
    </row>
    <row r="5940" spans="8:22">
      <c r="H5940" s="532"/>
      <c r="I5940" s="532"/>
      <c r="J5940" s="532"/>
      <c r="K5940" s="532"/>
      <c r="L5940" s="532"/>
      <c r="M5940" s="532"/>
      <c r="N5940" s="532"/>
      <c r="O5940" s="532"/>
      <c r="P5940" s="532"/>
      <c r="Q5940" s="13"/>
      <c r="R5940" s="13"/>
    </row>
    <row r="5941" spans="8:22" ht="19.5">
      <c r="H5941" s="543"/>
      <c r="I5941" s="543"/>
      <c r="J5941" s="543"/>
      <c r="K5941" s="543"/>
      <c r="L5941" s="543"/>
      <c r="M5941" s="543"/>
      <c r="N5941" s="543"/>
      <c r="O5941" s="543"/>
      <c r="P5941" s="543"/>
      <c r="Q5941" s="13"/>
      <c r="R5941" s="13"/>
    </row>
    <row r="5942" spans="8:22" ht="17.25">
      <c r="H5942" s="544"/>
      <c r="I5942" s="544"/>
      <c r="J5942" s="544"/>
      <c r="K5942" s="544"/>
      <c r="L5942" s="544"/>
      <c r="M5942" s="544"/>
      <c r="N5942" s="544"/>
      <c r="O5942" s="544"/>
      <c r="P5942" s="544"/>
      <c r="Q5942" s="13"/>
      <c r="R5942" s="13"/>
    </row>
    <row r="5943" spans="8:22">
      <c r="H5943" s="13"/>
      <c r="I5943" s="359"/>
      <c r="J5943" s="360"/>
      <c r="K5943" s="430"/>
      <c r="L5943" s="362"/>
      <c r="M5943" s="363"/>
      <c r="N5943" s="537"/>
      <c r="O5943" s="537"/>
      <c r="P5943" s="364"/>
      <c r="Q5943" s="13"/>
      <c r="R5943" s="13"/>
    </row>
    <row r="5944" spans="8:22">
      <c r="H5944" s="13"/>
      <c r="I5944" s="359"/>
      <c r="J5944" s="360"/>
      <c r="K5944" s="361"/>
      <c r="L5944" s="361"/>
      <c r="M5944" s="363"/>
      <c r="N5944" s="537"/>
      <c r="O5944" s="537"/>
      <c r="P5944" s="364"/>
      <c r="Q5944" s="13"/>
      <c r="R5944" s="13"/>
    </row>
    <row r="5945" spans="8:22">
      <c r="H5945" s="13"/>
      <c r="I5945" s="365"/>
      <c r="J5945" s="365"/>
      <c r="K5945" s="366"/>
      <c r="L5945" s="367"/>
      <c r="M5945" s="368"/>
      <c r="N5945" s="369"/>
      <c r="O5945" s="538"/>
      <c r="P5945" s="538"/>
      <c r="Q5945" s="538"/>
      <c r="R5945" s="538"/>
    </row>
    <row r="5946" spans="8:22">
      <c r="H5946" s="370"/>
      <c r="I5946" s="371"/>
      <c r="J5946" s="371"/>
      <c r="K5946" s="367"/>
      <c r="L5946" s="367"/>
      <c r="M5946" s="367"/>
      <c r="N5946" s="372"/>
      <c r="O5946" s="539"/>
      <c r="P5946" s="539"/>
      <c r="Q5946" s="539"/>
      <c r="R5946" s="539"/>
    </row>
    <row r="5947" spans="8:22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2383</v>
      </c>
      <c r="U5948" s="298"/>
      <c r="V5948" s="298"/>
    </row>
    <row r="5949" spans="8:22" ht="27.75" customHeight="1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>
      <c r="H5952" s="354"/>
      <c r="I5952" s="354"/>
      <c r="J5952" s="354"/>
      <c r="K5952" s="354"/>
      <c r="L5952" s="354"/>
      <c r="M5952" s="368"/>
      <c r="N5952" s="384"/>
      <c r="O5952" s="310"/>
      <c r="P5952" s="540"/>
      <c r="Q5952" s="540"/>
      <c r="R5952" s="540"/>
    </row>
    <row r="5953" spans="8:18" ht="29.25" customHeight="1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>
      <c r="H5959" s="541"/>
      <c r="I5959" s="541"/>
      <c r="J5959" s="541"/>
      <c r="K5959" s="541"/>
      <c r="L5959" s="541"/>
      <c r="M5959" s="541"/>
      <c r="N5959" s="541"/>
      <c r="O5959" s="541"/>
      <c r="P5959" s="541"/>
      <c r="Q5959" s="541"/>
      <c r="R5959" s="541"/>
    </row>
    <row r="5960" spans="8:18">
      <c r="H5960" s="532"/>
      <c r="I5960" s="532"/>
      <c r="J5960" s="532"/>
      <c r="K5960" s="532"/>
      <c r="L5960" s="532"/>
      <c r="M5960" s="532"/>
      <c r="N5960" s="532"/>
      <c r="O5960" s="532"/>
      <c r="P5960" s="532"/>
      <c r="Q5960" s="13"/>
      <c r="R5960" s="13"/>
    </row>
    <row r="5961" spans="8:18" ht="19.5">
      <c r="H5961" s="543"/>
      <c r="I5961" s="543"/>
      <c r="J5961" s="543"/>
      <c r="K5961" s="543"/>
      <c r="L5961" s="543"/>
      <c r="M5961" s="543"/>
      <c r="N5961" s="543"/>
      <c r="O5961" s="543"/>
      <c r="P5961" s="543"/>
      <c r="Q5961" s="13"/>
      <c r="R5961" s="13"/>
    </row>
    <row r="5962" spans="8:18" ht="17.25">
      <c r="H5962" s="544"/>
      <c r="I5962" s="544"/>
      <c r="J5962" s="544"/>
      <c r="K5962" s="544"/>
      <c r="L5962" s="544"/>
      <c r="M5962" s="544"/>
      <c r="N5962" s="544"/>
      <c r="O5962" s="544"/>
      <c r="P5962" s="544"/>
      <c r="Q5962" s="13"/>
      <c r="R5962" s="13"/>
    </row>
    <row r="5963" spans="8:18">
      <c r="H5963" s="13"/>
      <c r="I5963" s="359"/>
      <c r="J5963" s="360"/>
      <c r="K5963" s="430"/>
      <c r="L5963" s="362"/>
      <c r="M5963" s="363"/>
      <c r="N5963" s="537"/>
      <c r="O5963" s="537"/>
      <c r="P5963" s="364"/>
      <c r="Q5963" s="13"/>
      <c r="R5963" s="13"/>
    </row>
    <row r="5964" spans="8:18">
      <c r="H5964" s="13"/>
      <c r="I5964" s="359"/>
      <c r="J5964" s="360"/>
      <c r="K5964" s="361"/>
      <c r="L5964" s="361"/>
      <c r="M5964" s="363"/>
      <c r="N5964" s="537"/>
      <c r="O5964" s="537"/>
      <c r="P5964" s="364"/>
      <c r="Q5964" s="13"/>
      <c r="R5964" s="13"/>
    </row>
    <row r="5965" spans="8:18">
      <c r="H5965" s="13"/>
      <c r="I5965" s="365"/>
      <c r="J5965" s="365"/>
      <c r="K5965" s="366"/>
      <c r="L5965" s="367"/>
      <c r="M5965" s="368"/>
      <c r="N5965" s="369"/>
      <c r="O5965" s="538"/>
      <c r="P5965" s="538"/>
      <c r="Q5965" s="538"/>
      <c r="R5965" s="538"/>
    </row>
    <row r="5966" spans="8:18">
      <c r="H5966" s="370"/>
      <c r="I5966" s="371"/>
      <c r="J5966" s="371"/>
      <c r="K5966" s="367"/>
      <c r="L5966" s="367"/>
      <c r="M5966" s="367"/>
      <c r="N5966" s="372"/>
      <c r="O5966" s="539"/>
      <c r="P5966" s="539"/>
      <c r="Q5966" s="539"/>
      <c r="R5966" s="539"/>
    </row>
    <row r="5967" spans="8:18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>
      <c r="H5972" s="354"/>
      <c r="I5972" s="354"/>
      <c r="J5972" s="354"/>
      <c r="K5972" s="354"/>
      <c r="L5972" s="354"/>
      <c r="M5972" s="368"/>
      <c r="N5972" s="384"/>
      <c r="O5972" s="310"/>
      <c r="P5972" s="540"/>
      <c r="Q5972" s="540"/>
      <c r="R5972" s="540"/>
    </row>
    <row r="5973" spans="8:18" ht="24" customHeight="1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9.5">
      <c r="H5979" s="541"/>
      <c r="I5979" s="541"/>
      <c r="J5979" s="541"/>
      <c r="K5979" s="541"/>
      <c r="L5979" s="541"/>
      <c r="M5979" s="541"/>
      <c r="N5979" s="541"/>
      <c r="O5979" s="541"/>
      <c r="P5979" s="541"/>
      <c r="Q5979" s="541"/>
      <c r="R5979" s="541"/>
    </row>
    <row r="5980" spans="8:18">
      <c r="H5980" s="532"/>
      <c r="I5980" s="532"/>
      <c r="J5980" s="532"/>
      <c r="K5980" s="532"/>
      <c r="L5980" s="532"/>
      <c r="M5980" s="532"/>
      <c r="N5980" s="532"/>
      <c r="O5980" s="532"/>
      <c r="P5980" s="532"/>
      <c r="Q5980" s="13"/>
      <c r="R5980" s="13"/>
    </row>
    <row r="5981" spans="8:18" ht="19.5">
      <c r="H5981" s="543"/>
      <c r="I5981" s="543"/>
      <c r="J5981" s="543"/>
      <c r="K5981" s="543"/>
      <c r="L5981" s="543"/>
      <c r="M5981" s="543"/>
      <c r="N5981" s="543"/>
      <c r="O5981" s="543"/>
      <c r="P5981" s="543"/>
      <c r="Q5981" s="13"/>
      <c r="R5981" s="13"/>
    </row>
    <row r="5982" spans="8:18" ht="17.25">
      <c r="H5982" s="544"/>
      <c r="I5982" s="544"/>
      <c r="J5982" s="544"/>
      <c r="K5982" s="544"/>
      <c r="L5982" s="544"/>
      <c r="M5982" s="544"/>
      <c r="N5982" s="544"/>
      <c r="O5982" s="544"/>
      <c r="P5982" s="544"/>
      <c r="Q5982" s="13"/>
      <c r="R5982" s="13"/>
    </row>
    <row r="5983" spans="8:18">
      <c r="H5983" s="13"/>
      <c r="I5983" s="359"/>
      <c r="J5983" s="360"/>
      <c r="K5983" s="430"/>
      <c r="L5983" s="362"/>
      <c r="M5983" s="363"/>
      <c r="N5983" s="537"/>
      <c r="O5983" s="537"/>
      <c r="P5983" s="364"/>
      <c r="Q5983" s="13"/>
      <c r="R5983" s="13"/>
    </row>
    <row r="5984" spans="8:18">
      <c r="H5984" s="13"/>
      <c r="I5984" s="359"/>
      <c r="J5984" s="360"/>
      <c r="K5984" s="361"/>
      <c r="L5984" s="361"/>
      <c r="M5984" s="363"/>
      <c r="N5984" s="537"/>
      <c r="O5984" s="537"/>
      <c r="P5984" s="364"/>
      <c r="Q5984" s="13"/>
      <c r="R5984" s="13"/>
    </row>
    <row r="5985" spans="8:18">
      <c r="H5985" s="13"/>
      <c r="I5985" s="365"/>
      <c r="J5985" s="365"/>
      <c r="K5985" s="366"/>
      <c r="L5985" s="367"/>
      <c r="M5985" s="368"/>
      <c r="N5985" s="369"/>
      <c r="O5985" s="538"/>
      <c r="P5985" s="538"/>
      <c r="Q5985" s="538"/>
      <c r="R5985" s="538"/>
    </row>
    <row r="5986" spans="8:18">
      <c r="H5986" s="370"/>
      <c r="I5986" s="371"/>
      <c r="J5986" s="371"/>
      <c r="K5986" s="367"/>
      <c r="L5986" s="367"/>
      <c r="M5986" s="367"/>
      <c r="N5986" s="372"/>
      <c r="O5986" s="539"/>
      <c r="P5986" s="539"/>
      <c r="Q5986" s="539"/>
      <c r="R5986" s="539"/>
    </row>
    <row r="5987" spans="8:18" ht="39" customHeight="1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>
      <c r="H6003" s="354"/>
      <c r="I6003" s="354"/>
      <c r="J6003" s="354"/>
      <c r="K6003" s="354"/>
      <c r="L6003" s="354"/>
      <c r="M6003" s="368"/>
      <c r="N6003" s="384"/>
      <c r="O6003" s="310"/>
      <c r="P6003" s="540"/>
      <c r="Q6003" s="540"/>
      <c r="R6003" s="540"/>
    </row>
    <row r="6004" spans="8:18" ht="15" customHeight="1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9.5">
      <c r="H6010" s="541"/>
      <c r="I6010" s="541"/>
      <c r="J6010" s="541"/>
      <c r="K6010" s="541"/>
      <c r="L6010" s="541"/>
      <c r="M6010" s="541"/>
      <c r="N6010" s="541"/>
      <c r="O6010" s="541"/>
      <c r="P6010" s="541"/>
      <c r="Q6010" s="541"/>
      <c r="R6010" s="541"/>
    </row>
    <row r="6011" spans="8:18">
      <c r="H6011" s="532"/>
      <c r="I6011" s="532"/>
      <c r="J6011" s="532"/>
      <c r="K6011" s="532"/>
      <c r="L6011" s="532"/>
      <c r="M6011" s="532"/>
      <c r="N6011" s="532"/>
      <c r="O6011" s="532"/>
      <c r="P6011" s="532"/>
      <c r="Q6011" s="13"/>
      <c r="R6011" s="13"/>
    </row>
    <row r="6012" spans="8:18" ht="19.5">
      <c r="H6012" s="543"/>
      <c r="I6012" s="543"/>
      <c r="J6012" s="543"/>
      <c r="K6012" s="543"/>
      <c r="L6012" s="543"/>
      <c r="M6012" s="543"/>
      <c r="N6012" s="543"/>
      <c r="O6012" s="543"/>
      <c r="P6012" s="543"/>
      <c r="Q6012" s="13"/>
      <c r="R6012" s="13"/>
    </row>
    <row r="6013" spans="8:18" ht="18" customHeight="1">
      <c r="H6013" s="544"/>
      <c r="I6013" s="544"/>
      <c r="J6013" s="544"/>
      <c r="K6013" s="544"/>
      <c r="L6013" s="544"/>
      <c r="M6013" s="544"/>
      <c r="N6013" s="544"/>
      <c r="O6013" s="544"/>
      <c r="P6013" s="544"/>
      <c r="Q6013" s="13"/>
      <c r="R6013" s="13"/>
    </row>
    <row r="6014" spans="8:18">
      <c r="H6014" s="13"/>
      <c r="I6014" s="359"/>
      <c r="J6014" s="360"/>
      <c r="K6014" s="430"/>
      <c r="L6014" s="362"/>
      <c r="M6014" s="363"/>
      <c r="N6014" s="537"/>
      <c r="O6014" s="537"/>
      <c r="P6014" s="364"/>
      <c r="Q6014" s="13"/>
      <c r="R6014" s="13"/>
    </row>
    <row r="6015" spans="8:18">
      <c r="H6015" s="13"/>
      <c r="I6015" s="359"/>
      <c r="J6015" s="360"/>
      <c r="K6015" s="361"/>
      <c r="L6015" s="361"/>
      <c r="M6015" s="363"/>
      <c r="N6015" s="537"/>
      <c r="O6015" s="537"/>
      <c r="P6015" s="364"/>
      <c r="Q6015" s="13"/>
      <c r="R6015" s="13"/>
    </row>
    <row r="6016" spans="8:18">
      <c r="H6016" s="13"/>
      <c r="I6016" s="365"/>
      <c r="J6016" s="365"/>
      <c r="K6016" s="366"/>
      <c r="L6016" s="367"/>
      <c r="M6016" s="368"/>
      <c r="N6016" s="369"/>
      <c r="O6016" s="538"/>
      <c r="P6016" s="538"/>
      <c r="Q6016" s="538"/>
      <c r="R6016" s="538"/>
    </row>
    <row r="6017" spans="8:22">
      <c r="H6017" s="370"/>
      <c r="I6017" s="371"/>
      <c r="J6017" s="371"/>
      <c r="K6017" s="367"/>
      <c r="L6017" s="367"/>
      <c r="M6017" s="367"/>
      <c r="N6017" s="372"/>
      <c r="O6017" s="539"/>
      <c r="P6017" s="539"/>
      <c r="Q6017" s="539"/>
      <c r="R6017" s="539"/>
    </row>
    <row r="6018" spans="8:22" ht="9" customHeight="1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>
      <c r="H6024" s="354"/>
      <c r="I6024" s="354"/>
      <c r="J6024" s="354"/>
      <c r="K6024" s="354"/>
      <c r="L6024" s="354"/>
      <c r="M6024" s="368"/>
      <c r="N6024" s="384"/>
      <c r="O6024" s="310"/>
      <c r="P6024" s="540"/>
      <c r="Q6024" s="540"/>
      <c r="R6024" s="540"/>
    </row>
    <row r="6025" spans="8:22" ht="20.25" customHeight="1">
      <c r="H6025" s="562"/>
      <c r="I6025" s="562"/>
      <c r="J6025" s="562"/>
      <c r="K6025" s="562"/>
      <c r="L6025" s="562"/>
      <c r="M6025" s="562"/>
      <c r="N6025" s="562"/>
      <c r="O6025" s="310"/>
      <c r="P6025" s="397"/>
      <c r="Q6025" s="397"/>
      <c r="R6025" s="397"/>
      <c r="S6025" s="13"/>
    </row>
    <row r="6026" spans="8:22" ht="22.5" customHeight="1">
      <c r="H6026" s="562"/>
      <c r="I6026" s="562"/>
      <c r="J6026" s="562"/>
      <c r="K6026" s="562"/>
      <c r="L6026" s="562"/>
      <c r="M6026" s="562"/>
      <c r="N6026" s="562"/>
      <c r="O6026" s="310"/>
      <c r="P6026" s="540"/>
      <c r="Q6026" s="540"/>
      <c r="R6026" s="540"/>
    </row>
    <row r="6027" spans="8:22" ht="20.25" customHeight="1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9.5">
      <c r="H6033" s="541"/>
      <c r="I6033" s="541"/>
      <c r="J6033" s="541"/>
      <c r="K6033" s="541"/>
      <c r="L6033" s="541"/>
      <c r="M6033" s="541"/>
      <c r="N6033" s="541"/>
      <c r="O6033" s="541"/>
      <c r="P6033" s="541"/>
      <c r="Q6033" s="541"/>
      <c r="R6033" s="541"/>
    </row>
    <row r="6034" spans="8:18">
      <c r="H6034" s="532"/>
      <c r="I6034" s="532"/>
      <c r="J6034" s="532"/>
      <c r="K6034" s="532"/>
      <c r="L6034" s="532"/>
      <c r="M6034" s="532"/>
      <c r="N6034" s="532"/>
      <c r="O6034" s="532"/>
      <c r="P6034" s="532"/>
      <c r="Q6034" s="13"/>
      <c r="R6034" s="13"/>
    </row>
    <row r="6035" spans="8:18" ht="19.5">
      <c r="H6035" s="543"/>
      <c r="I6035" s="543"/>
      <c r="J6035" s="543"/>
      <c r="K6035" s="543"/>
      <c r="L6035" s="543"/>
      <c r="M6035" s="543"/>
      <c r="N6035" s="543"/>
      <c r="O6035" s="543"/>
      <c r="P6035" s="543"/>
      <c r="Q6035" s="13"/>
      <c r="R6035" s="13"/>
    </row>
    <row r="6036" spans="8:18" ht="17.25">
      <c r="H6036" s="544"/>
      <c r="I6036" s="544"/>
      <c r="J6036" s="544"/>
      <c r="K6036" s="544"/>
      <c r="L6036" s="544"/>
      <c r="M6036" s="544"/>
      <c r="N6036" s="544"/>
      <c r="O6036" s="544"/>
      <c r="P6036" s="544"/>
      <c r="Q6036" s="13"/>
      <c r="R6036" s="13"/>
    </row>
    <row r="6037" spans="8:18">
      <c r="H6037" s="13"/>
      <c r="I6037" s="359"/>
      <c r="J6037" s="360"/>
      <c r="K6037" s="430"/>
      <c r="L6037" s="362"/>
      <c r="M6037" s="363"/>
      <c r="N6037" s="537"/>
      <c r="O6037" s="537"/>
      <c r="P6037" s="364"/>
      <c r="Q6037" s="13"/>
      <c r="R6037" s="13"/>
    </row>
    <row r="6038" spans="8:18">
      <c r="H6038" s="13"/>
      <c r="I6038" s="359"/>
      <c r="J6038" s="360"/>
      <c r="K6038" s="361"/>
      <c r="L6038" s="361"/>
      <c r="M6038" s="363"/>
      <c r="N6038" s="537"/>
      <c r="O6038" s="537"/>
      <c r="P6038" s="364"/>
      <c r="Q6038" s="13"/>
      <c r="R6038" s="13"/>
    </row>
    <row r="6039" spans="8:18">
      <c r="H6039" s="13"/>
      <c r="I6039" s="365"/>
      <c r="J6039" s="365"/>
      <c r="K6039" s="366"/>
      <c r="L6039" s="367"/>
      <c r="M6039" s="368"/>
      <c r="N6039" s="369"/>
      <c r="O6039" s="538"/>
      <c r="P6039" s="538"/>
      <c r="Q6039" s="538"/>
      <c r="R6039" s="538"/>
    </row>
    <row r="6040" spans="8:18">
      <c r="H6040" s="370"/>
      <c r="I6040" s="371"/>
      <c r="J6040" s="371"/>
      <c r="K6040" s="367"/>
      <c r="L6040" s="367"/>
      <c r="M6040" s="367"/>
      <c r="N6040" s="372"/>
      <c r="O6040" s="539"/>
      <c r="P6040" s="539"/>
      <c r="Q6040" s="539"/>
      <c r="R6040" s="539"/>
    </row>
    <row r="6041" spans="8:18" ht="32.25" customHeight="1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>
      <c r="H6058" s="354"/>
      <c r="I6058" s="354"/>
      <c r="J6058" s="354"/>
      <c r="K6058" s="354"/>
      <c r="L6058" s="354"/>
      <c r="M6058" s="368"/>
      <c r="N6058" s="384"/>
      <c r="O6058" s="310"/>
      <c r="P6058" s="540"/>
      <c r="Q6058" s="540"/>
      <c r="R6058" s="540"/>
    </row>
    <row r="6059" spans="8:18" ht="19.5" customHeight="1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9.5">
      <c r="H6066" s="541"/>
      <c r="I6066" s="541"/>
      <c r="J6066" s="541"/>
      <c r="K6066" s="541"/>
      <c r="L6066" s="541"/>
      <c r="M6066" s="541"/>
      <c r="N6066" s="541"/>
      <c r="O6066" s="541"/>
      <c r="P6066" s="541"/>
      <c r="Q6066" s="541"/>
      <c r="R6066" s="541"/>
    </row>
    <row r="6067" spans="8:18" ht="17.25" customHeight="1">
      <c r="H6067" s="532"/>
      <c r="I6067" s="532"/>
      <c r="J6067" s="532"/>
      <c r="K6067" s="532"/>
      <c r="L6067" s="532"/>
      <c r="M6067" s="532"/>
      <c r="N6067" s="532"/>
      <c r="O6067" s="532"/>
      <c r="P6067" s="532"/>
      <c r="Q6067" s="13"/>
      <c r="R6067" s="13"/>
    </row>
    <row r="6068" spans="8:18" ht="19.5">
      <c r="H6068" s="543"/>
      <c r="I6068" s="543"/>
      <c r="J6068" s="543"/>
      <c r="K6068" s="543"/>
      <c r="L6068" s="543"/>
      <c r="M6068" s="543"/>
      <c r="N6068" s="543"/>
      <c r="O6068" s="543"/>
      <c r="P6068" s="543"/>
      <c r="Q6068" s="13"/>
      <c r="R6068" s="13"/>
    </row>
    <row r="6069" spans="8:18" ht="17.25">
      <c r="H6069" s="544"/>
      <c r="I6069" s="544"/>
      <c r="J6069" s="544"/>
      <c r="K6069" s="544"/>
      <c r="L6069" s="544"/>
      <c r="M6069" s="544"/>
      <c r="N6069" s="544"/>
      <c r="O6069" s="544"/>
      <c r="P6069" s="544"/>
      <c r="Q6069" s="13"/>
      <c r="R6069" s="13"/>
    </row>
    <row r="6070" spans="8:18" ht="18" customHeight="1">
      <c r="H6070" s="13"/>
      <c r="I6070" s="359"/>
      <c r="J6070" s="360"/>
      <c r="K6070" s="430"/>
      <c r="L6070" s="362"/>
      <c r="M6070" s="363"/>
      <c r="N6070" s="537"/>
      <c r="O6070" s="537"/>
      <c r="P6070" s="364"/>
      <c r="Q6070" s="13"/>
      <c r="R6070" s="13"/>
    </row>
    <row r="6071" spans="8:18">
      <c r="H6071" s="13"/>
      <c r="I6071" s="359"/>
      <c r="J6071" s="360"/>
      <c r="K6071" s="361"/>
      <c r="L6071" s="361"/>
      <c r="M6071" s="363"/>
      <c r="N6071" s="537"/>
      <c r="O6071" s="537"/>
      <c r="P6071" s="364"/>
      <c r="Q6071" s="13"/>
      <c r="R6071" s="13"/>
    </row>
    <row r="6072" spans="8:18">
      <c r="H6072" s="13"/>
      <c r="I6072" s="365"/>
      <c r="J6072" s="365"/>
      <c r="K6072" s="366"/>
      <c r="L6072" s="367"/>
      <c r="M6072" s="368"/>
      <c r="N6072" s="369"/>
      <c r="O6072" s="538"/>
      <c r="P6072" s="538"/>
      <c r="Q6072" s="538"/>
      <c r="R6072" s="538"/>
    </row>
    <row r="6073" spans="8:18">
      <c r="H6073" s="370"/>
      <c r="I6073" s="371"/>
      <c r="J6073" s="371"/>
      <c r="K6073" s="367"/>
      <c r="L6073" s="367"/>
      <c r="M6073" s="367"/>
      <c r="N6073" s="372"/>
      <c r="O6073" s="539"/>
      <c r="P6073" s="539"/>
      <c r="Q6073" s="539"/>
      <c r="R6073" s="539"/>
    </row>
    <row r="6074" spans="8:18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>
      <c r="H6081" s="354"/>
      <c r="I6081" s="354"/>
      <c r="J6081" s="354"/>
      <c r="K6081" s="354"/>
      <c r="L6081" s="354"/>
      <c r="M6081" s="368"/>
      <c r="N6081" s="384"/>
      <c r="O6081" s="310"/>
      <c r="P6081" s="540"/>
      <c r="Q6081" s="540"/>
      <c r="R6081" s="540"/>
    </row>
    <row r="6082" spans="8:18" ht="20.25" customHeight="1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9.5">
      <c r="H6088" s="541"/>
      <c r="I6088" s="541"/>
      <c r="J6088" s="541"/>
      <c r="K6088" s="541"/>
      <c r="L6088" s="541"/>
      <c r="M6088" s="541"/>
      <c r="N6088" s="541"/>
      <c r="O6088" s="541"/>
      <c r="P6088" s="541"/>
      <c r="Q6088" s="541"/>
      <c r="R6088" s="541"/>
    </row>
    <row r="6089" spans="8:18">
      <c r="H6089" s="532"/>
      <c r="I6089" s="532"/>
      <c r="J6089" s="532"/>
      <c r="K6089" s="532"/>
      <c r="L6089" s="532"/>
      <c r="M6089" s="532"/>
      <c r="N6089" s="532"/>
      <c r="O6089" s="532"/>
      <c r="P6089" s="532"/>
      <c r="Q6089" s="13"/>
      <c r="R6089" s="13"/>
    </row>
    <row r="6090" spans="8:18" ht="19.5" customHeight="1">
      <c r="H6090" s="543"/>
      <c r="I6090" s="543"/>
      <c r="J6090" s="543"/>
      <c r="K6090" s="543"/>
      <c r="L6090" s="543"/>
      <c r="M6090" s="543"/>
      <c r="N6090" s="543"/>
      <c r="O6090" s="543"/>
      <c r="P6090" s="543"/>
      <c r="Q6090" s="13"/>
      <c r="R6090" s="13"/>
    </row>
    <row r="6091" spans="8:18" ht="17.25">
      <c r="H6091" s="544"/>
      <c r="I6091" s="544"/>
      <c r="J6091" s="544"/>
      <c r="K6091" s="544"/>
      <c r="L6091" s="544"/>
      <c r="M6091" s="544"/>
      <c r="N6091" s="544"/>
      <c r="O6091" s="544"/>
      <c r="P6091" s="544"/>
      <c r="Q6091" s="13"/>
      <c r="R6091" s="13"/>
    </row>
    <row r="6092" spans="8:18">
      <c r="H6092" s="13"/>
      <c r="I6092" s="359"/>
      <c r="J6092" s="360"/>
      <c r="K6092" s="430"/>
      <c r="L6092" s="362"/>
      <c r="M6092" s="363"/>
      <c r="N6092" s="537"/>
      <c r="O6092" s="537"/>
      <c r="P6092" s="364"/>
      <c r="Q6092" s="13"/>
      <c r="R6092" s="13"/>
    </row>
    <row r="6093" spans="8:18">
      <c r="H6093" s="13"/>
      <c r="I6093" s="359"/>
      <c r="J6093" s="360"/>
      <c r="K6093" s="361"/>
      <c r="L6093" s="361"/>
      <c r="M6093" s="363"/>
      <c r="N6093" s="537"/>
      <c r="O6093" s="537"/>
      <c r="P6093" s="364"/>
      <c r="Q6093" s="13"/>
      <c r="R6093" s="13"/>
    </row>
    <row r="6094" spans="8:18">
      <c r="H6094" s="13"/>
      <c r="I6094" s="365"/>
      <c r="J6094" s="365"/>
      <c r="K6094" s="366"/>
      <c r="L6094" s="367"/>
      <c r="M6094" s="368"/>
      <c r="N6094" s="369"/>
      <c r="O6094" s="538"/>
      <c r="P6094" s="538"/>
      <c r="Q6094" s="538"/>
      <c r="R6094" s="538"/>
    </row>
    <row r="6095" spans="8:18">
      <c r="H6095" s="370"/>
      <c r="I6095" s="371"/>
      <c r="J6095" s="371"/>
      <c r="K6095" s="367"/>
      <c r="L6095" s="367"/>
      <c r="M6095" s="367"/>
      <c r="N6095" s="372"/>
      <c r="O6095" s="539"/>
      <c r="P6095" s="539"/>
      <c r="Q6095" s="539"/>
      <c r="R6095" s="539"/>
    </row>
    <row r="6096" spans="8:18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>
      <c r="H6097" s="357"/>
      <c r="I6097" s="357"/>
      <c r="J6097" s="407"/>
      <c r="K6097" s="378"/>
      <c r="L6097" s="378"/>
      <c r="M6097" s="381"/>
      <c r="N6097" s="555"/>
      <c r="O6097" s="398"/>
      <c r="P6097" s="398"/>
      <c r="Q6097" s="442"/>
      <c r="R6097" s="442"/>
    </row>
    <row r="6098" spans="8:18">
      <c r="H6098" s="357"/>
      <c r="I6098" s="357"/>
      <c r="J6098" s="407"/>
      <c r="K6098" s="378"/>
      <c r="L6098" s="378"/>
      <c r="M6098" s="381"/>
      <c r="N6098" s="555"/>
      <c r="O6098" s="442"/>
      <c r="P6098" s="398"/>
      <c r="Q6098" s="442"/>
      <c r="R6098" s="442"/>
    </row>
    <row r="6099" spans="8:18">
      <c r="H6099" s="357"/>
      <c r="I6099" s="357"/>
      <c r="J6099" s="407"/>
      <c r="K6099" s="378"/>
      <c r="L6099" s="378"/>
      <c r="M6099" s="381"/>
      <c r="N6099" s="555"/>
      <c r="O6099" s="442"/>
      <c r="P6099" s="398"/>
      <c r="Q6099" s="442"/>
      <c r="R6099" s="442"/>
    </row>
    <row r="6100" spans="8:18">
      <c r="H6100" s="357"/>
      <c r="I6100" s="357"/>
      <c r="J6100" s="407"/>
      <c r="K6100" s="378"/>
      <c r="L6100" s="378"/>
      <c r="M6100" s="381"/>
      <c r="N6100" s="555"/>
      <c r="O6100" s="442"/>
      <c r="P6100" s="398"/>
      <c r="Q6100" s="442"/>
      <c r="R6100" s="442"/>
    </row>
    <row r="6101" spans="8:18">
      <c r="H6101" s="357"/>
      <c r="I6101" s="357"/>
      <c r="J6101" s="407"/>
      <c r="K6101" s="378"/>
      <c r="L6101" s="378"/>
      <c r="M6101" s="381"/>
      <c r="N6101" s="555"/>
      <c r="O6101" s="442"/>
      <c r="P6101" s="398"/>
      <c r="Q6101" s="442"/>
      <c r="R6101" s="442"/>
    </row>
    <row r="6102" spans="8:18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>
      <c r="H6112" s="354"/>
      <c r="I6112" s="354"/>
      <c r="J6112" s="354"/>
      <c r="K6112" s="354"/>
      <c r="L6112" s="354"/>
      <c r="M6112" s="368"/>
      <c r="N6112" s="384"/>
      <c r="O6112" s="310"/>
      <c r="P6112" s="540"/>
      <c r="Q6112" s="540"/>
      <c r="R6112" s="540"/>
    </row>
    <row r="6113" spans="8:18" ht="21.75" customHeight="1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9.5">
      <c r="H6119" s="541"/>
      <c r="I6119" s="541"/>
      <c r="J6119" s="541"/>
      <c r="K6119" s="541"/>
      <c r="L6119" s="541"/>
      <c r="M6119" s="541"/>
      <c r="N6119" s="541"/>
      <c r="O6119" s="541"/>
      <c r="P6119" s="541"/>
      <c r="Q6119" s="541"/>
      <c r="R6119" s="541"/>
    </row>
    <row r="6120" spans="8:18" ht="13.5" customHeight="1">
      <c r="H6120" s="532"/>
      <c r="I6120" s="532"/>
      <c r="J6120" s="532"/>
      <c r="K6120" s="532"/>
      <c r="L6120" s="532"/>
      <c r="M6120" s="532"/>
      <c r="N6120" s="532"/>
      <c r="O6120" s="532"/>
      <c r="P6120" s="532"/>
      <c r="Q6120" s="13"/>
      <c r="R6120" s="13"/>
    </row>
    <row r="6121" spans="8:18" ht="19.5">
      <c r="H6121" s="543"/>
      <c r="I6121" s="543"/>
      <c r="J6121" s="543"/>
      <c r="K6121" s="543"/>
      <c r="L6121" s="543"/>
      <c r="M6121" s="543"/>
      <c r="N6121" s="543"/>
      <c r="O6121" s="543"/>
      <c r="P6121" s="543"/>
      <c r="Q6121" s="13"/>
      <c r="R6121" s="13"/>
    </row>
    <row r="6122" spans="8:18" ht="15.75" customHeight="1">
      <c r="H6122" s="544"/>
      <c r="I6122" s="544"/>
      <c r="J6122" s="544"/>
      <c r="K6122" s="544"/>
      <c r="L6122" s="544"/>
      <c r="M6122" s="544"/>
      <c r="N6122" s="544"/>
      <c r="O6122" s="544"/>
      <c r="P6122" s="544"/>
      <c r="Q6122" s="13"/>
      <c r="R6122" s="13"/>
    </row>
    <row r="6123" spans="8:18">
      <c r="H6123" s="13"/>
      <c r="I6123" s="359"/>
      <c r="J6123" s="360"/>
      <c r="K6123" s="430"/>
      <c r="L6123" s="362"/>
      <c r="M6123" s="363"/>
      <c r="N6123" s="537"/>
      <c r="O6123" s="537"/>
      <c r="P6123" s="364"/>
      <c r="Q6123" s="13"/>
      <c r="R6123" s="13"/>
    </row>
    <row r="6124" spans="8:18">
      <c r="H6124" s="13"/>
      <c r="I6124" s="359"/>
      <c r="J6124" s="360"/>
      <c r="K6124" s="361"/>
      <c r="L6124" s="361"/>
      <c r="M6124" s="363"/>
      <c r="N6124" s="537"/>
      <c r="O6124" s="537"/>
      <c r="P6124" s="364"/>
      <c r="Q6124" s="13"/>
      <c r="R6124" s="13"/>
    </row>
    <row r="6125" spans="8:18">
      <c r="H6125" s="13"/>
      <c r="I6125" s="365"/>
      <c r="J6125" s="365"/>
      <c r="K6125" s="366"/>
      <c r="L6125" s="367"/>
      <c r="M6125" s="368"/>
      <c r="N6125" s="369"/>
      <c r="O6125" s="538"/>
      <c r="P6125" s="538"/>
      <c r="Q6125" s="538"/>
      <c r="R6125" s="538"/>
    </row>
    <row r="6126" spans="8:18" ht="15.75" customHeight="1">
      <c r="H6126" s="370"/>
      <c r="I6126" s="371"/>
      <c r="J6126" s="371"/>
      <c r="K6126" s="367"/>
      <c r="L6126" s="367"/>
      <c r="M6126" s="367"/>
      <c r="N6126" s="372"/>
      <c r="O6126" s="539"/>
      <c r="P6126" s="539"/>
      <c r="Q6126" s="539"/>
      <c r="R6126" s="539"/>
    </row>
    <row r="6127" spans="8:18" ht="21" customHeight="1">
      <c r="H6127" s="357"/>
      <c r="I6127" s="357"/>
      <c r="J6127" s="407"/>
      <c r="K6127" s="378"/>
      <c r="L6127" s="378"/>
      <c r="M6127" s="381"/>
      <c r="N6127" s="565"/>
      <c r="O6127" s="390"/>
      <c r="P6127" s="390"/>
      <c r="Q6127" s="398"/>
      <c r="R6127" s="398"/>
    </row>
    <row r="6128" spans="8:18" ht="13.5" customHeight="1">
      <c r="H6128" s="357"/>
      <c r="I6128" s="357"/>
      <c r="J6128" s="407"/>
      <c r="K6128" s="378"/>
      <c r="L6128" s="378"/>
      <c r="M6128" s="381"/>
      <c r="N6128" s="565"/>
      <c r="O6128" s="390"/>
      <c r="P6128" s="390"/>
      <c r="Q6128" s="398"/>
      <c r="R6128" s="398"/>
    </row>
    <row r="6129" spans="8:18" ht="13.5" customHeight="1">
      <c r="H6129" s="357"/>
      <c r="I6129" s="357"/>
      <c r="J6129" s="407"/>
      <c r="K6129" s="378"/>
      <c r="L6129" s="378"/>
      <c r="M6129" s="381"/>
      <c r="N6129" s="565"/>
      <c r="O6129" s="390"/>
      <c r="P6129" s="390"/>
      <c r="Q6129" s="398"/>
      <c r="R6129" s="398"/>
    </row>
    <row r="6130" spans="8:18" ht="13.5" customHeight="1">
      <c r="H6130" s="357"/>
      <c r="I6130" s="357"/>
      <c r="J6130" s="407"/>
      <c r="K6130" s="378"/>
      <c r="L6130" s="378"/>
      <c r="M6130" s="381"/>
      <c r="N6130" s="565"/>
      <c r="O6130" s="390"/>
      <c r="P6130" s="390"/>
      <c r="Q6130" s="398"/>
      <c r="R6130" s="398"/>
    </row>
    <row r="6131" spans="8:18" ht="13.5" customHeight="1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>
      <c r="H6144" s="354"/>
      <c r="I6144" s="354"/>
      <c r="J6144" s="354"/>
      <c r="K6144" s="354"/>
      <c r="L6144" s="354"/>
      <c r="M6144" s="368"/>
      <c r="N6144" s="384"/>
      <c r="O6144" s="310"/>
      <c r="P6144" s="540"/>
      <c r="Q6144" s="540"/>
      <c r="R6144" s="540"/>
    </row>
    <row r="6145" spans="8:19" ht="18.75" customHeight="1">
      <c r="H6145" s="566"/>
      <c r="I6145" s="566"/>
      <c r="J6145" s="566"/>
      <c r="K6145" s="566"/>
      <c r="L6145" s="566"/>
      <c r="M6145" s="566"/>
      <c r="N6145" s="566"/>
      <c r="O6145" s="444"/>
      <c r="P6145" s="445"/>
      <c r="Q6145" s="445"/>
      <c r="R6145" s="445"/>
    </row>
    <row r="6146" spans="8:19" ht="18.75" customHeight="1">
      <c r="H6146" s="566"/>
      <c r="I6146" s="566"/>
      <c r="J6146" s="566"/>
      <c r="K6146" s="566"/>
      <c r="L6146" s="566"/>
      <c r="M6146" s="566"/>
      <c r="N6146" s="566"/>
      <c r="O6146" s="446"/>
      <c r="P6146" s="567"/>
      <c r="Q6146" s="567"/>
      <c r="R6146" s="567"/>
      <c r="S6146" s="71"/>
    </row>
    <row r="6147" spans="8:19" ht="21" customHeight="1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9.5">
      <c r="H6154" s="541"/>
      <c r="I6154" s="541"/>
      <c r="J6154" s="541"/>
      <c r="K6154" s="541"/>
      <c r="L6154" s="541"/>
      <c r="M6154" s="541"/>
      <c r="N6154" s="541"/>
      <c r="O6154" s="541"/>
      <c r="P6154" s="541"/>
      <c r="Q6154" s="541"/>
      <c r="R6154" s="541"/>
    </row>
    <row r="6155" spans="8:19">
      <c r="H6155" s="532"/>
      <c r="I6155" s="532"/>
      <c r="J6155" s="532"/>
      <c r="K6155" s="532"/>
      <c r="L6155" s="532"/>
      <c r="M6155" s="532"/>
      <c r="N6155" s="532"/>
      <c r="O6155" s="532"/>
      <c r="P6155" s="532"/>
      <c r="Q6155" s="13"/>
      <c r="R6155" s="13"/>
    </row>
    <row r="6156" spans="8:19" ht="19.5">
      <c r="H6156" s="543"/>
      <c r="I6156" s="543"/>
      <c r="J6156" s="543"/>
      <c r="K6156" s="543"/>
      <c r="L6156" s="543"/>
      <c r="M6156" s="543"/>
      <c r="N6156" s="543"/>
      <c r="O6156" s="543"/>
      <c r="P6156" s="543"/>
      <c r="Q6156" s="13"/>
      <c r="R6156" s="13"/>
    </row>
    <row r="6157" spans="8:19" ht="17.25">
      <c r="H6157" s="544"/>
      <c r="I6157" s="544"/>
      <c r="J6157" s="544"/>
      <c r="K6157" s="544"/>
      <c r="L6157" s="544"/>
      <c r="M6157" s="544"/>
      <c r="N6157" s="544"/>
      <c r="O6157" s="544"/>
      <c r="P6157" s="544"/>
      <c r="Q6157" s="13"/>
      <c r="R6157" s="13"/>
    </row>
    <row r="6158" spans="8:19">
      <c r="H6158" s="13"/>
      <c r="I6158" s="359"/>
      <c r="J6158" s="360"/>
      <c r="K6158" s="430"/>
      <c r="L6158" s="362"/>
      <c r="M6158" s="363"/>
      <c r="N6158" s="537"/>
      <c r="O6158" s="537"/>
      <c r="P6158" s="364"/>
      <c r="Q6158" s="13"/>
      <c r="R6158" s="13"/>
    </row>
    <row r="6159" spans="8:19">
      <c r="H6159" s="13"/>
      <c r="I6159" s="359"/>
      <c r="J6159" s="360"/>
      <c r="K6159" s="361"/>
      <c r="L6159" s="361"/>
      <c r="M6159" s="363"/>
      <c r="N6159" s="537"/>
      <c r="O6159" s="537"/>
      <c r="P6159" s="364"/>
      <c r="Q6159" s="13"/>
      <c r="R6159" s="13"/>
    </row>
    <row r="6160" spans="8:19">
      <c r="H6160" s="13"/>
      <c r="I6160" s="365"/>
      <c r="J6160" s="365"/>
      <c r="K6160" s="366"/>
      <c r="L6160" s="367"/>
      <c r="M6160" s="368"/>
      <c r="N6160" s="369"/>
      <c r="O6160" s="538"/>
      <c r="P6160" s="538"/>
      <c r="Q6160" s="538"/>
      <c r="R6160" s="538"/>
    </row>
    <row r="6161" spans="8:18" ht="22.5" customHeight="1">
      <c r="H6161" s="370"/>
      <c r="I6161" s="371"/>
      <c r="J6161" s="371"/>
      <c r="K6161" s="367"/>
      <c r="L6161" s="367"/>
      <c r="M6161" s="367"/>
      <c r="N6161" s="372"/>
      <c r="O6161" s="539"/>
      <c r="P6161" s="539"/>
      <c r="Q6161" s="539"/>
      <c r="R6161" s="539"/>
    </row>
    <row r="6162" spans="8:18" ht="16.5" customHeight="1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>
      <c r="H6170" s="357"/>
      <c r="I6170" s="357"/>
      <c r="J6170" s="407"/>
      <c r="K6170" s="378"/>
      <c r="L6170" s="378"/>
      <c r="M6170" s="381"/>
      <c r="N6170" s="555"/>
      <c r="O6170" s="376"/>
      <c r="P6170" s="377"/>
      <c r="Q6170" s="376"/>
      <c r="R6170" s="377"/>
    </row>
    <row r="6171" spans="8:18">
      <c r="H6171" s="357"/>
      <c r="I6171" s="357"/>
      <c r="J6171" s="407"/>
      <c r="K6171" s="378"/>
      <c r="L6171" s="378"/>
      <c r="M6171" s="381"/>
      <c r="N6171" s="555"/>
      <c r="O6171" s="376"/>
      <c r="P6171" s="377"/>
      <c r="Q6171" s="376"/>
      <c r="R6171" s="377"/>
    </row>
    <row r="6172" spans="8:18">
      <c r="H6172" s="357"/>
      <c r="I6172" s="357"/>
      <c r="J6172" s="407"/>
      <c r="K6172" s="378"/>
      <c r="L6172" s="378"/>
      <c r="M6172" s="381"/>
      <c r="N6172" s="555"/>
      <c r="O6172" s="376"/>
      <c r="P6172" s="377"/>
      <c r="Q6172" s="376"/>
      <c r="R6172" s="377"/>
    </row>
    <row r="6173" spans="8:18">
      <c r="H6173" s="357"/>
      <c r="I6173" s="357"/>
      <c r="J6173" s="407"/>
      <c r="K6173" s="378"/>
      <c r="L6173" s="378"/>
      <c r="M6173" s="381"/>
      <c r="N6173" s="555"/>
      <c r="O6173" s="376"/>
      <c r="P6173" s="377"/>
      <c r="Q6173" s="376"/>
      <c r="R6173" s="377"/>
    </row>
    <row r="6174" spans="8:18">
      <c r="H6174" s="357"/>
      <c r="I6174" s="357"/>
      <c r="J6174" s="407"/>
      <c r="K6174" s="378"/>
      <c r="L6174" s="378"/>
      <c r="M6174" s="381"/>
      <c r="N6174" s="555"/>
      <c r="O6174" s="376"/>
      <c r="P6174" s="377"/>
      <c r="Q6174" s="376"/>
      <c r="R6174" s="377"/>
    </row>
    <row r="6175" spans="8:18">
      <c r="H6175" s="357"/>
      <c r="I6175" s="357"/>
      <c r="J6175" s="407"/>
      <c r="K6175" s="378"/>
      <c r="L6175" s="378"/>
      <c r="M6175" s="381"/>
      <c r="N6175" s="555"/>
      <c r="O6175" s="376"/>
      <c r="P6175" s="377"/>
      <c r="Q6175" s="376"/>
      <c r="R6175" s="377"/>
    </row>
    <row r="6176" spans="8:18">
      <c r="H6176" s="357"/>
      <c r="I6176" s="357"/>
      <c r="J6176" s="407"/>
      <c r="K6176" s="378"/>
      <c r="L6176" s="378"/>
      <c r="M6176" s="381"/>
      <c r="N6176" s="555"/>
      <c r="O6176" s="376"/>
      <c r="P6176" s="377"/>
      <c r="Q6176" s="376"/>
      <c r="R6176" s="377"/>
    </row>
    <row r="6177" spans="8:19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>
      <c r="H6179" s="354"/>
      <c r="I6179" s="354"/>
      <c r="J6179" s="354"/>
      <c r="K6179" s="354"/>
      <c r="L6179" s="354"/>
      <c r="M6179" s="368"/>
      <c r="N6179" s="384"/>
      <c r="O6179" s="310"/>
      <c r="P6179" s="540"/>
      <c r="Q6179" s="540"/>
      <c r="R6179" s="540"/>
      <c r="S6179" s="436"/>
    </row>
    <row r="6180" spans="8:19" ht="20.25" customHeight="1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>
      <c r="H6186" s="541"/>
      <c r="I6186" s="541"/>
      <c r="J6186" s="541"/>
      <c r="K6186" s="541"/>
      <c r="L6186" s="541"/>
      <c r="M6186" s="541"/>
      <c r="N6186" s="541"/>
      <c r="O6186" s="541"/>
      <c r="P6186" s="541"/>
      <c r="Q6186" s="541"/>
      <c r="R6186" s="541"/>
    </row>
    <row r="6187" spans="8:19">
      <c r="H6187" s="532"/>
      <c r="I6187" s="532"/>
      <c r="J6187" s="532"/>
      <c r="K6187" s="532"/>
      <c r="L6187" s="532"/>
      <c r="M6187" s="532"/>
      <c r="N6187" s="532"/>
      <c r="O6187" s="532"/>
      <c r="P6187" s="532"/>
      <c r="Q6187" s="13"/>
      <c r="R6187" s="13"/>
    </row>
    <row r="6188" spans="8:19" ht="19.5">
      <c r="H6188" s="543"/>
      <c r="I6188" s="543"/>
      <c r="J6188" s="543"/>
      <c r="K6188" s="543"/>
      <c r="L6188" s="543"/>
      <c r="M6188" s="543"/>
      <c r="N6188" s="543"/>
      <c r="O6188" s="543"/>
      <c r="P6188" s="543"/>
      <c r="Q6188" s="13"/>
      <c r="R6188" s="13"/>
    </row>
    <row r="6189" spans="8:19" ht="17.25">
      <c r="H6189" s="544"/>
      <c r="I6189" s="544"/>
      <c r="J6189" s="544"/>
      <c r="K6189" s="544"/>
      <c r="L6189" s="544"/>
      <c r="M6189" s="544"/>
      <c r="N6189" s="544"/>
      <c r="O6189" s="544"/>
      <c r="P6189" s="544"/>
      <c r="Q6189" s="13"/>
      <c r="R6189" s="13"/>
    </row>
    <row r="6190" spans="8:19">
      <c r="H6190" s="13"/>
      <c r="I6190" s="359"/>
      <c r="J6190" s="360"/>
      <c r="K6190" s="430"/>
      <c r="L6190" s="362"/>
      <c r="M6190" s="363"/>
      <c r="N6190" s="537"/>
      <c r="O6190" s="537"/>
      <c r="P6190" s="364"/>
      <c r="Q6190" s="13"/>
      <c r="R6190" s="13"/>
    </row>
    <row r="6191" spans="8:19">
      <c r="H6191" s="13"/>
      <c r="I6191" s="359"/>
      <c r="J6191" s="360"/>
      <c r="K6191" s="361"/>
      <c r="L6191" s="361"/>
      <c r="M6191" s="363"/>
      <c r="N6191" s="537"/>
      <c r="O6191" s="537"/>
      <c r="P6191" s="364"/>
      <c r="Q6191" s="13"/>
      <c r="R6191" s="13"/>
    </row>
    <row r="6192" spans="8:19">
      <c r="H6192" s="13"/>
      <c r="I6192" s="365"/>
      <c r="J6192" s="365"/>
      <c r="K6192" s="366"/>
      <c r="L6192" s="367"/>
      <c r="M6192" s="368"/>
      <c r="N6192" s="369"/>
      <c r="O6192" s="538"/>
      <c r="P6192" s="538"/>
      <c r="Q6192" s="538"/>
      <c r="R6192" s="538"/>
    </row>
    <row r="6193" spans="8:22">
      <c r="H6193" s="370"/>
      <c r="I6193" s="371"/>
      <c r="J6193" s="371"/>
      <c r="K6193" s="367"/>
      <c r="L6193" s="367"/>
      <c r="M6193" s="367"/>
      <c r="N6193" s="372"/>
      <c r="O6193" s="539"/>
      <c r="P6193" s="539"/>
      <c r="Q6193" s="539"/>
      <c r="R6193" s="539"/>
    </row>
    <row r="6194" spans="8:22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>
      <c r="H6195" s="357"/>
      <c r="I6195" s="357"/>
      <c r="J6195" s="407"/>
      <c r="K6195" s="378"/>
      <c r="L6195" s="378"/>
      <c r="M6195" s="381"/>
      <c r="N6195" s="555"/>
      <c r="O6195" s="376"/>
      <c r="P6195" s="377"/>
      <c r="Q6195" s="376"/>
      <c r="R6195" s="377"/>
    </row>
    <row r="6196" spans="8:22">
      <c r="H6196" s="357"/>
      <c r="I6196" s="357"/>
      <c r="J6196" s="407"/>
      <c r="K6196" s="378"/>
      <c r="L6196" s="378"/>
      <c r="M6196" s="381"/>
      <c r="N6196" s="555"/>
      <c r="O6196" s="376"/>
      <c r="P6196" s="377"/>
      <c r="Q6196" s="376"/>
      <c r="R6196" s="377"/>
    </row>
    <row r="6197" spans="8:22">
      <c r="H6197" s="357"/>
      <c r="I6197" s="357"/>
      <c r="J6197" s="407"/>
      <c r="K6197" s="378"/>
      <c r="L6197" s="378"/>
      <c r="M6197" s="381"/>
      <c r="N6197" s="555"/>
      <c r="O6197" s="376"/>
      <c r="P6197" s="377"/>
      <c r="Q6197" s="376"/>
      <c r="R6197" s="377"/>
    </row>
    <row r="6198" spans="8:22">
      <c r="H6198" s="357"/>
      <c r="I6198" s="357"/>
      <c r="J6198" s="407"/>
      <c r="K6198" s="378"/>
      <c r="L6198" s="378"/>
      <c r="M6198" s="381"/>
      <c r="N6198" s="555"/>
      <c r="O6198" s="376"/>
      <c r="P6198" s="377"/>
      <c r="Q6198" s="376"/>
      <c r="R6198" s="377"/>
    </row>
    <row r="6199" spans="8:22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2383</v>
      </c>
      <c r="U6201" s="298"/>
      <c r="V6201" s="298"/>
    </row>
    <row r="6202" spans="8:22" ht="35.25" customHeight="1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2383</v>
      </c>
      <c r="U6206" s="298"/>
      <c r="V6206" s="298"/>
    </row>
    <row r="6207" spans="8:22" ht="10.5" customHeight="1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>
      <c r="H6209" s="354"/>
      <c r="I6209" s="354"/>
      <c r="J6209" s="354"/>
      <c r="K6209" s="354"/>
      <c r="L6209" s="354"/>
      <c r="M6209" s="368"/>
      <c r="N6209" s="384"/>
      <c r="O6209" s="310"/>
      <c r="P6209" s="540"/>
      <c r="Q6209" s="540"/>
      <c r="R6209" s="540"/>
      <c r="S6209" s="436"/>
    </row>
    <row r="6210" spans="8:19" ht="18.75" customHeight="1">
      <c r="H6210" s="566"/>
      <c r="I6210" s="566"/>
      <c r="J6210" s="566"/>
      <c r="K6210" s="566"/>
      <c r="L6210" s="566"/>
      <c r="M6210" s="566"/>
      <c r="N6210" s="566"/>
      <c r="O6210" s="444"/>
      <c r="P6210" s="445"/>
      <c r="Q6210" s="445"/>
      <c r="R6210" s="445"/>
    </row>
    <row r="6211" spans="8:19" ht="22.5" customHeight="1">
      <c r="H6211" s="566"/>
      <c r="I6211" s="566"/>
      <c r="J6211" s="566"/>
      <c r="K6211" s="566"/>
      <c r="L6211" s="566"/>
      <c r="M6211" s="566"/>
      <c r="N6211" s="566"/>
      <c r="O6211" s="446"/>
      <c r="P6211" s="567"/>
      <c r="Q6211" s="567"/>
      <c r="R6211" s="567"/>
      <c r="S6211" s="120"/>
    </row>
    <row r="6212" spans="8:19" ht="20.25" customHeight="1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9.5">
      <c r="H6218" s="541"/>
      <c r="I6218" s="541"/>
      <c r="J6218" s="541"/>
      <c r="K6218" s="541"/>
      <c r="L6218" s="541"/>
      <c r="M6218" s="541"/>
      <c r="N6218" s="541"/>
      <c r="O6218" s="541"/>
      <c r="P6218" s="541"/>
      <c r="Q6218" s="541"/>
      <c r="R6218" s="541"/>
    </row>
    <row r="6219" spans="8:19">
      <c r="H6219" s="532"/>
      <c r="I6219" s="532"/>
      <c r="J6219" s="532"/>
      <c r="K6219" s="532"/>
      <c r="L6219" s="532"/>
      <c r="M6219" s="532"/>
      <c r="N6219" s="532"/>
      <c r="O6219" s="532"/>
      <c r="P6219" s="532"/>
      <c r="Q6219" s="13"/>
      <c r="R6219" s="13"/>
    </row>
    <row r="6220" spans="8:19" ht="19.5">
      <c r="H6220" s="543"/>
      <c r="I6220" s="543"/>
      <c r="J6220" s="543"/>
      <c r="K6220" s="543"/>
      <c r="L6220" s="543"/>
      <c r="M6220" s="543"/>
      <c r="N6220" s="543"/>
      <c r="O6220" s="543"/>
      <c r="P6220" s="543"/>
      <c r="Q6220" s="13"/>
      <c r="R6220" s="13"/>
    </row>
    <row r="6221" spans="8:19" ht="17.25">
      <c r="H6221" s="544"/>
      <c r="I6221" s="544"/>
      <c r="J6221" s="544"/>
      <c r="K6221" s="544"/>
      <c r="L6221" s="544"/>
      <c r="M6221" s="544"/>
      <c r="N6221" s="544"/>
      <c r="O6221" s="544"/>
      <c r="P6221" s="544"/>
      <c r="Q6221" s="13"/>
      <c r="R6221" s="13"/>
    </row>
    <row r="6222" spans="8:19">
      <c r="H6222" s="13"/>
      <c r="I6222" s="359"/>
      <c r="J6222" s="360"/>
      <c r="K6222" s="430"/>
      <c r="L6222" s="362"/>
      <c r="M6222" s="363"/>
      <c r="N6222" s="537"/>
      <c r="O6222" s="537"/>
      <c r="P6222" s="364"/>
      <c r="Q6222" s="13"/>
      <c r="R6222" s="13"/>
    </row>
    <row r="6223" spans="8:19">
      <c r="H6223" s="13"/>
      <c r="I6223" s="359"/>
      <c r="J6223" s="360"/>
      <c r="K6223" s="361"/>
      <c r="L6223" s="361"/>
      <c r="M6223" s="363"/>
      <c r="N6223" s="537"/>
      <c r="O6223" s="537"/>
      <c r="P6223" s="364"/>
      <c r="Q6223" s="13"/>
      <c r="R6223" s="13"/>
    </row>
    <row r="6224" spans="8:19">
      <c r="H6224" s="13"/>
      <c r="I6224" s="365"/>
      <c r="J6224" s="365"/>
      <c r="K6224" s="366"/>
      <c r="L6224" s="367"/>
      <c r="M6224" s="368"/>
      <c r="N6224" s="369"/>
      <c r="O6224" s="538"/>
      <c r="P6224" s="538"/>
      <c r="Q6224" s="538"/>
      <c r="R6224" s="538"/>
    </row>
    <row r="6225" spans="8:18">
      <c r="H6225" s="370"/>
      <c r="I6225" s="371"/>
      <c r="J6225" s="371"/>
      <c r="K6225" s="367"/>
      <c r="L6225" s="367"/>
      <c r="M6225" s="367"/>
      <c r="N6225" s="372"/>
      <c r="O6225" s="539"/>
      <c r="P6225" s="539"/>
      <c r="Q6225" s="539"/>
      <c r="R6225" s="539"/>
    </row>
    <row r="6226" spans="8:18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>
      <c r="H6237" s="354"/>
      <c r="I6237" s="354"/>
      <c r="J6237" s="354"/>
      <c r="K6237" s="354"/>
      <c r="L6237" s="354"/>
      <c r="M6237" s="368"/>
      <c r="N6237" s="384"/>
      <c r="O6237" s="310"/>
      <c r="P6237" s="540"/>
      <c r="Q6237" s="540"/>
      <c r="R6237" s="540"/>
    </row>
    <row r="6238" spans="8:18" ht="24.75" customHeight="1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9.5">
      <c r="H6244" s="541"/>
      <c r="I6244" s="541"/>
      <c r="J6244" s="541"/>
      <c r="K6244" s="541"/>
      <c r="L6244" s="541"/>
      <c r="M6244" s="541"/>
      <c r="N6244" s="541"/>
      <c r="O6244" s="541"/>
      <c r="P6244" s="541"/>
      <c r="Q6244" s="541"/>
      <c r="R6244" s="541"/>
    </row>
    <row r="6245" spans="8:18">
      <c r="H6245" s="532"/>
      <c r="I6245" s="532"/>
      <c r="J6245" s="532"/>
      <c r="K6245" s="532"/>
      <c r="L6245" s="532"/>
      <c r="M6245" s="532"/>
      <c r="N6245" s="532"/>
      <c r="O6245" s="532"/>
      <c r="P6245" s="532"/>
      <c r="Q6245" s="13"/>
      <c r="R6245" s="13"/>
    </row>
    <row r="6246" spans="8:18" ht="19.5">
      <c r="H6246" s="543"/>
      <c r="I6246" s="543"/>
      <c r="J6246" s="543"/>
      <c r="K6246" s="543"/>
      <c r="L6246" s="543"/>
      <c r="M6246" s="543"/>
      <c r="N6246" s="543"/>
      <c r="O6246" s="543"/>
      <c r="P6246" s="543"/>
      <c r="Q6246" s="13"/>
      <c r="R6246" s="13"/>
    </row>
    <row r="6247" spans="8:18" ht="17.25">
      <c r="H6247" s="544"/>
      <c r="I6247" s="544"/>
      <c r="J6247" s="544"/>
      <c r="K6247" s="544"/>
      <c r="L6247" s="544"/>
      <c r="M6247" s="544"/>
      <c r="N6247" s="544"/>
      <c r="O6247" s="544"/>
      <c r="P6247" s="544"/>
      <c r="Q6247" s="13"/>
      <c r="R6247" s="13"/>
    </row>
    <row r="6248" spans="8:18">
      <c r="H6248" s="13"/>
      <c r="I6248" s="359"/>
      <c r="J6248" s="360"/>
      <c r="K6248" s="430"/>
      <c r="L6248" s="362"/>
      <c r="M6248" s="363"/>
      <c r="N6248" s="537"/>
      <c r="O6248" s="537"/>
      <c r="P6248" s="364"/>
      <c r="Q6248" s="13"/>
      <c r="R6248" s="13"/>
    </row>
    <row r="6249" spans="8:18">
      <c r="H6249" s="13"/>
      <c r="I6249" s="359"/>
      <c r="J6249" s="360"/>
      <c r="K6249" s="361"/>
      <c r="L6249" s="361"/>
      <c r="M6249" s="363"/>
      <c r="N6249" s="537"/>
      <c r="O6249" s="537"/>
      <c r="P6249" s="364"/>
      <c r="Q6249" s="13"/>
      <c r="R6249" s="13"/>
    </row>
    <row r="6250" spans="8:18" ht="30.75" customHeight="1">
      <c r="H6250" s="13"/>
      <c r="I6250" s="365"/>
      <c r="J6250" s="365"/>
      <c r="K6250" s="366"/>
      <c r="L6250" s="367"/>
      <c r="M6250" s="368"/>
      <c r="N6250" s="369"/>
      <c r="O6250" s="538"/>
      <c r="P6250" s="538"/>
      <c r="Q6250" s="538"/>
      <c r="R6250" s="538"/>
    </row>
    <row r="6251" spans="8:18">
      <c r="H6251" s="370"/>
      <c r="I6251" s="371"/>
      <c r="J6251" s="371"/>
      <c r="K6251" s="367"/>
      <c r="L6251" s="367"/>
      <c r="M6251" s="367"/>
      <c r="N6251" s="372"/>
      <c r="O6251" s="539"/>
      <c r="P6251" s="539"/>
      <c r="Q6251" s="539"/>
      <c r="R6251" s="539"/>
    </row>
    <row r="6252" spans="8:18" ht="14.25" customHeight="1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>
      <c r="H6258" s="354"/>
      <c r="I6258" s="354"/>
      <c r="J6258" s="354"/>
      <c r="K6258" s="354"/>
      <c r="L6258" s="354"/>
      <c r="M6258" s="368"/>
      <c r="N6258" s="384"/>
      <c r="O6258" s="310"/>
      <c r="P6258" s="540"/>
      <c r="Q6258" s="540"/>
      <c r="R6258" s="540"/>
    </row>
    <row r="6259" spans="8:18" ht="26.25" customHeight="1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9.5">
      <c r="H6265" s="541"/>
      <c r="I6265" s="541"/>
      <c r="J6265" s="541"/>
      <c r="K6265" s="541"/>
      <c r="L6265" s="541"/>
      <c r="M6265" s="541"/>
      <c r="N6265" s="541"/>
      <c r="O6265" s="541"/>
      <c r="P6265" s="541"/>
      <c r="Q6265" s="541"/>
      <c r="R6265" s="541"/>
    </row>
    <row r="6266" spans="8:18">
      <c r="H6266" s="532"/>
      <c r="I6266" s="532"/>
      <c r="J6266" s="532"/>
      <c r="K6266" s="532"/>
      <c r="L6266" s="532"/>
      <c r="M6266" s="532"/>
      <c r="N6266" s="532"/>
      <c r="O6266" s="532"/>
      <c r="P6266" s="532"/>
      <c r="Q6266" s="13"/>
      <c r="R6266" s="13"/>
    </row>
    <row r="6267" spans="8:18" ht="24" customHeight="1">
      <c r="H6267" s="543"/>
      <c r="I6267" s="543"/>
      <c r="J6267" s="543"/>
      <c r="K6267" s="543"/>
      <c r="L6267" s="543"/>
      <c r="M6267" s="543"/>
      <c r="N6267" s="543"/>
      <c r="O6267" s="543"/>
      <c r="P6267" s="543"/>
      <c r="Q6267" s="13"/>
      <c r="R6267" s="13"/>
    </row>
    <row r="6268" spans="8:18" ht="17.25">
      <c r="H6268" s="544"/>
      <c r="I6268" s="544"/>
      <c r="J6268" s="544"/>
      <c r="K6268" s="544"/>
      <c r="L6268" s="544"/>
      <c r="M6268" s="544"/>
      <c r="N6268" s="544"/>
      <c r="O6268" s="544"/>
      <c r="P6268" s="544"/>
      <c r="Q6268" s="13"/>
      <c r="R6268" s="13"/>
    </row>
    <row r="6269" spans="8:18">
      <c r="H6269" s="13"/>
      <c r="I6269" s="359"/>
      <c r="J6269" s="360"/>
      <c r="K6269" s="430"/>
      <c r="L6269" s="362"/>
      <c r="M6269" s="363"/>
      <c r="N6269" s="537"/>
      <c r="O6269" s="537"/>
      <c r="P6269" s="364"/>
      <c r="Q6269" s="13"/>
      <c r="R6269" s="13"/>
    </row>
    <row r="6270" spans="8:18">
      <c r="H6270" s="13"/>
      <c r="I6270" s="359"/>
      <c r="J6270" s="360"/>
      <c r="K6270" s="361"/>
      <c r="L6270" s="361"/>
      <c r="M6270" s="363"/>
      <c r="N6270" s="537"/>
      <c r="O6270" s="537"/>
      <c r="P6270" s="364"/>
      <c r="Q6270" s="13"/>
      <c r="R6270" s="13"/>
    </row>
    <row r="6271" spans="8:18">
      <c r="H6271" s="13"/>
      <c r="I6271" s="365"/>
      <c r="J6271" s="365"/>
      <c r="K6271" s="366"/>
      <c r="L6271" s="367"/>
      <c r="M6271" s="368"/>
      <c r="N6271" s="369"/>
      <c r="O6271" s="538"/>
      <c r="P6271" s="538"/>
      <c r="Q6271" s="538"/>
      <c r="R6271" s="538"/>
    </row>
    <row r="6272" spans="8:18">
      <c r="H6272" s="370"/>
      <c r="I6272" s="371"/>
      <c r="J6272" s="371"/>
      <c r="K6272" s="367"/>
      <c r="L6272" s="367"/>
      <c r="M6272" s="367"/>
      <c r="N6272" s="372"/>
      <c r="O6272" s="539"/>
      <c r="P6272" s="539"/>
      <c r="Q6272" s="539"/>
      <c r="R6272" s="539"/>
    </row>
    <row r="6273" spans="8:18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>
      <c r="H6274" s="357"/>
      <c r="I6274" s="357"/>
      <c r="J6274" s="407"/>
      <c r="K6274" s="378"/>
      <c r="L6274" s="378"/>
      <c r="M6274" s="381"/>
      <c r="N6274" s="555"/>
      <c r="O6274" s="376"/>
      <c r="P6274" s="377"/>
      <c r="Q6274" s="376"/>
      <c r="R6274" s="377"/>
    </row>
    <row r="6275" spans="8:18">
      <c r="H6275" s="357"/>
      <c r="I6275" s="357"/>
      <c r="J6275" s="407"/>
      <c r="K6275" s="378"/>
      <c r="L6275" s="378"/>
      <c r="M6275" s="381"/>
      <c r="N6275" s="555"/>
      <c r="O6275" s="376"/>
      <c r="P6275" s="377"/>
      <c r="Q6275" s="376"/>
      <c r="R6275" s="377"/>
    </row>
    <row r="6276" spans="8:18">
      <c r="H6276" s="357"/>
      <c r="I6276" s="357"/>
      <c r="J6276" s="407"/>
      <c r="K6276" s="378"/>
      <c r="L6276" s="378"/>
      <c r="M6276" s="381"/>
      <c r="N6276" s="555"/>
      <c r="O6276" s="376"/>
      <c r="P6276" s="377"/>
      <c r="Q6276" s="376"/>
      <c r="R6276" s="377"/>
    </row>
    <row r="6277" spans="8:18">
      <c r="H6277" s="357"/>
      <c r="I6277" s="357"/>
      <c r="J6277" s="407"/>
      <c r="K6277" s="378"/>
      <c r="L6277" s="378"/>
      <c r="M6277" s="381"/>
      <c r="N6277" s="555"/>
      <c r="O6277" s="376"/>
      <c r="P6277" s="377"/>
      <c r="Q6277" s="376"/>
      <c r="R6277" s="377"/>
    </row>
    <row r="6278" spans="8:18">
      <c r="H6278" s="357"/>
      <c r="I6278" s="357"/>
      <c r="J6278" s="407"/>
      <c r="K6278" s="378"/>
      <c r="L6278" s="378"/>
      <c r="M6278" s="381"/>
      <c r="N6278" s="555"/>
      <c r="O6278" s="376"/>
      <c r="P6278" s="377"/>
      <c r="Q6278" s="376"/>
      <c r="R6278" s="377"/>
    </row>
    <row r="6279" spans="8:18" ht="27" customHeight="1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9.5">
      <c r="H6299" s="541"/>
      <c r="I6299" s="541"/>
      <c r="J6299" s="541"/>
      <c r="K6299" s="541"/>
      <c r="L6299" s="541"/>
      <c r="M6299" s="541"/>
      <c r="N6299" s="541"/>
      <c r="O6299" s="541"/>
      <c r="P6299" s="541"/>
      <c r="Q6299" s="541"/>
      <c r="R6299" s="541"/>
    </row>
    <row r="6300" spans="8:19">
      <c r="H6300" s="532"/>
      <c r="I6300" s="532"/>
      <c r="J6300" s="532"/>
      <c r="K6300" s="532"/>
      <c r="L6300" s="532"/>
      <c r="M6300" s="532"/>
      <c r="N6300" s="532"/>
      <c r="O6300" s="532"/>
      <c r="P6300" s="532"/>
      <c r="Q6300" s="13"/>
      <c r="R6300" s="13"/>
    </row>
    <row r="6301" spans="8:19" ht="19.5">
      <c r="H6301" s="543"/>
      <c r="I6301" s="543"/>
      <c r="J6301" s="543"/>
      <c r="K6301" s="543"/>
      <c r="L6301" s="543"/>
      <c r="M6301" s="543"/>
      <c r="N6301" s="543"/>
      <c r="O6301" s="543"/>
      <c r="P6301" s="543"/>
      <c r="Q6301" s="13"/>
      <c r="R6301" s="13"/>
    </row>
    <row r="6302" spans="8:19" ht="17.25">
      <c r="H6302" s="544"/>
      <c r="I6302" s="544"/>
      <c r="J6302" s="544"/>
      <c r="K6302" s="544"/>
      <c r="L6302" s="544"/>
      <c r="M6302" s="544"/>
      <c r="N6302" s="544"/>
      <c r="O6302" s="544"/>
      <c r="P6302" s="544"/>
      <c r="Q6302" s="13"/>
      <c r="R6302" s="13"/>
    </row>
    <row r="6303" spans="8:19">
      <c r="H6303" s="13"/>
      <c r="I6303" s="359"/>
      <c r="J6303" s="360"/>
      <c r="K6303" s="430"/>
      <c r="L6303" s="362"/>
      <c r="M6303" s="363"/>
      <c r="N6303" s="537"/>
      <c r="O6303" s="537"/>
      <c r="P6303" s="364"/>
      <c r="Q6303" s="13"/>
      <c r="R6303" s="13"/>
    </row>
    <row r="6304" spans="8:19" ht="23.25" customHeight="1">
      <c r="H6304" s="13"/>
      <c r="I6304" s="359"/>
      <c r="J6304" s="360"/>
      <c r="K6304" s="361"/>
      <c r="L6304" s="361"/>
      <c r="M6304" s="363"/>
      <c r="N6304" s="537"/>
      <c r="O6304" s="537"/>
      <c r="P6304" s="364"/>
      <c r="Q6304" s="13"/>
      <c r="R6304" s="13"/>
    </row>
    <row r="6305" spans="8:22">
      <c r="H6305" s="13"/>
      <c r="I6305" s="365"/>
      <c r="J6305" s="365"/>
      <c r="K6305" s="366"/>
      <c r="L6305" s="367"/>
      <c r="M6305" s="368"/>
      <c r="N6305" s="369"/>
      <c r="O6305" s="538"/>
      <c r="P6305" s="538"/>
      <c r="Q6305" s="538"/>
      <c r="R6305" s="538"/>
    </row>
    <row r="6306" spans="8:22">
      <c r="H6306" s="370"/>
      <c r="I6306" s="371"/>
      <c r="J6306" s="371"/>
      <c r="K6306" s="367"/>
      <c r="L6306" s="367"/>
      <c r="M6306" s="367"/>
      <c r="N6306" s="372"/>
      <c r="O6306" s="539"/>
      <c r="P6306" s="539"/>
      <c r="Q6306" s="539"/>
      <c r="R6306" s="539"/>
    </row>
    <row r="6307" spans="8:22" ht="27" customHeight="1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9.5">
      <c r="H6324" s="541"/>
      <c r="I6324" s="541"/>
      <c r="J6324" s="541"/>
      <c r="K6324" s="541"/>
      <c r="L6324" s="541"/>
      <c r="M6324" s="541"/>
      <c r="N6324" s="541"/>
      <c r="O6324" s="541"/>
      <c r="P6324" s="541"/>
      <c r="Q6324" s="541"/>
      <c r="R6324" s="541"/>
    </row>
    <row r="6325" spans="8:22">
      <c r="H6325" s="532"/>
      <c r="I6325" s="532"/>
      <c r="J6325" s="532"/>
      <c r="K6325" s="532"/>
      <c r="L6325" s="532"/>
      <c r="M6325" s="532"/>
      <c r="N6325" s="532"/>
      <c r="O6325" s="532"/>
      <c r="P6325" s="532"/>
      <c r="Q6325" s="13"/>
      <c r="R6325" s="13"/>
    </row>
    <row r="6326" spans="8:22" ht="19.5">
      <c r="H6326" s="543"/>
      <c r="I6326" s="543"/>
      <c r="J6326" s="543"/>
      <c r="K6326" s="543"/>
      <c r="L6326" s="543"/>
      <c r="M6326" s="543"/>
      <c r="N6326" s="543"/>
      <c r="O6326" s="543"/>
      <c r="P6326" s="543"/>
      <c r="Q6326" s="13"/>
      <c r="R6326" s="13"/>
    </row>
    <row r="6327" spans="8:22" ht="17.25">
      <c r="H6327" s="544"/>
      <c r="I6327" s="544"/>
      <c r="J6327" s="544"/>
      <c r="K6327" s="544"/>
      <c r="L6327" s="544"/>
      <c r="M6327" s="544"/>
      <c r="N6327" s="544"/>
      <c r="O6327" s="544"/>
      <c r="P6327" s="544"/>
      <c r="Q6327" s="13"/>
      <c r="R6327" s="13"/>
    </row>
    <row r="6328" spans="8:22">
      <c r="H6328" s="13"/>
      <c r="I6328" s="359"/>
      <c r="J6328" s="360"/>
      <c r="K6328" s="430"/>
      <c r="L6328" s="362"/>
      <c r="M6328" s="363"/>
      <c r="N6328" s="537"/>
      <c r="O6328" s="537"/>
      <c r="P6328" s="364"/>
      <c r="Q6328" s="13"/>
      <c r="R6328" s="13"/>
    </row>
    <row r="6329" spans="8:22">
      <c r="H6329" s="13"/>
      <c r="I6329" s="359"/>
      <c r="J6329" s="360"/>
      <c r="K6329" s="361"/>
      <c r="L6329" s="361"/>
      <c r="M6329" s="363"/>
      <c r="N6329" s="537"/>
      <c r="O6329" s="537"/>
      <c r="P6329" s="364"/>
      <c r="Q6329" s="13"/>
      <c r="R6329" s="13"/>
    </row>
    <row r="6330" spans="8:22">
      <c r="H6330" s="13"/>
      <c r="I6330" s="365"/>
      <c r="J6330" s="365"/>
      <c r="K6330" s="366"/>
      <c r="L6330" s="367"/>
      <c r="M6330" s="368"/>
      <c r="N6330" s="369"/>
      <c r="O6330" s="538"/>
      <c r="P6330" s="538"/>
      <c r="Q6330" s="538"/>
      <c r="R6330" s="538"/>
    </row>
    <row r="6331" spans="8:22">
      <c r="H6331" s="370"/>
      <c r="I6331" s="371"/>
      <c r="J6331" s="371"/>
      <c r="K6331" s="367"/>
      <c r="L6331" s="367"/>
      <c r="M6331" s="367"/>
      <c r="N6331" s="372"/>
      <c r="O6331" s="539"/>
      <c r="P6331" s="539"/>
      <c r="Q6331" s="539"/>
      <c r="R6331" s="539"/>
    </row>
    <row r="6332" spans="8:22" ht="39" customHeight="1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2383</v>
      </c>
      <c r="U6336" s="204"/>
      <c r="V6336" s="204"/>
    </row>
    <row r="6337" spans="8:22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2383</v>
      </c>
      <c r="U6337" s="204"/>
      <c r="V6337" s="204"/>
    </row>
    <row r="6338" spans="8:22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>
      <c r="H6341" s="354"/>
      <c r="I6341" s="354"/>
      <c r="J6341" s="354"/>
      <c r="K6341" s="354"/>
      <c r="L6341" s="354"/>
      <c r="M6341" s="368"/>
      <c r="N6341" s="384"/>
      <c r="O6341" s="310"/>
      <c r="P6341" s="540"/>
      <c r="Q6341" s="540"/>
      <c r="R6341" s="540"/>
    </row>
    <row r="6342" spans="8:22" ht="20.25" customHeight="1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9.5">
      <c r="H6348" s="541"/>
      <c r="I6348" s="541"/>
      <c r="J6348" s="541"/>
      <c r="K6348" s="541"/>
      <c r="L6348" s="541"/>
      <c r="M6348" s="541"/>
      <c r="N6348" s="541"/>
      <c r="O6348" s="541"/>
      <c r="P6348" s="541"/>
      <c r="Q6348" s="541"/>
      <c r="R6348" s="541"/>
    </row>
    <row r="6349" spans="8:22">
      <c r="H6349" s="532"/>
      <c r="I6349" s="532"/>
      <c r="J6349" s="532"/>
      <c r="K6349" s="532"/>
      <c r="L6349" s="532"/>
      <c r="M6349" s="532"/>
      <c r="N6349" s="532"/>
      <c r="O6349" s="532"/>
      <c r="P6349" s="532"/>
      <c r="Q6349" s="13"/>
      <c r="R6349" s="13"/>
    </row>
    <row r="6350" spans="8:22" ht="19.5">
      <c r="H6350" s="543"/>
      <c r="I6350" s="543"/>
      <c r="J6350" s="543"/>
      <c r="K6350" s="543"/>
      <c r="L6350" s="543"/>
      <c r="M6350" s="543"/>
      <c r="N6350" s="543"/>
      <c r="O6350" s="543"/>
      <c r="P6350" s="543"/>
      <c r="Q6350" s="13"/>
      <c r="R6350" s="13"/>
    </row>
    <row r="6351" spans="8:22" ht="17.25">
      <c r="H6351" s="544"/>
      <c r="I6351" s="544"/>
      <c r="J6351" s="544"/>
      <c r="K6351" s="544"/>
      <c r="L6351" s="544"/>
      <c r="M6351" s="544"/>
      <c r="N6351" s="544"/>
      <c r="O6351" s="544"/>
      <c r="P6351" s="544"/>
      <c r="Q6351" s="13"/>
      <c r="R6351" s="13"/>
    </row>
    <row r="6352" spans="8:22">
      <c r="H6352" s="13"/>
      <c r="I6352" s="359"/>
      <c r="J6352" s="360"/>
      <c r="K6352" s="430"/>
      <c r="L6352" s="362"/>
      <c r="M6352" s="363"/>
      <c r="N6352" s="537"/>
      <c r="O6352" s="537"/>
      <c r="P6352" s="364"/>
      <c r="Q6352" s="13"/>
      <c r="R6352" s="13"/>
    </row>
    <row r="6353" spans="8:22">
      <c r="H6353" s="13"/>
      <c r="I6353" s="359"/>
      <c r="J6353" s="360"/>
      <c r="K6353" s="361"/>
      <c r="L6353" s="361"/>
      <c r="M6353" s="363"/>
      <c r="N6353" s="537"/>
      <c r="O6353" s="537"/>
      <c r="P6353" s="364"/>
      <c r="Q6353" s="13"/>
      <c r="R6353" s="13"/>
    </row>
    <row r="6354" spans="8:22">
      <c r="H6354" s="13"/>
      <c r="I6354" s="365"/>
      <c r="J6354" s="365"/>
      <c r="K6354" s="366"/>
      <c r="L6354" s="367"/>
      <c r="M6354" s="368"/>
      <c r="N6354" s="369"/>
      <c r="O6354" s="538"/>
      <c r="P6354" s="538"/>
      <c r="Q6354" s="538"/>
      <c r="R6354" s="538"/>
    </row>
    <row r="6355" spans="8:22">
      <c r="H6355" s="370"/>
      <c r="I6355" s="371"/>
      <c r="J6355" s="371"/>
      <c r="K6355" s="367"/>
      <c r="L6355" s="367"/>
      <c r="M6355" s="367"/>
      <c r="N6355" s="372"/>
      <c r="O6355" s="539"/>
      <c r="P6355" s="539"/>
      <c r="Q6355" s="539"/>
      <c r="R6355" s="539"/>
    </row>
    <row r="6356" spans="8:22" ht="43.5" customHeight="1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>
      <c r="H6363" s="354"/>
      <c r="I6363" s="354"/>
      <c r="J6363" s="354"/>
      <c r="K6363" s="354"/>
      <c r="L6363" s="354"/>
      <c r="M6363" s="368"/>
      <c r="N6363" s="384"/>
      <c r="O6363" s="310"/>
      <c r="P6363" s="540"/>
      <c r="Q6363" s="540"/>
      <c r="R6363" s="540"/>
    </row>
    <row r="6364" spans="8:22" ht="18.75" customHeight="1">
      <c r="H6364" s="568"/>
      <c r="I6364" s="568"/>
      <c r="J6364" s="568"/>
      <c r="K6364" s="568"/>
      <c r="L6364" s="568"/>
      <c r="M6364" s="568"/>
      <c r="N6364" s="568"/>
      <c r="O6364" s="310"/>
      <c r="P6364" s="397"/>
      <c r="Q6364" s="397"/>
      <c r="R6364" s="397"/>
    </row>
    <row r="6365" spans="8:22" ht="19.5" customHeight="1">
      <c r="H6365" s="568"/>
      <c r="I6365" s="568"/>
      <c r="J6365" s="568"/>
      <c r="K6365" s="568"/>
      <c r="L6365" s="568"/>
      <c r="M6365" s="568"/>
      <c r="N6365" s="568"/>
      <c r="O6365" s="310"/>
      <c r="P6365" s="540"/>
      <c r="Q6365" s="540"/>
      <c r="R6365" s="540"/>
    </row>
    <row r="6366" spans="8:22" ht="18.75" customHeight="1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9.5">
      <c r="H6372" s="541"/>
      <c r="I6372" s="541"/>
      <c r="J6372" s="541"/>
      <c r="K6372" s="541"/>
      <c r="L6372" s="541"/>
      <c r="M6372" s="541"/>
      <c r="N6372" s="541"/>
      <c r="O6372" s="541"/>
      <c r="P6372" s="541"/>
      <c r="Q6372" s="541"/>
      <c r="R6372" s="541"/>
    </row>
    <row r="6373" spans="8:18">
      <c r="H6373" s="532"/>
      <c r="I6373" s="532"/>
      <c r="J6373" s="532"/>
      <c r="K6373" s="532"/>
      <c r="L6373" s="532"/>
      <c r="M6373" s="532"/>
      <c r="N6373" s="532"/>
      <c r="O6373" s="532"/>
      <c r="P6373" s="532"/>
      <c r="Q6373" s="13"/>
      <c r="R6373" s="13"/>
    </row>
    <row r="6374" spans="8:18" ht="19.5">
      <c r="H6374" s="543"/>
      <c r="I6374" s="543"/>
      <c r="J6374" s="543"/>
      <c r="K6374" s="543"/>
      <c r="L6374" s="543"/>
      <c r="M6374" s="543"/>
      <c r="N6374" s="543"/>
      <c r="O6374" s="543"/>
      <c r="P6374" s="543"/>
      <c r="Q6374" s="13"/>
      <c r="R6374" s="13"/>
    </row>
    <row r="6375" spans="8:18" ht="17.25">
      <c r="H6375" s="544"/>
      <c r="I6375" s="544"/>
      <c r="J6375" s="544"/>
      <c r="K6375" s="544"/>
      <c r="L6375" s="544"/>
      <c r="M6375" s="544"/>
      <c r="N6375" s="544"/>
      <c r="O6375" s="544"/>
      <c r="P6375" s="544"/>
      <c r="Q6375" s="13"/>
      <c r="R6375" s="13"/>
    </row>
    <row r="6376" spans="8:18">
      <c r="H6376" s="13"/>
      <c r="I6376" s="359"/>
      <c r="J6376" s="360"/>
      <c r="K6376" s="430"/>
      <c r="L6376" s="362"/>
      <c r="M6376" s="363"/>
      <c r="N6376" s="537"/>
      <c r="O6376" s="537"/>
      <c r="P6376" s="364"/>
      <c r="Q6376" s="13"/>
      <c r="R6376" s="13"/>
    </row>
    <row r="6377" spans="8:18">
      <c r="H6377" s="13"/>
      <c r="I6377" s="359"/>
      <c r="J6377" s="360"/>
      <c r="K6377" s="361"/>
      <c r="L6377" s="361"/>
      <c r="M6377" s="363"/>
      <c r="N6377" s="537"/>
      <c r="O6377" s="537"/>
      <c r="P6377" s="364"/>
      <c r="Q6377" s="13"/>
      <c r="R6377" s="13"/>
    </row>
    <row r="6378" spans="8:18" ht="22.5" customHeight="1">
      <c r="H6378" s="13"/>
      <c r="I6378" s="365"/>
      <c r="J6378" s="365"/>
      <c r="K6378" s="366"/>
      <c r="L6378" s="367"/>
      <c r="M6378" s="368"/>
      <c r="N6378" s="369"/>
      <c r="O6378" s="538"/>
      <c r="P6378" s="538"/>
      <c r="Q6378" s="538"/>
      <c r="R6378" s="538"/>
    </row>
    <row r="6379" spans="8:18">
      <c r="H6379" s="370"/>
      <c r="I6379" s="371"/>
      <c r="J6379" s="371"/>
      <c r="K6379" s="367"/>
      <c r="L6379" s="367"/>
      <c r="M6379" s="367"/>
      <c r="N6379" s="372"/>
      <c r="O6379" s="539"/>
      <c r="P6379" s="539"/>
      <c r="Q6379" s="539"/>
      <c r="R6379" s="539"/>
    </row>
    <row r="6380" spans="8:18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9.5">
      <c r="H6391" s="541"/>
      <c r="I6391" s="541"/>
      <c r="J6391" s="541"/>
      <c r="K6391" s="541"/>
      <c r="L6391" s="541"/>
      <c r="M6391" s="541"/>
      <c r="N6391" s="541"/>
      <c r="O6391" s="541"/>
      <c r="P6391" s="541"/>
      <c r="Q6391" s="541"/>
      <c r="R6391" s="541"/>
    </row>
    <row r="6392" spans="8:18">
      <c r="H6392" s="532"/>
      <c r="I6392" s="532"/>
      <c r="J6392" s="532"/>
      <c r="K6392" s="532"/>
      <c r="L6392" s="532"/>
      <c r="M6392" s="532"/>
      <c r="N6392" s="532"/>
      <c r="O6392" s="532"/>
      <c r="P6392" s="532"/>
      <c r="Q6392" s="13"/>
      <c r="R6392" s="13"/>
    </row>
    <row r="6393" spans="8:18" ht="19.5">
      <c r="H6393" s="543"/>
      <c r="I6393" s="543"/>
      <c r="J6393" s="543"/>
      <c r="K6393" s="543"/>
      <c r="L6393" s="543"/>
      <c r="M6393" s="543"/>
      <c r="N6393" s="543"/>
      <c r="O6393" s="543"/>
      <c r="P6393" s="543"/>
      <c r="Q6393" s="13"/>
      <c r="R6393" s="13"/>
    </row>
    <row r="6394" spans="8:18" ht="17.25">
      <c r="H6394" s="544"/>
      <c r="I6394" s="544"/>
      <c r="J6394" s="544"/>
      <c r="K6394" s="544"/>
      <c r="L6394" s="544"/>
      <c r="M6394" s="544"/>
      <c r="N6394" s="544"/>
      <c r="O6394" s="544"/>
      <c r="P6394" s="544"/>
      <c r="Q6394" s="13"/>
      <c r="R6394" s="13"/>
    </row>
    <row r="6395" spans="8:18">
      <c r="H6395" s="13"/>
      <c r="I6395" s="359"/>
      <c r="J6395" s="360"/>
      <c r="K6395" s="430"/>
      <c r="L6395" s="362"/>
      <c r="M6395" s="363"/>
      <c r="N6395" s="537"/>
      <c r="O6395" s="537"/>
      <c r="P6395" s="364"/>
      <c r="Q6395" s="13"/>
      <c r="R6395" s="13"/>
    </row>
    <row r="6396" spans="8:18">
      <c r="H6396" s="13"/>
      <c r="I6396" s="359"/>
      <c r="J6396" s="360"/>
      <c r="K6396" s="361"/>
      <c r="L6396" s="361"/>
      <c r="M6396" s="363"/>
      <c r="N6396" s="537"/>
      <c r="O6396" s="537"/>
      <c r="P6396" s="364"/>
      <c r="Q6396" s="13"/>
      <c r="R6396" s="13"/>
    </row>
    <row r="6397" spans="8:18">
      <c r="H6397" s="13"/>
      <c r="I6397" s="365"/>
      <c r="J6397" s="365"/>
      <c r="K6397" s="366"/>
      <c r="L6397" s="367"/>
      <c r="M6397" s="368"/>
      <c r="N6397" s="369"/>
      <c r="O6397" s="538"/>
      <c r="P6397" s="538"/>
      <c r="Q6397" s="538"/>
      <c r="R6397" s="538"/>
    </row>
    <row r="6398" spans="8:18">
      <c r="H6398" s="370"/>
      <c r="I6398" s="371"/>
      <c r="J6398" s="371"/>
      <c r="K6398" s="367"/>
      <c r="L6398" s="367"/>
      <c r="M6398" s="367"/>
      <c r="N6398" s="372"/>
      <c r="O6398" s="539"/>
      <c r="P6398" s="539"/>
      <c r="Q6398" s="539"/>
      <c r="R6398" s="539"/>
    </row>
    <row r="6399" spans="8:18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ht="15.75">
      <c r="H6415" s="354"/>
      <c r="I6415" s="354"/>
      <c r="J6415" s="354"/>
      <c r="K6415" s="354"/>
      <c r="L6415" s="354"/>
      <c r="M6415" s="368"/>
      <c r="N6415" s="384"/>
      <c r="O6415" s="310"/>
      <c r="P6415" s="540"/>
      <c r="Q6415" s="540"/>
      <c r="R6415" s="540"/>
      <c r="S6415" s="436"/>
    </row>
    <row r="6416" spans="8:19" ht="27" customHeight="1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9.5">
      <c r="H6422" s="541"/>
      <c r="I6422" s="541"/>
      <c r="J6422" s="541"/>
      <c r="K6422" s="541"/>
      <c r="L6422" s="541"/>
      <c r="M6422" s="541"/>
      <c r="N6422" s="541"/>
      <c r="O6422" s="541"/>
      <c r="P6422" s="541"/>
      <c r="Q6422" s="541"/>
      <c r="R6422" s="541"/>
    </row>
    <row r="6423" spans="8:18">
      <c r="H6423" s="532"/>
      <c r="I6423" s="532"/>
      <c r="J6423" s="532"/>
      <c r="K6423" s="532"/>
      <c r="L6423" s="532"/>
      <c r="M6423" s="532"/>
      <c r="N6423" s="532"/>
      <c r="O6423" s="532"/>
      <c r="P6423" s="532"/>
      <c r="Q6423" s="13"/>
      <c r="R6423" s="13"/>
    </row>
    <row r="6424" spans="8:18" ht="19.5">
      <c r="H6424" s="543"/>
      <c r="I6424" s="543"/>
      <c r="J6424" s="543"/>
      <c r="K6424" s="543"/>
      <c r="L6424" s="543"/>
      <c r="M6424" s="543"/>
      <c r="N6424" s="543"/>
      <c r="O6424" s="543"/>
      <c r="P6424" s="543"/>
      <c r="Q6424" s="13"/>
      <c r="R6424" s="13"/>
    </row>
    <row r="6425" spans="8:18" ht="17.25">
      <c r="H6425" s="544"/>
      <c r="I6425" s="544"/>
      <c r="J6425" s="544"/>
      <c r="K6425" s="544"/>
      <c r="L6425" s="544"/>
      <c r="M6425" s="544"/>
      <c r="N6425" s="544"/>
      <c r="O6425" s="544"/>
      <c r="P6425" s="544"/>
      <c r="Q6425" s="13"/>
      <c r="R6425" s="13"/>
    </row>
    <row r="6426" spans="8:18">
      <c r="H6426" s="13"/>
      <c r="I6426" s="359"/>
      <c r="J6426" s="360"/>
      <c r="K6426" s="430"/>
      <c r="L6426" s="362"/>
      <c r="M6426" s="363"/>
      <c r="N6426" s="537"/>
      <c r="O6426" s="537"/>
      <c r="P6426" s="364"/>
      <c r="Q6426" s="13"/>
      <c r="R6426" s="13"/>
    </row>
    <row r="6427" spans="8:18">
      <c r="H6427" s="13"/>
      <c r="I6427" s="359"/>
      <c r="J6427" s="360"/>
      <c r="K6427" s="361"/>
      <c r="L6427" s="361"/>
      <c r="M6427" s="363"/>
      <c r="N6427" s="537"/>
      <c r="O6427" s="537"/>
      <c r="P6427" s="364"/>
      <c r="Q6427" s="13"/>
      <c r="R6427" s="13"/>
    </row>
    <row r="6428" spans="8:18">
      <c r="H6428" s="13"/>
      <c r="I6428" s="365"/>
      <c r="J6428" s="365"/>
      <c r="K6428" s="366"/>
      <c r="L6428" s="367"/>
      <c r="M6428" s="368"/>
      <c r="N6428" s="369"/>
      <c r="O6428" s="538"/>
      <c r="P6428" s="538"/>
      <c r="Q6428" s="538"/>
      <c r="R6428" s="538"/>
    </row>
    <row r="6429" spans="8:18">
      <c r="H6429" s="370"/>
      <c r="I6429" s="371"/>
      <c r="J6429" s="371"/>
      <c r="K6429" s="367"/>
      <c r="L6429" s="367"/>
      <c r="M6429" s="367"/>
      <c r="N6429" s="372"/>
      <c r="O6429" s="539"/>
      <c r="P6429" s="539"/>
      <c r="Q6429" s="539"/>
      <c r="R6429" s="539"/>
    </row>
    <row r="6430" spans="8:18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>
      <c r="H6440" s="354"/>
      <c r="I6440" s="354"/>
      <c r="J6440" s="354"/>
      <c r="K6440" s="354"/>
      <c r="L6440" s="354"/>
      <c r="M6440" s="368"/>
      <c r="N6440" s="384"/>
      <c r="O6440" s="310"/>
      <c r="P6440" s="540"/>
      <c r="Q6440" s="540"/>
      <c r="R6440" s="540"/>
      <c r="S6440" s="436"/>
    </row>
    <row r="6441" spans="8:19" ht="21" customHeight="1">
      <c r="H6441" s="568"/>
      <c r="I6441" s="568"/>
      <c r="J6441" s="568"/>
      <c r="K6441" s="568"/>
      <c r="L6441" s="568"/>
      <c r="M6441" s="568"/>
      <c r="N6441" s="568"/>
      <c r="O6441" s="310"/>
      <c r="P6441" s="377"/>
      <c r="Q6441" s="397"/>
      <c r="R6441" s="400"/>
      <c r="S6441" s="453"/>
    </row>
    <row r="6442" spans="8:19" ht="20.25" customHeight="1">
      <c r="H6442" s="568"/>
      <c r="I6442" s="568"/>
      <c r="J6442" s="568"/>
      <c r="K6442" s="568"/>
      <c r="L6442" s="568"/>
      <c r="M6442" s="568"/>
      <c r="N6442" s="568"/>
      <c r="O6442" s="310"/>
      <c r="P6442" s="540"/>
      <c r="Q6442" s="540"/>
      <c r="R6442" s="540"/>
    </row>
    <row r="6443" spans="8:19" ht="21" customHeight="1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9.5">
      <c r="H6448" s="541"/>
      <c r="I6448" s="541"/>
      <c r="J6448" s="541"/>
      <c r="K6448" s="541"/>
      <c r="L6448" s="541"/>
      <c r="M6448" s="541"/>
      <c r="N6448" s="541"/>
      <c r="O6448" s="541"/>
      <c r="P6448" s="541"/>
      <c r="Q6448" s="541"/>
      <c r="R6448" s="541"/>
    </row>
    <row r="6449" spans="8:18">
      <c r="H6449" s="532"/>
      <c r="I6449" s="532"/>
      <c r="J6449" s="532"/>
      <c r="K6449" s="532"/>
      <c r="L6449" s="532"/>
      <c r="M6449" s="532"/>
      <c r="N6449" s="532"/>
      <c r="O6449" s="532"/>
      <c r="P6449" s="532"/>
      <c r="Q6449" s="13"/>
      <c r="R6449" s="13"/>
    </row>
    <row r="6450" spans="8:18" ht="19.5">
      <c r="H6450" s="543"/>
      <c r="I6450" s="543"/>
      <c r="J6450" s="543"/>
      <c r="K6450" s="543"/>
      <c r="L6450" s="543"/>
      <c r="M6450" s="543"/>
      <c r="N6450" s="543"/>
      <c r="O6450" s="543"/>
      <c r="P6450" s="543"/>
      <c r="Q6450" s="13"/>
      <c r="R6450" s="13"/>
    </row>
    <row r="6451" spans="8:18" ht="17.25">
      <c r="H6451" s="544"/>
      <c r="I6451" s="544"/>
      <c r="J6451" s="544"/>
      <c r="K6451" s="544"/>
      <c r="L6451" s="544"/>
      <c r="M6451" s="544"/>
      <c r="N6451" s="544"/>
      <c r="O6451" s="544"/>
      <c r="P6451" s="544"/>
      <c r="Q6451" s="13"/>
      <c r="R6451" s="13"/>
    </row>
    <row r="6452" spans="8:18">
      <c r="H6452" s="13"/>
      <c r="I6452" s="359"/>
      <c r="J6452" s="360"/>
      <c r="K6452" s="430"/>
      <c r="L6452" s="362"/>
      <c r="M6452" s="363"/>
      <c r="N6452" s="537"/>
      <c r="O6452" s="537"/>
      <c r="P6452" s="364"/>
      <c r="Q6452" s="13"/>
      <c r="R6452" s="13"/>
    </row>
    <row r="6453" spans="8:18">
      <c r="H6453" s="13"/>
      <c r="I6453" s="359"/>
      <c r="J6453" s="360"/>
      <c r="K6453" s="361"/>
      <c r="L6453" s="361"/>
      <c r="M6453" s="363"/>
      <c r="N6453" s="537"/>
      <c r="O6453" s="537"/>
      <c r="P6453" s="364"/>
      <c r="Q6453" s="13"/>
      <c r="R6453" s="13"/>
    </row>
    <row r="6454" spans="8:18">
      <c r="H6454" s="13"/>
      <c r="I6454" s="365"/>
      <c r="J6454" s="365"/>
      <c r="K6454" s="366"/>
      <c r="L6454" s="367"/>
      <c r="M6454" s="368"/>
      <c r="N6454" s="369"/>
      <c r="O6454" s="538"/>
      <c r="P6454" s="538"/>
      <c r="Q6454" s="538"/>
      <c r="R6454" s="538"/>
    </row>
    <row r="6455" spans="8:18">
      <c r="H6455" s="370"/>
      <c r="I6455" s="371"/>
      <c r="J6455" s="371"/>
      <c r="K6455" s="367"/>
      <c r="L6455" s="367"/>
      <c r="M6455" s="367"/>
      <c r="N6455" s="372"/>
      <c r="O6455" s="539"/>
      <c r="P6455" s="539"/>
      <c r="Q6455" s="539"/>
      <c r="R6455" s="539"/>
    </row>
    <row r="6456" spans="8:18" ht="19.5" customHeight="1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>
      <c r="H6465" s="357"/>
      <c r="I6465" s="357"/>
      <c r="J6465" s="407"/>
      <c r="K6465" s="378"/>
      <c r="L6465" s="378"/>
      <c r="M6465" s="381"/>
      <c r="N6465" s="555"/>
      <c r="O6465" s="376"/>
      <c r="P6465" s="377"/>
      <c r="Q6465" s="376"/>
      <c r="R6465" s="377"/>
    </row>
    <row r="6466" spans="8:19" ht="15" customHeight="1">
      <c r="H6466" s="357"/>
      <c r="I6466" s="357"/>
      <c r="J6466" s="407"/>
      <c r="K6466" s="378"/>
      <c r="L6466" s="378"/>
      <c r="M6466" s="381"/>
      <c r="N6466" s="555"/>
      <c r="O6466" s="376"/>
      <c r="P6466" s="377"/>
      <c r="Q6466" s="376"/>
      <c r="R6466" s="377"/>
    </row>
    <row r="6467" spans="8:19">
      <c r="H6467" s="357"/>
      <c r="I6467" s="357"/>
      <c r="J6467" s="407"/>
      <c r="K6467" s="378"/>
      <c r="L6467" s="378"/>
      <c r="M6467" s="381"/>
      <c r="N6467" s="555"/>
      <c r="O6467" s="376"/>
      <c r="P6467" s="377"/>
      <c r="Q6467" s="376"/>
      <c r="R6467" s="377"/>
    </row>
    <row r="6468" spans="8:19">
      <c r="H6468" s="357"/>
      <c r="I6468" s="357"/>
      <c r="J6468" s="407"/>
      <c r="K6468" s="378"/>
      <c r="L6468" s="378"/>
      <c r="M6468" s="381"/>
      <c r="N6468" s="555"/>
      <c r="O6468" s="376"/>
      <c r="P6468" s="377"/>
      <c r="Q6468" s="376"/>
      <c r="R6468" s="377"/>
    </row>
    <row r="6469" spans="8:19">
      <c r="H6469" s="357"/>
      <c r="I6469" s="357"/>
      <c r="J6469" s="407"/>
      <c r="K6469" s="378"/>
      <c r="L6469" s="378"/>
      <c r="M6469" s="381"/>
      <c r="N6469" s="555"/>
      <c r="O6469" s="376"/>
      <c r="P6469" s="377"/>
      <c r="Q6469" s="376"/>
      <c r="R6469" s="377"/>
    </row>
    <row r="6470" spans="8:19" ht="16.5" customHeight="1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>
      <c r="H6478" s="354"/>
      <c r="I6478" s="355"/>
      <c r="J6478" s="355"/>
      <c r="K6478" s="355"/>
      <c r="L6478" s="355"/>
      <c r="M6478" s="355"/>
      <c r="N6478" s="454"/>
      <c r="O6478" s="355"/>
      <c r="P6478" s="569"/>
      <c r="Q6478" s="570"/>
      <c r="R6478" s="570"/>
    </row>
    <row r="6479" spans="8:19" ht="21" customHeight="1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9.5">
      <c r="H6484" s="541"/>
      <c r="I6484" s="541"/>
      <c r="J6484" s="541"/>
      <c r="K6484" s="541"/>
      <c r="L6484" s="541"/>
      <c r="M6484" s="541"/>
      <c r="N6484" s="541"/>
      <c r="O6484" s="541"/>
      <c r="P6484" s="541"/>
      <c r="Q6484" s="541"/>
      <c r="R6484" s="541"/>
    </row>
    <row r="6485" spans="8:18">
      <c r="H6485" s="532"/>
      <c r="I6485" s="532"/>
      <c r="J6485" s="532"/>
      <c r="K6485" s="532"/>
      <c r="L6485" s="532"/>
      <c r="M6485" s="532"/>
      <c r="N6485" s="532"/>
      <c r="O6485" s="532"/>
      <c r="P6485" s="532"/>
      <c r="Q6485" s="13"/>
      <c r="R6485" s="13"/>
    </row>
    <row r="6486" spans="8:18" ht="19.5">
      <c r="H6486" s="543"/>
      <c r="I6486" s="543"/>
      <c r="J6486" s="543"/>
      <c r="K6486" s="543"/>
      <c r="L6486" s="543"/>
      <c r="M6486" s="543"/>
      <c r="N6486" s="543"/>
      <c r="O6486" s="543"/>
      <c r="P6486" s="543"/>
      <c r="Q6486" s="13"/>
      <c r="R6486" s="13"/>
    </row>
    <row r="6487" spans="8:18" ht="17.25">
      <c r="H6487" s="544"/>
      <c r="I6487" s="544"/>
      <c r="J6487" s="544"/>
      <c r="K6487" s="544"/>
      <c r="L6487" s="544"/>
      <c r="M6487" s="544"/>
      <c r="N6487" s="544"/>
      <c r="O6487" s="544"/>
      <c r="P6487" s="544"/>
      <c r="Q6487" s="13"/>
      <c r="R6487" s="13"/>
    </row>
    <row r="6488" spans="8:18">
      <c r="H6488" s="13"/>
      <c r="I6488" s="359"/>
      <c r="J6488" s="360"/>
      <c r="K6488" s="430"/>
      <c r="L6488" s="362"/>
      <c r="M6488" s="363"/>
      <c r="N6488" s="537"/>
      <c r="O6488" s="537"/>
      <c r="P6488" s="364"/>
      <c r="Q6488" s="13"/>
      <c r="R6488" s="13"/>
    </row>
    <row r="6489" spans="8:18">
      <c r="H6489" s="13"/>
      <c r="I6489" s="359"/>
      <c r="J6489" s="360"/>
      <c r="K6489" s="361"/>
      <c r="L6489" s="361"/>
      <c r="M6489" s="363"/>
      <c r="N6489" s="537"/>
      <c r="O6489" s="537"/>
      <c r="P6489" s="364"/>
      <c r="Q6489" s="13"/>
      <c r="R6489" s="13"/>
    </row>
    <row r="6490" spans="8:18">
      <c r="H6490" s="13"/>
      <c r="I6490" s="365"/>
      <c r="J6490" s="365"/>
      <c r="K6490" s="366"/>
      <c r="L6490" s="367"/>
      <c r="M6490" s="368"/>
      <c r="N6490" s="369"/>
      <c r="O6490" s="538"/>
      <c r="P6490" s="538"/>
      <c r="Q6490" s="538"/>
      <c r="R6490" s="538"/>
    </row>
    <row r="6491" spans="8:18">
      <c r="H6491" s="370"/>
      <c r="I6491" s="371"/>
      <c r="J6491" s="371"/>
      <c r="K6491" s="367"/>
      <c r="L6491" s="367"/>
      <c r="M6491" s="367"/>
      <c r="N6491" s="372"/>
      <c r="O6491" s="539"/>
      <c r="P6491" s="539"/>
      <c r="Q6491" s="539"/>
      <c r="R6491" s="539"/>
    </row>
    <row r="6492" spans="8:18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ht="15.75">
      <c r="H6509" s="354"/>
      <c r="I6509" s="354"/>
      <c r="J6509" s="354"/>
      <c r="K6509" s="354"/>
      <c r="L6509" s="354"/>
      <c r="M6509" s="368"/>
      <c r="N6509" s="384"/>
      <c r="O6509" s="310"/>
      <c r="P6509" s="540"/>
      <c r="Q6509" s="540"/>
      <c r="R6509" s="540"/>
      <c r="S6509" s="436"/>
    </row>
    <row r="6510" spans="8:19" ht="19.5" customHeight="1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9.5">
      <c r="H6515" s="541"/>
      <c r="I6515" s="541"/>
      <c r="J6515" s="541"/>
      <c r="K6515" s="541"/>
      <c r="L6515" s="541"/>
      <c r="M6515" s="541"/>
      <c r="N6515" s="541"/>
      <c r="O6515" s="541"/>
      <c r="P6515" s="541"/>
      <c r="Q6515" s="541"/>
      <c r="R6515" s="541"/>
    </row>
    <row r="6516" spans="8:18">
      <c r="H6516" s="532"/>
      <c r="I6516" s="532"/>
      <c r="J6516" s="532"/>
      <c r="K6516" s="532"/>
      <c r="L6516" s="532"/>
      <c r="M6516" s="532"/>
      <c r="N6516" s="532"/>
      <c r="O6516" s="532"/>
      <c r="P6516" s="532"/>
      <c r="Q6516" s="13"/>
      <c r="R6516" s="13"/>
    </row>
    <row r="6517" spans="8:18" ht="19.5">
      <c r="H6517" s="543"/>
      <c r="I6517" s="543"/>
      <c r="J6517" s="543"/>
      <c r="K6517" s="543"/>
      <c r="L6517" s="543"/>
      <c r="M6517" s="543"/>
      <c r="N6517" s="543"/>
      <c r="O6517" s="543"/>
      <c r="P6517" s="543"/>
      <c r="Q6517" s="13"/>
      <c r="R6517" s="13"/>
    </row>
    <row r="6518" spans="8:18" ht="18.75" customHeight="1">
      <c r="H6518" s="544"/>
      <c r="I6518" s="544"/>
      <c r="J6518" s="544"/>
      <c r="K6518" s="544"/>
      <c r="L6518" s="544"/>
      <c r="M6518" s="544"/>
      <c r="N6518" s="544"/>
      <c r="O6518" s="544"/>
      <c r="P6518" s="544"/>
      <c r="Q6518" s="13"/>
      <c r="R6518" s="13"/>
    </row>
    <row r="6519" spans="8:18" ht="14.25" customHeight="1">
      <c r="H6519" s="13"/>
      <c r="I6519" s="359"/>
      <c r="J6519" s="360"/>
      <c r="K6519" s="430"/>
      <c r="L6519" s="362"/>
      <c r="M6519" s="363"/>
      <c r="N6519" s="537"/>
      <c r="O6519" s="537"/>
      <c r="P6519" s="364"/>
      <c r="Q6519" s="13"/>
      <c r="R6519" s="13"/>
    </row>
    <row r="6520" spans="8:18">
      <c r="H6520" s="13"/>
      <c r="I6520" s="359"/>
      <c r="J6520" s="360"/>
      <c r="K6520" s="361"/>
      <c r="L6520" s="361"/>
      <c r="M6520" s="363"/>
      <c r="N6520" s="537"/>
      <c r="O6520" s="537"/>
      <c r="P6520" s="364"/>
      <c r="Q6520" s="13"/>
      <c r="R6520" s="13"/>
    </row>
    <row r="6521" spans="8:18" ht="23.25" customHeight="1">
      <c r="H6521" s="13"/>
      <c r="I6521" s="365"/>
      <c r="J6521" s="365"/>
      <c r="K6521" s="366"/>
      <c r="L6521" s="367"/>
      <c r="M6521" s="368"/>
      <c r="N6521" s="369"/>
      <c r="O6521" s="538"/>
      <c r="P6521" s="538"/>
      <c r="Q6521" s="538"/>
      <c r="R6521" s="538"/>
    </row>
    <row r="6522" spans="8:18">
      <c r="H6522" s="370"/>
      <c r="I6522" s="371"/>
      <c r="J6522" s="371"/>
      <c r="K6522" s="367"/>
      <c r="L6522" s="367"/>
      <c r="M6522" s="367"/>
      <c r="N6522" s="372"/>
      <c r="O6522" s="539"/>
      <c r="P6522" s="539"/>
      <c r="Q6522" s="539"/>
      <c r="R6522" s="539"/>
    </row>
    <row r="6523" spans="8:18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>
      <c r="H6534" s="354"/>
      <c r="I6534" s="354"/>
      <c r="J6534" s="354"/>
      <c r="K6534" s="354"/>
      <c r="L6534" s="354"/>
      <c r="M6534" s="368"/>
      <c r="N6534" s="384"/>
      <c r="O6534" s="310"/>
      <c r="P6534" s="540"/>
      <c r="Q6534" s="540"/>
      <c r="R6534" s="540"/>
      <c r="S6534" s="436"/>
    </row>
    <row r="6535" spans="8:19" ht="19.5" customHeight="1">
      <c r="H6535" s="568"/>
      <c r="I6535" s="568"/>
      <c r="J6535" s="568"/>
      <c r="K6535" s="568"/>
      <c r="L6535" s="568"/>
      <c r="M6535" s="568"/>
      <c r="N6535" s="568"/>
      <c r="O6535" s="310"/>
      <c r="P6535" s="377"/>
      <c r="Q6535" s="400"/>
      <c r="R6535" s="377"/>
    </row>
    <row r="6536" spans="8:19" ht="18.75" customHeight="1">
      <c r="H6536" s="568"/>
      <c r="I6536" s="568"/>
      <c r="J6536" s="568"/>
      <c r="K6536" s="568"/>
      <c r="L6536" s="568"/>
      <c r="M6536" s="568"/>
      <c r="N6536" s="568"/>
      <c r="O6536" s="310"/>
      <c r="P6536" s="540"/>
      <c r="Q6536" s="540"/>
      <c r="R6536" s="540"/>
      <c r="S6536" s="120"/>
    </row>
    <row r="6537" spans="8:19" ht="24" customHeight="1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9.5">
      <c r="H6542" s="541"/>
      <c r="I6542" s="541"/>
      <c r="J6542" s="541"/>
      <c r="K6542" s="541"/>
      <c r="L6542" s="541"/>
      <c r="M6542" s="541"/>
      <c r="N6542" s="541"/>
      <c r="O6542" s="541"/>
      <c r="P6542" s="541"/>
      <c r="Q6542" s="541"/>
      <c r="R6542" s="541"/>
    </row>
    <row r="6543" spans="8:19" ht="12" customHeight="1">
      <c r="H6543" s="532"/>
      <c r="I6543" s="532"/>
      <c r="J6543" s="532"/>
      <c r="K6543" s="532"/>
      <c r="L6543" s="532"/>
      <c r="M6543" s="532"/>
      <c r="N6543" s="532"/>
      <c r="O6543" s="532"/>
      <c r="P6543" s="532"/>
      <c r="Q6543" s="13"/>
      <c r="R6543" s="13"/>
    </row>
    <row r="6544" spans="8:19" ht="19.5">
      <c r="H6544" s="543"/>
      <c r="I6544" s="543"/>
      <c r="J6544" s="543"/>
      <c r="K6544" s="543"/>
      <c r="L6544" s="543"/>
      <c r="M6544" s="543"/>
      <c r="N6544" s="543"/>
      <c r="O6544" s="543"/>
      <c r="P6544" s="543"/>
      <c r="Q6544" s="13"/>
      <c r="R6544" s="13"/>
    </row>
    <row r="6545" spans="8:18" ht="17.25">
      <c r="H6545" s="544"/>
      <c r="I6545" s="544"/>
      <c r="J6545" s="544"/>
      <c r="K6545" s="544"/>
      <c r="L6545" s="544"/>
      <c r="M6545" s="544"/>
      <c r="N6545" s="544"/>
      <c r="O6545" s="544"/>
      <c r="P6545" s="544"/>
      <c r="Q6545" s="13"/>
      <c r="R6545" s="13"/>
    </row>
    <row r="6546" spans="8:18">
      <c r="H6546" s="13"/>
      <c r="I6546" s="359"/>
      <c r="J6546" s="360"/>
      <c r="K6546" s="430"/>
      <c r="L6546" s="362"/>
      <c r="M6546" s="363"/>
      <c r="N6546" s="537"/>
      <c r="O6546" s="537"/>
      <c r="P6546" s="364"/>
      <c r="Q6546" s="13"/>
      <c r="R6546" s="13"/>
    </row>
    <row r="6547" spans="8:18">
      <c r="H6547" s="13"/>
      <c r="I6547" s="359"/>
      <c r="J6547" s="360"/>
      <c r="K6547" s="361"/>
      <c r="L6547" s="361"/>
      <c r="M6547" s="363"/>
      <c r="N6547" s="537"/>
      <c r="O6547" s="537"/>
      <c r="P6547" s="364"/>
      <c r="Q6547" s="13"/>
      <c r="R6547" s="13"/>
    </row>
    <row r="6548" spans="8:18">
      <c r="H6548" s="13"/>
      <c r="I6548" s="365"/>
      <c r="J6548" s="365"/>
      <c r="K6548" s="366"/>
      <c r="L6548" s="367"/>
      <c r="M6548" s="368"/>
      <c r="N6548" s="369"/>
      <c r="O6548" s="538"/>
      <c r="P6548" s="538"/>
      <c r="Q6548" s="538"/>
      <c r="R6548" s="538"/>
    </row>
    <row r="6549" spans="8:18">
      <c r="H6549" s="370"/>
      <c r="I6549" s="371"/>
      <c r="J6549" s="371"/>
      <c r="K6549" s="367"/>
      <c r="L6549" s="367"/>
      <c r="M6549" s="367"/>
      <c r="N6549" s="372"/>
      <c r="O6549" s="539"/>
      <c r="P6549" s="539"/>
      <c r="Q6549" s="539"/>
      <c r="R6549" s="539"/>
    </row>
    <row r="6550" spans="8:18" ht="16.5" customHeight="1">
      <c r="H6550" s="357"/>
      <c r="I6550" s="357"/>
      <c r="J6550" s="407"/>
      <c r="K6550" s="378"/>
      <c r="L6550" s="378"/>
      <c r="M6550" s="381"/>
      <c r="N6550" s="564"/>
      <c r="O6550" s="376"/>
      <c r="P6550" s="377"/>
      <c r="Q6550" s="376"/>
      <c r="R6550" s="377"/>
    </row>
    <row r="6551" spans="8:18">
      <c r="H6551" s="357"/>
      <c r="I6551" s="357"/>
      <c r="J6551" s="407"/>
      <c r="K6551" s="378"/>
      <c r="L6551" s="378"/>
      <c r="M6551" s="381"/>
      <c r="N6551" s="564"/>
      <c r="O6551" s="376"/>
      <c r="P6551" s="377"/>
      <c r="Q6551" s="376"/>
      <c r="R6551" s="377"/>
    </row>
    <row r="6552" spans="8:18">
      <c r="H6552" s="357"/>
      <c r="I6552" s="357"/>
      <c r="J6552" s="407"/>
      <c r="K6552" s="378"/>
      <c r="L6552" s="378"/>
      <c r="M6552" s="381"/>
      <c r="N6552" s="564"/>
      <c r="O6552" s="376"/>
      <c r="P6552" s="377"/>
      <c r="Q6552" s="376"/>
      <c r="R6552" s="377"/>
    </row>
    <row r="6553" spans="8:18">
      <c r="H6553" s="357"/>
      <c r="I6553" s="357"/>
      <c r="J6553" s="407"/>
      <c r="K6553" s="378"/>
      <c r="L6553" s="378"/>
      <c r="M6553" s="381"/>
      <c r="N6553" s="564"/>
      <c r="O6553" s="376"/>
      <c r="P6553" s="377"/>
      <c r="Q6553" s="376"/>
      <c r="R6553" s="377"/>
    </row>
    <row r="6554" spans="8:18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>
      <c r="H6567" s="354"/>
      <c r="I6567" s="354"/>
      <c r="J6567" s="354"/>
      <c r="K6567" s="354"/>
      <c r="L6567" s="354"/>
      <c r="M6567" s="368"/>
      <c r="N6567" s="384"/>
      <c r="O6567" s="310"/>
      <c r="P6567" s="540"/>
      <c r="Q6567" s="540"/>
      <c r="R6567" s="540"/>
    </row>
    <row r="6568" spans="8:18" ht="20.25" customHeight="1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>
      <c r="H6573" s="370"/>
      <c r="I6573" s="365"/>
      <c r="J6573" s="371"/>
      <c r="K6573" s="367"/>
      <c r="L6573" s="367"/>
      <c r="M6573" s="367"/>
      <c r="N6573" s="372"/>
      <c r="O6573" s="538"/>
      <c r="P6573" s="538"/>
      <c r="Q6573" s="13"/>
      <c r="R6573" s="13"/>
    </row>
    <row r="6574" spans="8:18" ht="20.25" customHeight="1">
      <c r="H6574" s="541"/>
      <c r="I6574" s="541"/>
      <c r="J6574" s="541"/>
      <c r="K6574" s="541"/>
      <c r="L6574" s="541"/>
      <c r="M6574" s="541"/>
      <c r="N6574" s="541"/>
      <c r="O6574" s="541"/>
      <c r="P6574" s="541"/>
      <c r="Q6574" s="541"/>
      <c r="R6574" s="541"/>
    </row>
    <row r="6575" spans="8:18" ht="9" customHeight="1">
      <c r="H6575" s="532"/>
      <c r="I6575" s="532"/>
      <c r="J6575" s="532"/>
      <c r="K6575" s="532"/>
      <c r="L6575" s="532"/>
      <c r="M6575" s="532"/>
      <c r="N6575" s="532"/>
      <c r="O6575" s="532"/>
      <c r="P6575" s="532"/>
      <c r="Q6575" s="13"/>
      <c r="R6575" s="13"/>
    </row>
    <row r="6576" spans="8:18" ht="19.5">
      <c r="H6576" s="543"/>
      <c r="I6576" s="543"/>
      <c r="J6576" s="543"/>
      <c r="K6576" s="543"/>
      <c r="L6576" s="543"/>
      <c r="M6576" s="543"/>
      <c r="N6576" s="543"/>
      <c r="O6576" s="543"/>
      <c r="P6576" s="543"/>
      <c r="Q6576" s="13"/>
      <c r="R6576" s="13"/>
    </row>
    <row r="6577" spans="8:18" ht="21.75" customHeight="1">
      <c r="H6577" s="544"/>
      <c r="I6577" s="544"/>
      <c r="J6577" s="544"/>
      <c r="K6577" s="544"/>
      <c r="L6577" s="544"/>
      <c r="M6577" s="544"/>
      <c r="N6577" s="544"/>
      <c r="O6577" s="544"/>
      <c r="P6577" s="544"/>
      <c r="Q6577" s="13"/>
      <c r="R6577" s="13"/>
    </row>
    <row r="6578" spans="8:18">
      <c r="H6578" s="13"/>
      <c r="I6578" s="359"/>
      <c r="J6578" s="360"/>
      <c r="K6578" s="430"/>
      <c r="L6578" s="362"/>
      <c r="M6578" s="363"/>
      <c r="N6578" s="537"/>
      <c r="O6578" s="537"/>
      <c r="P6578" s="364"/>
      <c r="Q6578" s="13"/>
      <c r="R6578" s="13"/>
    </row>
    <row r="6579" spans="8:18">
      <c r="H6579" s="13"/>
      <c r="I6579" s="359"/>
      <c r="J6579" s="360"/>
      <c r="K6579" s="361"/>
      <c r="L6579" s="361"/>
      <c r="M6579" s="363"/>
      <c r="N6579" s="537"/>
      <c r="O6579" s="537"/>
      <c r="P6579" s="364"/>
      <c r="Q6579" s="13"/>
      <c r="R6579" s="13"/>
    </row>
    <row r="6580" spans="8:18" ht="12.75" customHeight="1">
      <c r="H6580" s="13"/>
      <c r="I6580" s="365"/>
      <c r="J6580" s="365"/>
      <c r="K6580" s="366"/>
      <c r="L6580" s="367"/>
      <c r="M6580" s="368"/>
      <c r="N6580" s="369"/>
      <c r="O6580" s="538"/>
      <c r="P6580" s="538"/>
      <c r="Q6580" s="538"/>
      <c r="R6580" s="538"/>
    </row>
    <row r="6581" spans="8:18">
      <c r="H6581" s="370"/>
      <c r="I6581" s="371"/>
      <c r="J6581" s="371"/>
      <c r="K6581" s="367"/>
      <c r="L6581" s="367"/>
      <c r="M6581" s="367"/>
      <c r="N6581" s="372"/>
      <c r="O6581" s="539"/>
      <c r="P6581" s="539"/>
      <c r="Q6581" s="539"/>
      <c r="R6581" s="539"/>
    </row>
    <row r="6582" spans="8:18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ht="15.75">
      <c r="H6592" s="354"/>
      <c r="I6592" s="354"/>
      <c r="J6592" s="354"/>
      <c r="K6592" s="354"/>
      <c r="L6592" s="354"/>
      <c r="M6592" s="368"/>
      <c r="N6592" s="384"/>
      <c r="O6592" s="310"/>
      <c r="P6592" s="540"/>
      <c r="Q6592" s="540"/>
      <c r="R6592" s="540"/>
    </row>
    <row r="6593" spans="8:18" ht="22.5" customHeight="1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>
      <c r="H6598" s="370"/>
      <c r="I6598" s="365"/>
      <c r="J6598" s="371"/>
      <c r="K6598" s="367"/>
      <c r="L6598" s="367"/>
      <c r="M6598" s="367"/>
      <c r="N6598" s="372"/>
      <c r="O6598" s="538"/>
      <c r="P6598" s="538"/>
      <c r="Q6598" s="13"/>
      <c r="R6598" s="13"/>
    </row>
    <row r="6599" spans="8:18" ht="19.5">
      <c r="H6599" s="541"/>
      <c r="I6599" s="541"/>
      <c r="J6599" s="541"/>
      <c r="K6599" s="541"/>
      <c r="L6599" s="541"/>
      <c r="M6599" s="541"/>
      <c r="N6599" s="541"/>
      <c r="O6599" s="541"/>
      <c r="P6599" s="541"/>
      <c r="Q6599" s="541"/>
      <c r="R6599" s="541"/>
    </row>
    <row r="6600" spans="8:18">
      <c r="H6600" s="532"/>
      <c r="I6600" s="532"/>
      <c r="J6600" s="532"/>
      <c r="K6600" s="532"/>
      <c r="L6600" s="532"/>
      <c r="M6600" s="532"/>
      <c r="N6600" s="532"/>
      <c r="O6600" s="532"/>
      <c r="P6600" s="532"/>
      <c r="Q6600" s="13"/>
      <c r="R6600" s="13"/>
    </row>
    <row r="6601" spans="8:18" ht="19.5">
      <c r="H6601" s="543"/>
      <c r="I6601" s="543"/>
      <c r="J6601" s="543"/>
      <c r="K6601" s="543"/>
      <c r="L6601" s="543"/>
      <c r="M6601" s="543"/>
      <c r="N6601" s="543"/>
      <c r="O6601" s="543"/>
      <c r="P6601" s="543"/>
      <c r="Q6601" s="13"/>
      <c r="R6601" s="13"/>
    </row>
    <row r="6602" spans="8:18" ht="17.25">
      <c r="H6602" s="544"/>
      <c r="I6602" s="544"/>
      <c r="J6602" s="544"/>
      <c r="K6602" s="544"/>
      <c r="L6602" s="544"/>
      <c r="M6602" s="544"/>
      <c r="N6602" s="544"/>
      <c r="O6602" s="544"/>
      <c r="P6602" s="544"/>
      <c r="Q6602" s="13"/>
      <c r="R6602" s="13"/>
    </row>
    <row r="6603" spans="8:18">
      <c r="H6603" s="13"/>
      <c r="I6603" s="359"/>
      <c r="J6603" s="360"/>
      <c r="K6603" s="430"/>
      <c r="L6603" s="362"/>
      <c r="M6603" s="363"/>
      <c r="N6603" s="537"/>
      <c r="O6603" s="537"/>
      <c r="P6603" s="364"/>
      <c r="Q6603" s="13"/>
      <c r="R6603" s="13"/>
    </row>
    <row r="6604" spans="8:18">
      <c r="H6604" s="13"/>
      <c r="I6604" s="359"/>
      <c r="J6604" s="360"/>
      <c r="K6604" s="361"/>
      <c r="L6604" s="361"/>
      <c r="M6604" s="363"/>
      <c r="N6604" s="537"/>
      <c r="O6604" s="537"/>
      <c r="P6604" s="364"/>
      <c r="Q6604" s="13"/>
      <c r="R6604" s="13"/>
    </row>
    <row r="6605" spans="8:18">
      <c r="H6605" s="13"/>
      <c r="I6605" s="365"/>
      <c r="J6605" s="365"/>
      <c r="K6605" s="366"/>
      <c r="L6605" s="367"/>
      <c r="M6605" s="368"/>
      <c r="N6605" s="369"/>
      <c r="O6605" s="538"/>
      <c r="P6605" s="538"/>
      <c r="Q6605" s="538"/>
      <c r="R6605" s="538"/>
    </row>
    <row r="6606" spans="8:18">
      <c r="H6606" s="370"/>
      <c r="I6606" s="371"/>
      <c r="J6606" s="371"/>
      <c r="K6606" s="367"/>
      <c r="L6606" s="367"/>
      <c r="M6606" s="367"/>
      <c r="N6606" s="372"/>
      <c r="O6606" s="539"/>
      <c r="P6606" s="539"/>
      <c r="Q6606" s="539"/>
      <c r="R6606" s="539"/>
    </row>
    <row r="6607" spans="8:18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ht="15.75">
      <c r="H6612" s="354"/>
      <c r="I6612" s="354"/>
      <c r="J6612" s="354"/>
      <c r="K6612" s="354"/>
      <c r="L6612" s="354"/>
      <c r="M6612" s="368"/>
      <c r="N6612" s="384"/>
      <c r="O6612" s="310"/>
      <c r="P6612" s="540"/>
      <c r="Q6612" s="540"/>
      <c r="R6612" s="540"/>
    </row>
    <row r="6613" spans="8:18" ht="20.25" customHeight="1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9.5">
      <c r="H6618" s="541"/>
      <c r="I6618" s="541"/>
      <c r="J6618" s="541"/>
      <c r="K6618" s="541"/>
      <c r="L6618" s="541"/>
      <c r="M6618" s="541"/>
      <c r="N6618" s="541"/>
      <c r="O6618" s="541"/>
      <c r="P6618" s="541"/>
      <c r="Q6618" s="541"/>
      <c r="R6618" s="541"/>
    </row>
    <row r="6619" spans="8:18">
      <c r="H6619" s="532"/>
      <c r="I6619" s="532"/>
      <c r="J6619" s="532"/>
      <c r="K6619" s="532"/>
      <c r="L6619" s="532"/>
      <c r="M6619" s="532"/>
      <c r="N6619" s="532"/>
      <c r="O6619" s="532"/>
      <c r="P6619" s="532"/>
      <c r="Q6619" s="13"/>
      <c r="R6619" s="13"/>
    </row>
    <row r="6620" spans="8:18" ht="19.5">
      <c r="H6620" s="543"/>
      <c r="I6620" s="543"/>
      <c r="J6620" s="543"/>
      <c r="K6620" s="543"/>
      <c r="L6620" s="543"/>
      <c r="M6620" s="543"/>
      <c r="N6620" s="543"/>
      <c r="O6620" s="543"/>
      <c r="P6620" s="543"/>
      <c r="Q6620" s="13"/>
      <c r="R6620" s="13"/>
    </row>
    <row r="6621" spans="8:18" ht="17.25">
      <c r="H6621" s="544"/>
      <c r="I6621" s="544"/>
      <c r="J6621" s="544"/>
      <c r="K6621" s="544"/>
      <c r="L6621" s="544"/>
      <c r="M6621" s="544"/>
      <c r="N6621" s="544"/>
      <c r="O6621" s="544"/>
      <c r="P6621" s="544"/>
      <c r="Q6621" s="13"/>
      <c r="R6621" s="13"/>
    </row>
    <row r="6622" spans="8:18">
      <c r="H6622" s="13"/>
      <c r="I6622" s="359"/>
      <c r="J6622" s="360"/>
      <c r="K6622" s="430"/>
      <c r="L6622" s="362"/>
      <c r="M6622" s="363"/>
      <c r="N6622" s="537"/>
      <c r="O6622" s="537"/>
      <c r="P6622" s="364"/>
      <c r="Q6622" s="13"/>
      <c r="R6622" s="13"/>
    </row>
    <row r="6623" spans="8:18">
      <c r="H6623" s="13"/>
      <c r="I6623" s="359"/>
      <c r="J6623" s="360"/>
      <c r="K6623" s="361"/>
      <c r="L6623" s="361"/>
      <c r="M6623" s="363"/>
      <c r="N6623" s="537"/>
      <c r="O6623" s="537"/>
      <c r="P6623" s="364"/>
      <c r="Q6623" s="13"/>
      <c r="R6623" s="13"/>
    </row>
    <row r="6624" spans="8:18">
      <c r="H6624" s="13"/>
      <c r="I6624" s="365"/>
      <c r="J6624" s="365"/>
      <c r="K6624" s="366"/>
      <c r="L6624" s="367"/>
      <c r="M6624" s="368"/>
      <c r="N6624" s="369"/>
      <c r="O6624" s="538"/>
      <c r="P6624" s="538"/>
      <c r="Q6624" s="538"/>
      <c r="R6624" s="538"/>
    </row>
    <row r="6625" spans="8:22">
      <c r="H6625" s="370"/>
      <c r="I6625" s="371"/>
      <c r="J6625" s="371"/>
      <c r="K6625" s="367"/>
      <c r="L6625" s="367"/>
      <c r="M6625" s="367"/>
      <c r="N6625" s="372"/>
      <c r="O6625" s="539"/>
      <c r="P6625" s="539"/>
      <c r="Q6625" s="539"/>
      <c r="R6625" s="539"/>
    </row>
    <row r="6626" spans="8:22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2383</v>
      </c>
      <c r="U6629" s="204"/>
      <c r="V6629" s="204"/>
    </row>
    <row r="6630" spans="8:22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2383</v>
      </c>
      <c r="U6630" s="204"/>
      <c r="V6630" s="204"/>
    </row>
    <row r="6631" spans="8:22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2383</v>
      </c>
      <c r="U6631" s="204"/>
      <c r="V6631" s="204"/>
    </row>
    <row r="6632" spans="8:22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2383</v>
      </c>
      <c r="U6632" s="204"/>
      <c r="V6632" s="204"/>
    </row>
    <row r="6633" spans="8:22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2383</v>
      </c>
      <c r="U6633" s="204"/>
      <c r="V6633" s="204"/>
    </row>
    <row r="6634" spans="8:22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2383</v>
      </c>
      <c r="U6634" s="204"/>
      <c r="V6634" s="204"/>
    </row>
    <row r="6635" spans="8:22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ht="15.75">
      <c r="H6637" s="354"/>
      <c r="I6637" s="354"/>
      <c r="J6637" s="354"/>
      <c r="K6637" s="354"/>
      <c r="L6637" s="354"/>
      <c r="M6637" s="368"/>
      <c r="N6637" s="384"/>
      <c r="O6637" s="310"/>
      <c r="P6637" s="540"/>
      <c r="Q6637" s="540"/>
      <c r="R6637" s="540"/>
    </row>
    <row r="6638" spans="8:22" ht="21" customHeight="1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9.5">
      <c r="H6643" s="541"/>
      <c r="I6643" s="541"/>
      <c r="J6643" s="541"/>
      <c r="K6643" s="541"/>
      <c r="L6643" s="541"/>
      <c r="M6643" s="541"/>
      <c r="N6643" s="541"/>
      <c r="O6643" s="541"/>
      <c r="P6643" s="541"/>
      <c r="Q6643" s="541"/>
      <c r="R6643" s="541"/>
    </row>
    <row r="6644" spans="8:18">
      <c r="H6644" s="532"/>
      <c r="I6644" s="532"/>
      <c r="J6644" s="532"/>
      <c r="K6644" s="532"/>
      <c r="L6644" s="532"/>
      <c r="M6644" s="532"/>
      <c r="N6644" s="532"/>
      <c r="O6644" s="532"/>
      <c r="P6644" s="532"/>
      <c r="Q6644" s="13"/>
      <c r="R6644" s="13"/>
    </row>
    <row r="6645" spans="8:18" ht="19.5">
      <c r="H6645" s="543"/>
      <c r="I6645" s="543"/>
      <c r="J6645" s="543"/>
      <c r="K6645" s="543"/>
      <c r="L6645" s="543"/>
      <c r="M6645" s="543"/>
      <c r="N6645" s="543"/>
      <c r="O6645" s="543"/>
      <c r="P6645" s="543"/>
      <c r="Q6645" s="13"/>
      <c r="R6645" s="13"/>
    </row>
    <row r="6646" spans="8:18" ht="17.25">
      <c r="H6646" s="544"/>
      <c r="I6646" s="544"/>
      <c r="J6646" s="544"/>
      <c r="K6646" s="544"/>
      <c r="L6646" s="544"/>
      <c r="M6646" s="544"/>
      <c r="N6646" s="544"/>
      <c r="O6646" s="544"/>
      <c r="P6646" s="544"/>
      <c r="Q6646" s="13"/>
      <c r="R6646" s="13"/>
    </row>
    <row r="6647" spans="8:18" ht="16.5" customHeight="1">
      <c r="H6647" s="13"/>
      <c r="I6647" s="359"/>
      <c r="J6647" s="360"/>
      <c r="K6647" s="430"/>
      <c r="L6647" s="362"/>
      <c r="M6647" s="363"/>
      <c r="N6647" s="537"/>
      <c r="O6647" s="537"/>
      <c r="P6647" s="364"/>
      <c r="Q6647" s="13"/>
      <c r="R6647" s="13"/>
    </row>
    <row r="6648" spans="8:18" ht="12.75" customHeight="1">
      <c r="H6648" s="13"/>
      <c r="I6648" s="359"/>
      <c r="J6648" s="360"/>
      <c r="K6648" s="361"/>
      <c r="L6648" s="361"/>
      <c r="M6648" s="363"/>
      <c r="N6648" s="537"/>
      <c r="O6648" s="537"/>
      <c r="P6648" s="364"/>
      <c r="Q6648" s="13"/>
      <c r="R6648" s="13"/>
    </row>
    <row r="6649" spans="8:18" ht="13.5" customHeight="1">
      <c r="H6649" s="13"/>
      <c r="I6649" s="365"/>
      <c r="J6649" s="365"/>
      <c r="K6649" s="366"/>
      <c r="L6649" s="367"/>
      <c r="M6649" s="368"/>
      <c r="N6649" s="369"/>
      <c r="O6649" s="538"/>
      <c r="P6649" s="538"/>
      <c r="Q6649" s="538"/>
      <c r="R6649" s="538"/>
    </row>
    <row r="6650" spans="8:18" ht="18" customHeight="1">
      <c r="H6650" s="370"/>
      <c r="I6650" s="371"/>
      <c r="J6650" s="371"/>
      <c r="K6650" s="367"/>
      <c r="L6650" s="367"/>
      <c r="M6650" s="367"/>
      <c r="N6650" s="372"/>
      <c r="O6650" s="539"/>
      <c r="P6650" s="539"/>
      <c r="Q6650" s="539"/>
      <c r="R6650" s="539"/>
    </row>
    <row r="6651" spans="8:18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>
      <c r="H6660" s="354"/>
      <c r="I6660" s="354"/>
      <c r="J6660" s="354"/>
      <c r="K6660" s="354"/>
      <c r="L6660" s="354"/>
      <c r="M6660" s="368"/>
      <c r="N6660" s="384"/>
      <c r="O6660" s="310"/>
      <c r="P6660" s="540"/>
      <c r="Q6660" s="540"/>
      <c r="R6660" s="540"/>
    </row>
    <row r="6661" spans="8:18" ht="30" customHeight="1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9.5">
      <c r="H6666" s="541"/>
      <c r="I6666" s="541"/>
      <c r="J6666" s="541"/>
      <c r="K6666" s="541"/>
      <c r="L6666" s="541"/>
      <c r="M6666" s="541"/>
      <c r="N6666" s="541"/>
      <c r="O6666" s="541"/>
      <c r="P6666" s="541"/>
      <c r="Q6666" s="541"/>
      <c r="R6666" s="541"/>
    </row>
    <row r="6667" spans="8:18">
      <c r="H6667" s="532"/>
      <c r="I6667" s="532"/>
      <c r="J6667" s="532"/>
      <c r="K6667" s="532"/>
      <c r="L6667" s="532"/>
      <c r="M6667" s="532"/>
      <c r="N6667" s="532"/>
      <c r="O6667" s="532"/>
      <c r="P6667" s="532"/>
      <c r="Q6667" s="13"/>
      <c r="R6667" s="13"/>
    </row>
    <row r="6668" spans="8:18" ht="19.5">
      <c r="H6668" s="543"/>
      <c r="I6668" s="543"/>
      <c r="J6668" s="543"/>
      <c r="K6668" s="543"/>
      <c r="L6668" s="543"/>
      <c r="M6668" s="543"/>
      <c r="N6668" s="543"/>
      <c r="O6668" s="543"/>
      <c r="P6668" s="543"/>
      <c r="Q6668" s="13"/>
      <c r="R6668" s="13"/>
    </row>
    <row r="6669" spans="8:18" ht="17.25">
      <c r="H6669" s="544"/>
      <c r="I6669" s="544"/>
      <c r="J6669" s="544"/>
      <c r="K6669" s="544"/>
      <c r="L6669" s="544"/>
      <c r="M6669" s="544"/>
      <c r="N6669" s="544"/>
      <c r="O6669" s="544"/>
      <c r="P6669" s="544"/>
      <c r="Q6669" s="13"/>
      <c r="R6669" s="13"/>
    </row>
    <row r="6670" spans="8:18">
      <c r="H6670" s="13"/>
      <c r="I6670" s="359"/>
      <c r="J6670" s="360"/>
      <c r="K6670" s="430"/>
      <c r="L6670" s="362"/>
      <c r="M6670" s="363"/>
      <c r="N6670" s="537"/>
      <c r="O6670" s="537"/>
      <c r="P6670" s="364"/>
      <c r="Q6670" s="13"/>
      <c r="R6670" s="13"/>
    </row>
    <row r="6671" spans="8:18">
      <c r="H6671" s="13"/>
      <c r="I6671" s="359"/>
      <c r="J6671" s="360"/>
      <c r="K6671" s="361"/>
      <c r="L6671" s="361"/>
      <c r="M6671" s="363"/>
      <c r="N6671" s="537"/>
      <c r="O6671" s="537"/>
      <c r="P6671" s="364"/>
      <c r="Q6671" s="13"/>
      <c r="R6671" s="13"/>
    </row>
    <row r="6672" spans="8:18">
      <c r="H6672" s="13"/>
      <c r="I6672" s="365"/>
      <c r="J6672" s="365"/>
      <c r="K6672" s="366"/>
      <c r="L6672" s="367"/>
      <c r="M6672" s="368"/>
      <c r="N6672" s="369"/>
      <c r="O6672" s="538"/>
      <c r="P6672" s="538"/>
      <c r="Q6672" s="538"/>
      <c r="R6672" s="538"/>
    </row>
    <row r="6673" spans="8:18">
      <c r="H6673" s="370"/>
      <c r="I6673" s="371"/>
      <c r="J6673" s="371"/>
      <c r="K6673" s="367"/>
      <c r="L6673" s="367"/>
      <c r="M6673" s="367"/>
      <c r="N6673" s="372"/>
      <c r="O6673" s="539"/>
      <c r="P6673" s="539"/>
      <c r="Q6673" s="539"/>
      <c r="R6673" s="539"/>
    </row>
    <row r="6674" spans="8:18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>
      <c r="H6680" s="354"/>
      <c r="I6680" s="354"/>
      <c r="J6680" s="354"/>
      <c r="K6680" s="354"/>
      <c r="L6680" s="354"/>
      <c r="M6680" s="368"/>
      <c r="N6680" s="384"/>
      <c r="O6680" s="310"/>
      <c r="P6680" s="540"/>
      <c r="Q6680" s="540"/>
      <c r="R6680" s="540"/>
    </row>
    <row r="6681" spans="8:18" ht="21.75" customHeight="1">
      <c r="H6681" s="566"/>
      <c r="I6681" s="566"/>
      <c r="J6681" s="566"/>
      <c r="K6681" s="566"/>
      <c r="L6681" s="566"/>
      <c r="M6681" s="566"/>
      <c r="N6681" s="566"/>
      <c r="O6681" s="310"/>
      <c r="P6681" s="400"/>
      <c r="Q6681" s="397"/>
      <c r="R6681" s="397"/>
    </row>
    <row r="6682" spans="8:18" ht="24" customHeight="1">
      <c r="H6682" s="566"/>
      <c r="I6682" s="566"/>
      <c r="J6682" s="566"/>
      <c r="K6682" s="566"/>
      <c r="L6682" s="566"/>
      <c r="M6682" s="566"/>
      <c r="N6682" s="566"/>
      <c r="O6682" s="310"/>
      <c r="P6682" s="540"/>
      <c r="Q6682" s="540"/>
      <c r="R6682" s="540"/>
    </row>
    <row r="6683" spans="8:18" ht="20.25" customHeight="1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9.5">
      <c r="H6688" s="541"/>
      <c r="I6688" s="541"/>
      <c r="J6688" s="541"/>
      <c r="K6688" s="541"/>
      <c r="L6688" s="541"/>
      <c r="M6688" s="541"/>
      <c r="N6688" s="541"/>
      <c r="O6688" s="541"/>
      <c r="P6688" s="541"/>
      <c r="Q6688" s="541"/>
      <c r="R6688" s="541"/>
    </row>
    <row r="6689" spans="8:18">
      <c r="H6689" s="532"/>
      <c r="I6689" s="532"/>
      <c r="J6689" s="532"/>
      <c r="K6689" s="532"/>
      <c r="L6689" s="532"/>
      <c r="M6689" s="532"/>
      <c r="N6689" s="532"/>
      <c r="O6689" s="532"/>
      <c r="P6689" s="532"/>
      <c r="Q6689" s="13"/>
      <c r="R6689" s="13"/>
    </row>
    <row r="6690" spans="8:18" ht="19.5">
      <c r="H6690" s="543"/>
      <c r="I6690" s="543"/>
      <c r="J6690" s="543"/>
      <c r="K6690" s="543"/>
      <c r="L6690" s="543"/>
      <c r="M6690" s="543"/>
      <c r="N6690" s="543"/>
      <c r="O6690" s="543"/>
      <c r="P6690" s="543"/>
      <c r="Q6690" s="13"/>
      <c r="R6690" s="13"/>
    </row>
    <row r="6691" spans="8:18" ht="17.25">
      <c r="H6691" s="544"/>
      <c r="I6691" s="544"/>
      <c r="J6691" s="544"/>
      <c r="K6691" s="544"/>
      <c r="L6691" s="544"/>
      <c r="M6691" s="544"/>
      <c r="N6691" s="544"/>
      <c r="O6691" s="544"/>
      <c r="P6691" s="544"/>
      <c r="Q6691" s="13"/>
      <c r="R6691" s="13"/>
    </row>
    <row r="6692" spans="8:18">
      <c r="H6692" s="13"/>
      <c r="I6692" s="359"/>
      <c r="J6692" s="360"/>
      <c r="K6692" s="430"/>
      <c r="L6692" s="362"/>
      <c r="M6692" s="363"/>
      <c r="N6692" s="537"/>
      <c r="O6692" s="537"/>
      <c r="P6692" s="364"/>
      <c r="Q6692" s="13"/>
      <c r="R6692" s="13"/>
    </row>
    <row r="6693" spans="8:18">
      <c r="H6693" s="13"/>
      <c r="I6693" s="359"/>
      <c r="J6693" s="360"/>
      <c r="K6693" s="361"/>
      <c r="L6693" s="361"/>
      <c r="M6693" s="363"/>
      <c r="N6693" s="537"/>
      <c r="O6693" s="537"/>
      <c r="P6693" s="364"/>
      <c r="Q6693" s="13"/>
      <c r="R6693" s="13"/>
    </row>
    <row r="6694" spans="8:18">
      <c r="H6694" s="13"/>
      <c r="I6694" s="365"/>
      <c r="J6694" s="365"/>
      <c r="K6694" s="366"/>
      <c r="L6694" s="367"/>
      <c r="M6694" s="368"/>
      <c r="N6694" s="369"/>
      <c r="O6694" s="538"/>
      <c r="P6694" s="538"/>
      <c r="Q6694" s="538"/>
      <c r="R6694" s="538"/>
    </row>
    <row r="6695" spans="8:18">
      <c r="H6695" s="370"/>
      <c r="I6695" s="371"/>
      <c r="J6695" s="371"/>
      <c r="K6695" s="367"/>
      <c r="L6695" s="367"/>
      <c r="M6695" s="367"/>
      <c r="N6695" s="372"/>
      <c r="O6695" s="539"/>
      <c r="P6695" s="539"/>
      <c r="Q6695" s="539"/>
      <c r="R6695" s="539"/>
    </row>
    <row r="6696" spans="8:18" ht="18.75" customHeight="1">
      <c r="H6696" s="357"/>
      <c r="I6696" s="357"/>
      <c r="J6696" s="407"/>
      <c r="K6696" s="378"/>
      <c r="L6696" s="378"/>
      <c r="M6696" s="381"/>
      <c r="N6696" s="555"/>
      <c r="O6696" s="376"/>
      <c r="P6696" s="377"/>
      <c r="Q6696" s="376"/>
      <c r="R6696" s="377"/>
    </row>
    <row r="6697" spans="8:18">
      <c r="H6697" s="357"/>
      <c r="I6697" s="357"/>
      <c r="J6697" s="407"/>
      <c r="K6697" s="378"/>
      <c r="L6697" s="378"/>
      <c r="M6697" s="381"/>
      <c r="N6697" s="555"/>
      <c r="O6697" s="376"/>
      <c r="P6697" s="377"/>
      <c r="Q6697" s="376"/>
      <c r="R6697" s="377"/>
    </row>
    <row r="6698" spans="8:18">
      <c r="H6698" s="357"/>
      <c r="I6698" s="357"/>
      <c r="J6698" s="407"/>
      <c r="K6698" s="378"/>
      <c r="L6698" s="378"/>
      <c r="M6698" s="381"/>
      <c r="N6698" s="555"/>
      <c r="O6698" s="376"/>
      <c r="P6698" s="377"/>
      <c r="Q6698" s="376"/>
      <c r="R6698" s="377"/>
    </row>
    <row r="6699" spans="8:18">
      <c r="H6699" s="357"/>
      <c r="I6699" s="357"/>
      <c r="J6699" s="407"/>
      <c r="K6699" s="378"/>
      <c r="L6699" s="378"/>
      <c r="M6699" s="381"/>
      <c r="N6699" s="555"/>
      <c r="O6699" s="376"/>
      <c r="P6699" s="377"/>
      <c r="Q6699" s="376"/>
      <c r="R6699" s="377"/>
    </row>
    <row r="6700" spans="8:18">
      <c r="H6700" s="357"/>
      <c r="I6700" s="357"/>
      <c r="J6700" s="407"/>
      <c r="K6700" s="378"/>
      <c r="L6700" s="378"/>
      <c r="M6700" s="381"/>
      <c r="N6700" s="555"/>
      <c r="O6700" s="376"/>
      <c r="P6700" s="377"/>
      <c r="Q6700" s="376"/>
      <c r="R6700" s="377"/>
    </row>
    <row r="6701" spans="8:18">
      <c r="H6701" s="357"/>
      <c r="I6701" s="357"/>
      <c r="J6701" s="407"/>
      <c r="K6701" s="378"/>
      <c r="L6701" s="378"/>
      <c r="M6701" s="381"/>
      <c r="N6701" s="555"/>
      <c r="O6701" s="376"/>
      <c r="P6701" s="377"/>
      <c r="Q6701" s="376"/>
      <c r="R6701" s="377"/>
    </row>
    <row r="6702" spans="8:18">
      <c r="H6702" s="357"/>
      <c r="I6702" s="357"/>
      <c r="J6702" s="407"/>
      <c r="K6702" s="378"/>
      <c r="L6702" s="378"/>
      <c r="M6702" s="381"/>
      <c r="N6702" s="555"/>
      <c r="O6702" s="376"/>
      <c r="P6702" s="377"/>
      <c r="Q6702" s="376"/>
      <c r="R6702" s="377"/>
    </row>
    <row r="6703" spans="8:18">
      <c r="H6703" s="357"/>
      <c r="I6703" s="357"/>
      <c r="J6703" s="407"/>
      <c r="K6703" s="378"/>
      <c r="L6703" s="378"/>
      <c r="M6703" s="381"/>
      <c r="N6703" s="555"/>
      <c r="O6703" s="376"/>
      <c r="P6703" s="377"/>
      <c r="Q6703" s="376"/>
      <c r="R6703" s="377"/>
    </row>
    <row r="6704" spans="8:18">
      <c r="H6704" s="357"/>
      <c r="I6704" s="357"/>
      <c r="J6704" s="407"/>
      <c r="K6704" s="378"/>
      <c r="L6704" s="378"/>
      <c r="M6704" s="381"/>
      <c r="N6704" s="555"/>
      <c r="O6704" s="376"/>
      <c r="P6704" s="377"/>
      <c r="Q6704" s="376"/>
      <c r="R6704" s="377"/>
    </row>
    <row r="6705" spans="8:18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>
      <c r="H6713" s="354"/>
      <c r="I6713" s="354"/>
      <c r="J6713" s="354"/>
      <c r="K6713" s="354"/>
      <c r="L6713" s="354"/>
      <c r="M6713" s="368"/>
      <c r="N6713" s="384"/>
      <c r="O6713" s="310"/>
      <c r="P6713" s="540"/>
      <c r="Q6713" s="540"/>
      <c r="R6713" s="540"/>
    </row>
    <row r="6714" spans="8:18" ht="16.5" customHeight="1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9.5">
      <c r="H6719" s="541"/>
      <c r="I6719" s="541"/>
      <c r="J6719" s="541"/>
      <c r="K6719" s="541"/>
      <c r="L6719" s="541"/>
      <c r="M6719" s="541"/>
      <c r="N6719" s="541"/>
      <c r="O6719" s="541"/>
      <c r="P6719" s="541"/>
      <c r="Q6719" s="541"/>
      <c r="R6719" s="541"/>
    </row>
    <row r="6720" spans="8:18">
      <c r="H6720" s="532"/>
      <c r="I6720" s="532"/>
      <c r="J6720" s="532"/>
      <c r="K6720" s="532"/>
      <c r="L6720" s="532"/>
      <c r="M6720" s="532"/>
      <c r="N6720" s="532"/>
      <c r="O6720" s="532"/>
      <c r="P6720" s="532"/>
      <c r="Q6720" s="13"/>
      <c r="R6720" s="13"/>
    </row>
    <row r="6721" spans="8:18" ht="19.5">
      <c r="H6721" s="543"/>
      <c r="I6721" s="543"/>
      <c r="J6721" s="543"/>
      <c r="K6721" s="543"/>
      <c r="L6721" s="543"/>
      <c r="M6721" s="543"/>
      <c r="N6721" s="543"/>
      <c r="O6721" s="543"/>
      <c r="P6721" s="543"/>
      <c r="Q6721" s="13"/>
      <c r="R6721" s="13"/>
    </row>
    <row r="6722" spans="8:18" ht="17.25">
      <c r="H6722" s="544"/>
      <c r="I6722" s="544"/>
      <c r="J6722" s="544"/>
      <c r="K6722" s="544"/>
      <c r="L6722" s="544"/>
      <c r="M6722" s="544"/>
      <c r="N6722" s="544"/>
      <c r="O6722" s="544"/>
      <c r="P6722" s="544"/>
      <c r="Q6722" s="13"/>
      <c r="R6722" s="13"/>
    </row>
    <row r="6723" spans="8:18">
      <c r="H6723" s="13"/>
      <c r="I6723" s="359"/>
      <c r="J6723" s="360"/>
      <c r="K6723" s="430"/>
      <c r="L6723" s="362"/>
      <c r="M6723" s="363"/>
      <c r="N6723" s="537"/>
      <c r="O6723" s="537"/>
      <c r="P6723" s="364"/>
      <c r="Q6723" s="13"/>
      <c r="R6723" s="13"/>
    </row>
    <row r="6724" spans="8:18">
      <c r="H6724" s="13"/>
      <c r="I6724" s="359"/>
      <c r="J6724" s="360"/>
      <c r="K6724" s="361"/>
      <c r="L6724" s="361"/>
      <c r="M6724" s="363"/>
      <c r="N6724" s="537"/>
      <c r="O6724" s="537"/>
      <c r="P6724" s="364"/>
      <c r="Q6724" s="13"/>
      <c r="R6724" s="13"/>
    </row>
    <row r="6725" spans="8:18">
      <c r="H6725" s="13"/>
      <c r="I6725" s="365"/>
      <c r="J6725" s="365"/>
      <c r="K6725" s="366"/>
      <c r="L6725" s="367"/>
      <c r="M6725" s="368"/>
      <c r="N6725" s="369"/>
      <c r="O6725" s="538"/>
      <c r="P6725" s="538"/>
      <c r="Q6725" s="538"/>
      <c r="R6725" s="538"/>
    </row>
    <row r="6726" spans="8:18">
      <c r="H6726" s="370"/>
      <c r="I6726" s="371"/>
      <c r="J6726" s="371"/>
      <c r="K6726" s="367"/>
      <c r="L6726" s="367"/>
      <c r="M6726" s="367"/>
      <c r="N6726" s="372"/>
      <c r="O6726" s="539"/>
      <c r="P6726" s="539"/>
      <c r="Q6726" s="539"/>
      <c r="R6726" s="539"/>
    </row>
    <row r="6727" spans="8:18" ht="42.75" customHeight="1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>
      <c r="H6742" s="354"/>
      <c r="I6742" s="354"/>
      <c r="J6742" s="354"/>
      <c r="K6742" s="354"/>
      <c r="L6742" s="354"/>
      <c r="M6742" s="368"/>
      <c r="N6742" s="384"/>
      <c r="O6742" s="310"/>
      <c r="P6742" s="540"/>
      <c r="Q6742" s="540"/>
      <c r="R6742" s="540"/>
    </row>
    <row r="6743" spans="8:19" ht="18" customHeight="1">
      <c r="H6743" s="566"/>
      <c r="I6743" s="566"/>
      <c r="J6743" s="566"/>
      <c r="K6743" s="566"/>
      <c r="L6743" s="566"/>
      <c r="M6743" s="566"/>
      <c r="N6743" s="566"/>
      <c r="O6743" s="310"/>
      <c r="P6743" s="400"/>
      <c r="Q6743" s="397"/>
      <c r="R6743" s="377"/>
      <c r="S6743" s="120"/>
    </row>
    <row r="6744" spans="8:19" ht="20.25" customHeight="1">
      <c r="H6744" s="566"/>
      <c r="I6744" s="566"/>
      <c r="J6744" s="566"/>
      <c r="K6744" s="566"/>
      <c r="L6744" s="566"/>
      <c r="M6744" s="566"/>
      <c r="N6744" s="566"/>
      <c r="O6744" s="310"/>
      <c r="P6744" s="540"/>
      <c r="Q6744" s="540"/>
      <c r="R6744" s="540"/>
      <c r="S6744" s="298"/>
    </row>
    <row r="6745" spans="8:19" ht="18" customHeight="1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9.5">
      <c r="H6750" s="541"/>
      <c r="I6750" s="541"/>
      <c r="J6750" s="541"/>
      <c r="K6750" s="541"/>
      <c r="L6750" s="541"/>
      <c r="M6750" s="541"/>
      <c r="N6750" s="541"/>
      <c r="O6750" s="541"/>
      <c r="P6750" s="541"/>
      <c r="Q6750" s="541"/>
      <c r="R6750" s="541"/>
    </row>
    <row r="6751" spans="8:19">
      <c r="H6751" s="532"/>
      <c r="I6751" s="532"/>
      <c r="J6751" s="532"/>
      <c r="K6751" s="532"/>
      <c r="L6751" s="532"/>
      <c r="M6751" s="532"/>
      <c r="N6751" s="532"/>
      <c r="O6751" s="532"/>
      <c r="P6751" s="532"/>
      <c r="Q6751" s="13"/>
      <c r="R6751" s="13"/>
    </row>
    <row r="6752" spans="8:19" ht="19.5">
      <c r="H6752" s="543"/>
      <c r="I6752" s="543"/>
      <c r="J6752" s="543"/>
      <c r="K6752" s="543"/>
      <c r="L6752" s="543"/>
      <c r="M6752" s="543"/>
      <c r="N6752" s="543"/>
      <c r="O6752" s="543"/>
      <c r="P6752" s="543"/>
      <c r="Q6752" s="13"/>
      <c r="R6752" s="13"/>
    </row>
    <row r="6753" spans="8:18" ht="18.75" customHeight="1">
      <c r="H6753" s="544"/>
      <c r="I6753" s="544"/>
      <c r="J6753" s="544"/>
      <c r="K6753" s="544"/>
      <c r="L6753" s="544"/>
      <c r="M6753" s="544"/>
      <c r="N6753" s="544"/>
      <c r="O6753" s="544"/>
      <c r="P6753" s="544"/>
      <c r="Q6753" s="13"/>
      <c r="R6753" s="13"/>
    </row>
    <row r="6754" spans="8:18">
      <c r="H6754" s="13"/>
      <c r="I6754" s="359"/>
      <c r="J6754" s="360"/>
      <c r="K6754" s="430"/>
      <c r="L6754" s="362"/>
      <c r="M6754" s="363"/>
      <c r="N6754" s="537"/>
      <c r="O6754" s="537"/>
      <c r="P6754" s="364"/>
      <c r="Q6754" s="13"/>
      <c r="R6754" s="13"/>
    </row>
    <row r="6755" spans="8:18">
      <c r="H6755" s="13"/>
      <c r="I6755" s="359"/>
      <c r="J6755" s="360"/>
      <c r="K6755" s="361"/>
      <c r="L6755" s="361"/>
      <c r="M6755" s="363"/>
      <c r="N6755" s="537"/>
      <c r="O6755" s="537"/>
      <c r="P6755" s="364"/>
      <c r="Q6755" s="13"/>
      <c r="R6755" s="13"/>
    </row>
    <row r="6756" spans="8:18">
      <c r="H6756" s="13"/>
      <c r="I6756" s="365"/>
      <c r="J6756" s="365"/>
      <c r="K6756" s="366"/>
      <c r="L6756" s="367"/>
      <c r="M6756" s="368"/>
      <c r="N6756" s="369"/>
      <c r="O6756" s="538"/>
      <c r="P6756" s="538"/>
      <c r="Q6756" s="538"/>
      <c r="R6756" s="538"/>
    </row>
    <row r="6757" spans="8:18">
      <c r="H6757" s="370"/>
      <c r="I6757" s="371"/>
      <c r="J6757" s="371"/>
      <c r="K6757" s="367"/>
      <c r="L6757" s="367"/>
      <c r="M6757" s="367"/>
      <c r="N6757" s="372"/>
      <c r="O6757" s="539"/>
      <c r="P6757" s="539"/>
      <c r="Q6757" s="539"/>
      <c r="R6757" s="539"/>
    </row>
    <row r="6758" spans="8:18" ht="42.75" customHeight="1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>
      <c r="H6768" s="354"/>
      <c r="I6768" s="354"/>
      <c r="J6768" s="354"/>
      <c r="K6768" s="354"/>
      <c r="L6768" s="354"/>
      <c r="M6768" s="368"/>
      <c r="N6768" s="384"/>
      <c r="O6768" s="310"/>
      <c r="P6768" s="540"/>
      <c r="Q6768" s="540"/>
      <c r="R6768" s="540"/>
    </row>
    <row r="6769" spans="8:18" ht="22.5" customHeight="1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9.5">
      <c r="H6774" s="541"/>
      <c r="I6774" s="541"/>
      <c r="J6774" s="541"/>
      <c r="K6774" s="541"/>
      <c r="L6774" s="541"/>
      <c r="M6774" s="541"/>
      <c r="N6774" s="541"/>
      <c r="O6774" s="541"/>
      <c r="P6774" s="541"/>
      <c r="Q6774" s="541"/>
      <c r="R6774" s="541"/>
    </row>
    <row r="6775" spans="8:18">
      <c r="H6775" s="532"/>
      <c r="I6775" s="532"/>
      <c r="J6775" s="532"/>
      <c r="K6775" s="532"/>
      <c r="L6775" s="532"/>
      <c r="M6775" s="532"/>
      <c r="N6775" s="532"/>
      <c r="O6775" s="532"/>
      <c r="P6775" s="532"/>
      <c r="Q6775" s="13"/>
      <c r="R6775" s="13"/>
    </row>
    <row r="6776" spans="8:18" ht="19.5">
      <c r="H6776" s="543"/>
      <c r="I6776" s="543"/>
      <c r="J6776" s="543"/>
      <c r="K6776" s="543"/>
      <c r="L6776" s="543"/>
      <c r="M6776" s="543"/>
      <c r="N6776" s="543"/>
      <c r="O6776" s="543"/>
      <c r="P6776" s="543"/>
      <c r="Q6776" s="13"/>
      <c r="R6776" s="13"/>
    </row>
    <row r="6777" spans="8:18" ht="17.25">
      <c r="H6777" s="544"/>
      <c r="I6777" s="544"/>
      <c r="J6777" s="544"/>
      <c r="K6777" s="544"/>
      <c r="L6777" s="544"/>
      <c r="M6777" s="544"/>
      <c r="N6777" s="544"/>
      <c r="O6777" s="544"/>
      <c r="P6777" s="544"/>
      <c r="Q6777" s="13"/>
      <c r="R6777" s="13"/>
    </row>
    <row r="6778" spans="8:18">
      <c r="H6778" s="13"/>
      <c r="I6778" s="359"/>
      <c r="J6778" s="360"/>
      <c r="K6778" s="430"/>
      <c r="L6778" s="362"/>
      <c r="M6778" s="363"/>
      <c r="N6778" s="537"/>
      <c r="O6778" s="537"/>
      <c r="P6778" s="364"/>
      <c r="Q6778" s="13"/>
      <c r="R6778" s="13"/>
    </row>
    <row r="6779" spans="8:18">
      <c r="H6779" s="13"/>
      <c r="I6779" s="359"/>
      <c r="J6779" s="360"/>
      <c r="K6779" s="361"/>
      <c r="L6779" s="361"/>
      <c r="M6779" s="363"/>
      <c r="N6779" s="537"/>
      <c r="O6779" s="537"/>
      <c r="P6779" s="364"/>
      <c r="Q6779" s="13"/>
      <c r="R6779" s="13"/>
    </row>
    <row r="6780" spans="8:18">
      <c r="H6780" s="13"/>
      <c r="I6780" s="365"/>
      <c r="J6780" s="365"/>
      <c r="K6780" s="366"/>
      <c r="L6780" s="367"/>
      <c r="M6780" s="368"/>
      <c r="N6780" s="369"/>
      <c r="O6780" s="538"/>
      <c r="P6780" s="538"/>
      <c r="Q6780" s="538"/>
      <c r="R6780" s="538"/>
    </row>
    <row r="6781" spans="8:18">
      <c r="H6781" s="370"/>
      <c r="I6781" s="371"/>
      <c r="J6781" s="371"/>
      <c r="K6781" s="367"/>
      <c r="L6781" s="367"/>
      <c r="M6781" s="367"/>
      <c r="N6781" s="372"/>
      <c r="O6781" s="539"/>
      <c r="P6781" s="539"/>
      <c r="Q6781" s="539"/>
      <c r="R6781" s="539"/>
    </row>
    <row r="6782" spans="8:18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>
      <c r="H6797" s="354"/>
      <c r="I6797" s="354"/>
      <c r="J6797" s="354"/>
      <c r="K6797" s="354"/>
      <c r="L6797" s="354"/>
      <c r="M6797" s="368"/>
      <c r="N6797" s="384"/>
      <c r="O6797" s="310"/>
      <c r="P6797" s="540"/>
      <c r="Q6797" s="540"/>
      <c r="R6797" s="540"/>
    </row>
    <row r="6798" spans="8:18" ht="24.75" customHeight="1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9.5">
      <c r="H6803" s="541"/>
      <c r="I6803" s="541"/>
      <c r="J6803" s="541"/>
      <c r="K6803" s="541"/>
      <c r="L6803" s="541"/>
      <c r="M6803" s="541"/>
      <c r="N6803" s="541"/>
      <c r="O6803" s="541"/>
      <c r="P6803" s="541"/>
      <c r="Q6803" s="541"/>
      <c r="R6803" s="541"/>
    </row>
    <row r="6804" spans="8:18" ht="10.5" customHeight="1">
      <c r="H6804" s="532"/>
      <c r="I6804" s="532"/>
      <c r="J6804" s="532"/>
      <c r="K6804" s="532"/>
      <c r="L6804" s="532"/>
      <c r="M6804" s="532"/>
      <c r="N6804" s="532"/>
      <c r="O6804" s="532"/>
      <c r="P6804" s="532"/>
      <c r="Q6804" s="13"/>
      <c r="R6804" s="13"/>
    </row>
    <row r="6805" spans="8:18" ht="19.5">
      <c r="H6805" s="543"/>
      <c r="I6805" s="543"/>
      <c r="J6805" s="543"/>
      <c r="K6805" s="543"/>
      <c r="L6805" s="543"/>
      <c r="M6805" s="543"/>
      <c r="N6805" s="543"/>
      <c r="O6805" s="543"/>
      <c r="P6805" s="543"/>
      <c r="Q6805" s="13"/>
      <c r="R6805" s="13"/>
    </row>
    <row r="6806" spans="8:18" ht="16.5" customHeight="1">
      <c r="H6806" s="544"/>
      <c r="I6806" s="544"/>
      <c r="J6806" s="544"/>
      <c r="K6806" s="544"/>
      <c r="L6806" s="544"/>
      <c r="M6806" s="544"/>
      <c r="N6806" s="544"/>
      <c r="O6806" s="544"/>
      <c r="P6806" s="544"/>
      <c r="Q6806" s="13"/>
      <c r="R6806" s="13"/>
    </row>
    <row r="6807" spans="8:18" ht="15.75" customHeight="1">
      <c r="H6807" s="13"/>
      <c r="I6807" s="359"/>
      <c r="J6807" s="360"/>
      <c r="K6807" s="430"/>
      <c r="L6807" s="362"/>
      <c r="M6807" s="363"/>
      <c r="N6807" s="537"/>
      <c r="O6807" s="537"/>
      <c r="P6807" s="364"/>
      <c r="Q6807" s="13"/>
      <c r="R6807" s="13"/>
    </row>
    <row r="6808" spans="8:18" ht="13.5" customHeight="1">
      <c r="H6808" s="13"/>
      <c r="I6808" s="359"/>
      <c r="J6808" s="360"/>
      <c r="K6808" s="361"/>
      <c r="L6808" s="361"/>
      <c r="M6808" s="363"/>
      <c r="N6808" s="537"/>
      <c r="O6808" s="537"/>
      <c r="P6808" s="364"/>
      <c r="Q6808" s="13"/>
      <c r="R6808" s="13"/>
    </row>
    <row r="6809" spans="8:18">
      <c r="H6809" s="13"/>
      <c r="I6809" s="365"/>
      <c r="J6809" s="365"/>
      <c r="K6809" s="366"/>
      <c r="L6809" s="367"/>
      <c r="M6809" s="368"/>
      <c r="N6809" s="369"/>
      <c r="O6809" s="538"/>
      <c r="P6809" s="538"/>
      <c r="Q6809" s="538"/>
      <c r="R6809" s="538"/>
    </row>
    <row r="6810" spans="8:18" ht="12.75" customHeight="1">
      <c r="H6810" s="370"/>
      <c r="I6810" s="371"/>
      <c r="J6810" s="371"/>
      <c r="K6810" s="367"/>
      <c r="L6810" s="367"/>
      <c r="M6810" s="367"/>
      <c r="N6810" s="372"/>
      <c r="O6810" s="539"/>
      <c r="P6810" s="539"/>
      <c r="Q6810" s="539"/>
      <c r="R6810" s="539"/>
    </row>
    <row r="6811" spans="8:18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>
      <c r="H6826" s="354"/>
      <c r="I6826" s="354"/>
      <c r="J6826" s="354"/>
      <c r="K6826" s="354"/>
      <c r="L6826" s="354"/>
      <c r="M6826" s="368"/>
      <c r="N6826" s="384"/>
      <c r="O6826" s="310"/>
      <c r="P6826" s="540"/>
      <c r="Q6826" s="540"/>
      <c r="R6826" s="540"/>
    </row>
    <row r="6827" spans="8:19" ht="19.5" customHeight="1">
      <c r="H6827" s="552"/>
      <c r="I6827" s="552"/>
      <c r="J6827" s="552"/>
      <c r="K6827" s="552"/>
      <c r="L6827" s="552"/>
      <c r="M6827" s="552"/>
      <c r="N6827" s="552"/>
      <c r="O6827" s="421"/>
      <c r="P6827" s="420"/>
      <c r="Q6827" s="420"/>
      <c r="R6827" s="420"/>
      <c r="S6827" s="13"/>
    </row>
    <row r="6828" spans="8:19" ht="20.25" customHeight="1">
      <c r="H6828" s="552"/>
      <c r="I6828" s="552"/>
      <c r="J6828" s="552"/>
      <c r="K6828" s="552"/>
      <c r="L6828" s="552"/>
      <c r="M6828" s="552"/>
      <c r="N6828" s="552"/>
      <c r="O6828" s="310"/>
      <c r="P6828" s="540"/>
      <c r="Q6828" s="540"/>
      <c r="R6828" s="540"/>
      <c r="S6828" s="71"/>
    </row>
    <row r="6829" spans="8:19" ht="18" customHeight="1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9.5">
      <c r="H6834" s="541"/>
      <c r="I6834" s="541"/>
      <c r="J6834" s="541"/>
      <c r="K6834" s="541"/>
      <c r="L6834" s="541"/>
      <c r="M6834" s="541"/>
      <c r="N6834" s="541"/>
      <c r="O6834" s="541"/>
      <c r="P6834" s="541"/>
      <c r="Q6834" s="541"/>
      <c r="R6834" s="541"/>
    </row>
    <row r="6835" spans="8:18" ht="13.5" customHeight="1">
      <c r="H6835" s="532"/>
      <c r="I6835" s="532"/>
      <c r="J6835" s="532"/>
      <c r="K6835" s="532"/>
      <c r="L6835" s="532"/>
      <c r="M6835" s="532"/>
      <c r="N6835" s="532"/>
      <c r="O6835" s="532"/>
      <c r="P6835" s="532"/>
      <c r="Q6835" s="13"/>
      <c r="R6835" s="13"/>
    </row>
    <row r="6836" spans="8:18" ht="17.25" customHeight="1">
      <c r="H6836" s="543"/>
      <c r="I6836" s="543"/>
      <c r="J6836" s="543"/>
      <c r="K6836" s="543"/>
      <c r="L6836" s="543"/>
      <c r="M6836" s="543"/>
      <c r="N6836" s="543"/>
      <c r="O6836" s="543"/>
      <c r="P6836" s="543"/>
      <c r="Q6836" s="13"/>
      <c r="R6836" s="13"/>
    </row>
    <row r="6837" spans="8:18" ht="18" customHeight="1">
      <c r="H6837" s="544"/>
      <c r="I6837" s="544"/>
      <c r="J6837" s="544"/>
      <c r="K6837" s="544"/>
      <c r="L6837" s="544"/>
      <c r="M6837" s="544"/>
      <c r="N6837" s="544"/>
      <c r="O6837" s="544"/>
      <c r="P6837" s="544"/>
      <c r="Q6837" s="13"/>
      <c r="R6837" s="13"/>
    </row>
    <row r="6838" spans="8:18">
      <c r="H6838" s="13"/>
      <c r="I6838" s="359"/>
      <c r="J6838" s="360"/>
      <c r="K6838" s="430"/>
      <c r="L6838" s="362"/>
      <c r="M6838" s="363"/>
      <c r="N6838" s="537"/>
      <c r="O6838" s="537"/>
      <c r="P6838" s="364"/>
      <c r="Q6838" s="13"/>
      <c r="R6838" s="13"/>
    </row>
    <row r="6839" spans="8:18" ht="15.75" customHeight="1">
      <c r="H6839" s="13"/>
      <c r="I6839" s="359"/>
      <c r="J6839" s="360"/>
      <c r="K6839" s="361"/>
      <c r="L6839" s="361"/>
      <c r="M6839" s="363"/>
      <c r="N6839" s="537"/>
      <c r="O6839" s="537"/>
      <c r="P6839" s="364"/>
      <c r="Q6839" s="13"/>
      <c r="R6839" s="13"/>
    </row>
    <row r="6840" spans="8:18">
      <c r="H6840" s="13"/>
      <c r="I6840" s="365"/>
      <c r="J6840" s="365"/>
      <c r="K6840" s="366"/>
      <c r="L6840" s="367"/>
      <c r="M6840" s="368"/>
      <c r="N6840" s="369"/>
      <c r="O6840" s="538"/>
      <c r="P6840" s="538"/>
      <c r="Q6840" s="538"/>
      <c r="R6840" s="538"/>
    </row>
    <row r="6841" spans="8:18">
      <c r="H6841" s="370"/>
      <c r="I6841" s="371"/>
      <c r="J6841" s="371"/>
      <c r="K6841" s="367"/>
      <c r="L6841" s="367"/>
      <c r="M6841" s="367"/>
      <c r="N6841" s="372"/>
      <c r="O6841" s="539"/>
      <c r="P6841" s="539"/>
      <c r="Q6841" s="539"/>
      <c r="R6841" s="539"/>
    </row>
    <row r="6842" spans="8:18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>
      <c r="H6859" s="354"/>
      <c r="I6859" s="354"/>
      <c r="J6859" s="354"/>
      <c r="K6859" s="354"/>
      <c r="L6859" s="354"/>
      <c r="M6859" s="368"/>
      <c r="N6859" s="384"/>
      <c r="O6859" s="310"/>
      <c r="P6859" s="540"/>
      <c r="Q6859" s="540"/>
      <c r="R6859" s="540"/>
      <c r="S6859" s="71"/>
    </row>
    <row r="6860" spans="8:19" ht="21" customHeight="1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9.5">
      <c r="H6865" s="541"/>
      <c r="I6865" s="541"/>
      <c r="J6865" s="541"/>
      <c r="K6865" s="541"/>
      <c r="L6865" s="541"/>
      <c r="M6865" s="541"/>
      <c r="N6865" s="541"/>
      <c r="O6865" s="541"/>
      <c r="P6865" s="541"/>
      <c r="Q6865" s="541"/>
      <c r="R6865" s="541"/>
    </row>
    <row r="6866" spans="8:18">
      <c r="H6866" s="532"/>
      <c r="I6866" s="532"/>
      <c r="J6866" s="532"/>
      <c r="K6866" s="532"/>
      <c r="L6866" s="532"/>
      <c r="M6866" s="532"/>
      <c r="N6866" s="532"/>
      <c r="O6866" s="532"/>
      <c r="P6866" s="532"/>
      <c r="Q6866" s="13"/>
      <c r="R6866" s="13"/>
    </row>
    <row r="6867" spans="8:18" ht="19.5">
      <c r="H6867" s="543"/>
      <c r="I6867" s="543"/>
      <c r="J6867" s="543"/>
      <c r="K6867" s="543"/>
      <c r="L6867" s="543"/>
      <c r="M6867" s="543"/>
      <c r="N6867" s="543"/>
      <c r="O6867" s="543"/>
      <c r="P6867" s="543"/>
      <c r="Q6867" s="13"/>
      <c r="R6867" s="13"/>
    </row>
    <row r="6868" spans="8:18" ht="17.25">
      <c r="H6868" s="544"/>
      <c r="I6868" s="544"/>
      <c r="J6868" s="544"/>
      <c r="K6868" s="544"/>
      <c r="L6868" s="544"/>
      <c r="M6868" s="544"/>
      <c r="N6868" s="544"/>
      <c r="O6868" s="544"/>
      <c r="P6868" s="544"/>
      <c r="Q6868" s="13"/>
      <c r="R6868" s="13"/>
    </row>
    <row r="6869" spans="8:18">
      <c r="H6869" s="13"/>
      <c r="I6869" s="359"/>
      <c r="J6869" s="360"/>
      <c r="K6869" s="430"/>
      <c r="L6869" s="362"/>
      <c r="M6869" s="363"/>
      <c r="N6869" s="537"/>
      <c r="O6869" s="537"/>
      <c r="P6869" s="364"/>
      <c r="Q6869" s="13"/>
      <c r="R6869" s="13"/>
    </row>
    <row r="6870" spans="8:18">
      <c r="H6870" s="13"/>
      <c r="I6870" s="359"/>
      <c r="J6870" s="360"/>
      <c r="K6870" s="361"/>
      <c r="L6870" s="361"/>
      <c r="M6870" s="363"/>
      <c r="N6870" s="537"/>
      <c r="O6870" s="537"/>
      <c r="P6870" s="364"/>
      <c r="Q6870" s="13"/>
      <c r="R6870" s="13"/>
    </row>
    <row r="6871" spans="8:18">
      <c r="H6871" s="13"/>
      <c r="I6871" s="365"/>
      <c r="J6871" s="365"/>
      <c r="K6871" s="366"/>
      <c r="L6871" s="367"/>
      <c r="M6871" s="368"/>
      <c r="N6871" s="369"/>
      <c r="O6871" s="538"/>
      <c r="P6871" s="538"/>
      <c r="Q6871" s="538"/>
      <c r="R6871" s="538"/>
    </row>
    <row r="6872" spans="8:18">
      <c r="H6872" s="370"/>
      <c r="I6872" s="371"/>
      <c r="J6872" s="371"/>
      <c r="K6872" s="367"/>
      <c r="L6872" s="367"/>
      <c r="M6872" s="367"/>
      <c r="N6872" s="372"/>
      <c r="O6872" s="539"/>
      <c r="P6872" s="539"/>
      <c r="Q6872" s="539"/>
      <c r="R6872" s="539"/>
    </row>
    <row r="6873" spans="8:18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>
      <c r="H6877" s="354"/>
      <c r="I6877" s="354"/>
      <c r="J6877" s="354"/>
      <c r="K6877" s="354"/>
      <c r="L6877" s="354"/>
      <c r="M6877" s="368"/>
      <c r="N6877" s="384"/>
      <c r="O6877" s="310"/>
      <c r="P6877" s="540"/>
      <c r="Q6877" s="540"/>
      <c r="R6877" s="540"/>
    </row>
    <row r="6878" spans="8:18" ht="19.5" customHeight="1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>
      <c r="H6883" s="541"/>
      <c r="I6883" s="541"/>
      <c r="J6883" s="541"/>
      <c r="K6883" s="541"/>
      <c r="L6883" s="541"/>
      <c r="M6883" s="541"/>
      <c r="N6883" s="541"/>
      <c r="O6883" s="541"/>
      <c r="P6883" s="541"/>
      <c r="Q6883" s="541"/>
      <c r="R6883" s="541"/>
    </row>
    <row r="6884" spans="8:18" ht="15.75" customHeight="1">
      <c r="H6884" s="532"/>
      <c r="I6884" s="532"/>
      <c r="J6884" s="532"/>
      <c r="K6884" s="532"/>
      <c r="L6884" s="532"/>
      <c r="M6884" s="532"/>
      <c r="N6884" s="532"/>
      <c r="O6884" s="532"/>
      <c r="P6884" s="532"/>
      <c r="Q6884" s="13"/>
      <c r="R6884" s="13"/>
    </row>
    <row r="6885" spans="8:18" ht="22.5" customHeight="1">
      <c r="H6885" s="543"/>
      <c r="I6885" s="543"/>
      <c r="J6885" s="543"/>
      <c r="K6885" s="543"/>
      <c r="L6885" s="543"/>
      <c r="M6885" s="543"/>
      <c r="N6885" s="543"/>
      <c r="O6885" s="543"/>
      <c r="P6885" s="543"/>
      <c r="Q6885" s="13"/>
      <c r="R6885" s="13"/>
    </row>
    <row r="6886" spans="8:18" ht="15" customHeight="1">
      <c r="H6886" s="544"/>
      <c r="I6886" s="544"/>
      <c r="J6886" s="544"/>
      <c r="K6886" s="544"/>
      <c r="L6886" s="544"/>
      <c r="M6886" s="544"/>
      <c r="N6886" s="544"/>
      <c r="O6886" s="544"/>
      <c r="P6886" s="544"/>
      <c r="Q6886" s="13"/>
      <c r="R6886" s="13"/>
    </row>
    <row r="6887" spans="8:18" ht="10.5" customHeight="1">
      <c r="H6887" s="13"/>
      <c r="I6887" s="359"/>
      <c r="J6887" s="360"/>
      <c r="K6887" s="430"/>
      <c r="L6887" s="362"/>
      <c r="M6887" s="363"/>
      <c r="N6887" s="537"/>
      <c r="O6887" s="537"/>
      <c r="P6887" s="364"/>
      <c r="Q6887" s="13"/>
      <c r="R6887" s="13"/>
    </row>
    <row r="6888" spans="8:18" ht="10.5" customHeight="1">
      <c r="H6888" s="13"/>
      <c r="I6888" s="359"/>
      <c r="J6888" s="360"/>
      <c r="K6888" s="361"/>
      <c r="L6888" s="361"/>
      <c r="M6888" s="363"/>
      <c r="N6888" s="537"/>
      <c r="O6888" s="537"/>
      <c r="P6888" s="364"/>
      <c r="Q6888" s="13"/>
      <c r="R6888" s="13"/>
    </row>
    <row r="6889" spans="8:18" ht="11.25" customHeight="1">
      <c r="H6889" s="13"/>
      <c r="I6889" s="365"/>
      <c r="J6889" s="365"/>
      <c r="K6889" s="366"/>
      <c r="L6889" s="367"/>
      <c r="M6889" s="368"/>
      <c r="N6889" s="369"/>
      <c r="O6889" s="538"/>
      <c r="P6889" s="538"/>
      <c r="Q6889" s="538"/>
      <c r="R6889" s="538"/>
    </row>
    <row r="6890" spans="8:18" ht="24.75" customHeight="1">
      <c r="H6890" s="370"/>
      <c r="I6890" s="371"/>
      <c r="J6890" s="371"/>
      <c r="K6890" s="367"/>
      <c r="L6890" s="367"/>
      <c r="M6890" s="367"/>
      <c r="N6890" s="372"/>
      <c r="O6890" s="539"/>
      <c r="P6890" s="539"/>
      <c r="Q6890" s="539"/>
      <c r="R6890" s="539"/>
    </row>
    <row r="6891" spans="8:18" ht="13.5" customHeight="1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>
      <c r="H6893" s="357"/>
      <c r="I6893" s="357"/>
      <c r="J6893" s="407"/>
      <c r="K6893" s="378"/>
      <c r="L6893" s="378"/>
      <c r="M6893" s="381"/>
      <c r="N6893" s="564"/>
      <c r="O6893" s="376"/>
      <c r="P6893" s="377"/>
      <c r="Q6893" s="376"/>
      <c r="R6893" s="377"/>
    </row>
    <row r="6894" spans="8:18">
      <c r="H6894" s="357"/>
      <c r="I6894" s="357"/>
      <c r="J6894" s="407"/>
      <c r="K6894" s="378"/>
      <c r="L6894" s="378"/>
      <c r="M6894" s="381"/>
      <c r="N6894" s="564"/>
      <c r="O6894" s="376"/>
      <c r="P6894" s="377"/>
      <c r="Q6894" s="376"/>
      <c r="R6894" s="377"/>
    </row>
    <row r="6895" spans="8:18" ht="14.25" customHeight="1">
      <c r="H6895" s="357"/>
      <c r="I6895" s="357"/>
      <c r="J6895" s="407"/>
      <c r="K6895" s="378"/>
      <c r="L6895" s="378"/>
      <c r="M6895" s="381"/>
      <c r="N6895" s="564"/>
      <c r="O6895" s="376"/>
      <c r="P6895" s="377"/>
      <c r="Q6895" s="376"/>
      <c r="R6895" s="377"/>
    </row>
    <row r="6896" spans="8:18">
      <c r="H6896" s="357"/>
      <c r="I6896" s="357"/>
      <c r="J6896" s="407"/>
      <c r="K6896" s="378"/>
      <c r="L6896" s="378"/>
      <c r="M6896" s="381"/>
      <c r="N6896" s="564"/>
      <c r="O6896" s="376"/>
      <c r="P6896" s="377"/>
      <c r="Q6896" s="376"/>
      <c r="R6896" s="377"/>
    </row>
    <row r="6897" spans="8:18" ht="44.25" customHeight="1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>
      <c r="H6903" s="354"/>
      <c r="I6903" s="354"/>
      <c r="J6903" s="354"/>
      <c r="K6903" s="354"/>
      <c r="L6903" s="354"/>
      <c r="M6903" s="368"/>
      <c r="N6903" s="384"/>
      <c r="O6903" s="310"/>
      <c r="P6903" s="540"/>
      <c r="Q6903" s="540"/>
      <c r="R6903" s="540"/>
    </row>
    <row r="6904" spans="8:18" ht="21.75" customHeight="1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>
      <c r="H6909" s="541"/>
      <c r="I6909" s="541"/>
      <c r="J6909" s="541"/>
      <c r="K6909" s="541"/>
      <c r="L6909" s="541"/>
      <c r="M6909" s="541"/>
      <c r="N6909" s="541"/>
      <c r="O6909" s="541"/>
      <c r="P6909" s="541"/>
      <c r="Q6909" s="541"/>
      <c r="R6909" s="541"/>
    </row>
    <row r="6910" spans="8:18">
      <c r="H6910" s="532"/>
      <c r="I6910" s="532"/>
      <c r="J6910" s="532"/>
      <c r="K6910" s="532"/>
      <c r="L6910" s="532"/>
      <c r="M6910" s="532"/>
      <c r="N6910" s="532"/>
      <c r="O6910" s="532"/>
      <c r="P6910" s="532"/>
      <c r="Q6910" s="13"/>
      <c r="R6910" s="13"/>
    </row>
    <row r="6911" spans="8:18" ht="19.5">
      <c r="H6911" s="543"/>
      <c r="I6911" s="543"/>
      <c r="J6911" s="543"/>
      <c r="K6911" s="543"/>
      <c r="L6911" s="543"/>
      <c r="M6911" s="543"/>
      <c r="N6911" s="543"/>
      <c r="O6911" s="543"/>
      <c r="P6911" s="543"/>
      <c r="Q6911" s="13"/>
      <c r="R6911" s="13"/>
    </row>
    <row r="6912" spans="8:18" ht="17.25">
      <c r="H6912" s="544"/>
      <c r="I6912" s="544"/>
      <c r="J6912" s="544"/>
      <c r="K6912" s="544"/>
      <c r="L6912" s="544"/>
      <c r="M6912" s="544"/>
      <c r="N6912" s="544"/>
      <c r="O6912" s="544"/>
      <c r="P6912" s="544"/>
      <c r="Q6912" s="13"/>
      <c r="R6912" s="13"/>
    </row>
    <row r="6913" spans="8:18" ht="24" customHeight="1">
      <c r="H6913" s="13"/>
      <c r="I6913" s="359"/>
      <c r="J6913" s="360"/>
      <c r="K6913" s="430"/>
      <c r="L6913" s="362"/>
      <c r="M6913" s="363"/>
      <c r="N6913" s="537"/>
      <c r="O6913" s="537"/>
      <c r="P6913" s="364"/>
      <c r="Q6913" s="13"/>
      <c r="R6913" s="13"/>
    </row>
    <row r="6914" spans="8:18">
      <c r="H6914" s="13"/>
      <c r="I6914" s="359"/>
      <c r="J6914" s="360"/>
      <c r="K6914" s="361"/>
      <c r="L6914" s="361"/>
      <c r="M6914" s="363"/>
      <c r="N6914" s="537"/>
      <c r="O6914" s="537"/>
      <c r="P6914" s="364"/>
      <c r="Q6914" s="13"/>
      <c r="R6914" s="13"/>
    </row>
    <row r="6915" spans="8:18">
      <c r="H6915" s="13"/>
      <c r="I6915" s="365"/>
      <c r="J6915" s="365"/>
      <c r="K6915" s="366"/>
      <c r="L6915" s="367"/>
      <c r="M6915" s="368"/>
      <c r="N6915" s="369"/>
      <c r="O6915" s="538"/>
      <c r="P6915" s="538"/>
      <c r="Q6915" s="538"/>
      <c r="R6915" s="538"/>
    </row>
    <row r="6916" spans="8:18">
      <c r="H6916" s="370"/>
      <c r="I6916" s="371"/>
      <c r="J6916" s="371"/>
      <c r="K6916" s="367"/>
      <c r="L6916" s="367"/>
      <c r="M6916" s="367"/>
      <c r="N6916" s="372"/>
      <c r="O6916" s="539"/>
      <c r="P6916" s="539"/>
      <c r="Q6916" s="539"/>
      <c r="R6916" s="539"/>
    </row>
    <row r="6917" spans="8:18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>
      <c r="H6927" s="357"/>
      <c r="I6927" s="357"/>
      <c r="J6927" s="407"/>
      <c r="K6927" s="378"/>
      <c r="L6927" s="378"/>
      <c r="M6927" s="381"/>
      <c r="N6927" s="564"/>
      <c r="O6927" s="376"/>
      <c r="P6927" s="377"/>
      <c r="Q6927" s="376"/>
      <c r="R6927" s="377"/>
    </row>
    <row r="6928" spans="8:18">
      <c r="H6928" s="357"/>
      <c r="I6928" s="357"/>
      <c r="J6928" s="407"/>
      <c r="K6928" s="378"/>
      <c r="L6928" s="378"/>
      <c r="M6928" s="381"/>
      <c r="N6928" s="564"/>
      <c r="O6928" s="376"/>
      <c r="P6928" s="377"/>
      <c r="Q6928" s="376"/>
      <c r="R6928" s="377"/>
    </row>
    <row r="6929" spans="8:19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>
      <c r="H6931" s="354"/>
      <c r="I6931" s="354"/>
      <c r="J6931" s="354"/>
      <c r="K6931" s="354"/>
      <c r="L6931" s="354"/>
      <c r="M6931" s="368"/>
      <c r="N6931" s="384"/>
      <c r="O6931" s="310"/>
      <c r="P6931" s="540"/>
      <c r="Q6931" s="540"/>
      <c r="R6931" s="540"/>
      <c r="S6931" s="436"/>
    </row>
    <row r="6932" spans="8:19" ht="19.5" customHeight="1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9.5">
      <c r="H6937" s="541"/>
      <c r="I6937" s="541"/>
      <c r="J6937" s="541"/>
      <c r="K6937" s="541"/>
      <c r="L6937" s="541"/>
      <c r="M6937" s="541"/>
      <c r="N6937" s="541"/>
      <c r="O6937" s="541"/>
      <c r="P6937" s="541"/>
      <c r="Q6937" s="541"/>
      <c r="R6937" s="541"/>
    </row>
    <row r="6938" spans="8:19" ht="25.5" customHeight="1">
      <c r="H6938" s="532"/>
      <c r="I6938" s="532"/>
      <c r="J6938" s="532"/>
      <c r="K6938" s="532"/>
      <c r="L6938" s="532"/>
      <c r="M6938" s="532"/>
      <c r="N6938" s="532"/>
      <c r="O6938" s="532"/>
      <c r="P6938" s="532"/>
      <c r="Q6938" s="13"/>
      <c r="R6938" s="13"/>
    </row>
    <row r="6939" spans="8:19" ht="19.5">
      <c r="H6939" s="543"/>
      <c r="I6939" s="543"/>
      <c r="J6939" s="543"/>
      <c r="K6939" s="543"/>
      <c r="L6939" s="543"/>
      <c r="M6939" s="543"/>
      <c r="N6939" s="543"/>
      <c r="O6939" s="543"/>
      <c r="P6939" s="543"/>
      <c r="Q6939" s="13"/>
      <c r="R6939" s="13"/>
    </row>
    <row r="6940" spans="8:19" ht="17.25">
      <c r="H6940" s="544"/>
      <c r="I6940" s="544"/>
      <c r="J6940" s="544"/>
      <c r="K6940" s="544"/>
      <c r="L6940" s="544"/>
      <c r="M6940" s="544"/>
      <c r="N6940" s="544"/>
      <c r="O6940" s="544"/>
      <c r="P6940" s="544"/>
      <c r="Q6940" s="13"/>
      <c r="R6940" s="13"/>
    </row>
    <row r="6941" spans="8:19">
      <c r="H6941" s="13"/>
      <c r="I6941" s="359"/>
      <c r="J6941" s="360"/>
      <c r="K6941" s="430"/>
      <c r="L6941" s="362"/>
      <c r="M6941" s="363"/>
      <c r="N6941" s="537"/>
      <c r="O6941" s="537"/>
      <c r="P6941" s="364"/>
      <c r="Q6941" s="13"/>
      <c r="R6941" s="13"/>
    </row>
    <row r="6942" spans="8:19">
      <c r="H6942" s="13"/>
      <c r="I6942" s="359"/>
      <c r="J6942" s="360"/>
      <c r="K6942" s="361"/>
      <c r="L6942" s="361"/>
      <c r="M6942" s="363"/>
      <c r="N6942" s="537"/>
      <c r="O6942" s="537"/>
      <c r="P6942" s="364"/>
      <c r="Q6942" s="13"/>
      <c r="R6942" s="13"/>
    </row>
    <row r="6943" spans="8:19">
      <c r="H6943" s="13"/>
      <c r="I6943" s="365"/>
      <c r="J6943" s="365"/>
      <c r="K6943" s="366"/>
      <c r="L6943" s="367"/>
      <c r="M6943" s="368"/>
      <c r="N6943" s="369"/>
      <c r="O6943" s="538"/>
      <c r="P6943" s="538"/>
      <c r="Q6943" s="538"/>
      <c r="R6943" s="538"/>
    </row>
    <row r="6944" spans="8:19">
      <c r="H6944" s="370"/>
      <c r="I6944" s="371"/>
      <c r="J6944" s="371"/>
      <c r="K6944" s="367"/>
      <c r="L6944" s="367"/>
      <c r="M6944" s="367"/>
      <c r="N6944" s="372"/>
      <c r="O6944" s="539"/>
      <c r="P6944" s="539"/>
      <c r="Q6944" s="539"/>
      <c r="R6944" s="539"/>
    </row>
    <row r="6945" spans="8:19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ht="15.75">
      <c r="H6957" s="354"/>
      <c r="I6957" s="354"/>
      <c r="J6957" s="354"/>
      <c r="K6957" s="354"/>
      <c r="L6957" s="354"/>
      <c r="M6957" s="368"/>
      <c r="N6957" s="384"/>
      <c r="O6957" s="310"/>
      <c r="P6957" s="540"/>
      <c r="Q6957" s="540"/>
      <c r="R6957" s="540"/>
      <c r="S6957" s="436"/>
    </row>
    <row r="6958" spans="8:19">
      <c r="H6958" s="552"/>
      <c r="I6958" s="552"/>
      <c r="J6958" s="552"/>
      <c r="K6958" s="552"/>
      <c r="L6958" s="552"/>
      <c r="M6958" s="552"/>
      <c r="N6958" s="552"/>
      <c r="O6958" s="421"/>
      <c r="P6958" s="420"/>
      <c r="Q6958" s="420"/>
      <c r="R6958" s="420"/>
    </row>
    <row r="6959" spans="8:19" ht="24" customHeight="1">
      <c r="H6959" s="552"/>
      <c r="I6959" s="552"/>
      <c r="J6959" s="552"/>
      <c r="K6959" s="552"/>
      <c r="L6959" s="552"/>
      <c r="M6959" s="552"/>
      <c r="N6959" s="552"/>
      <c r="O6959" s="310"/>
      <c r="P6959" s="540"/>
      <c r="Q6959" s="540"/>
      <c r="R6959" s="540"/>
    </row>
    <row r="6960" spans="8:19" ht="21" customHeight="1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9.5">
      <c r="H6965" s="541"/>
      <c r="I6965" s="541"/>
      <c r="J6965" s="541"/>
      <c r="K6965" s="541"/>
      <c r="L6965" s="541"/>
      <c r="M6965" s="541"/>
      <c r="N6965" s="541"/>
      <c r="O6965" s="541"/>
      <c r="P6965" s="541"/>
      <c r="Q6965" s="541"/>
      <c r="R6965" s="541"/>
    </row>
    <row r="6966" spans="8:18">
      <c r="H6966" s="532"/>
      <c r="I6966" s="532"/>
      <c r="J6966" s="532"/>
      <c r="K6966" s="532"/>
      <c r="L6966" s="532"/>
      <c r="M6966" s="532"/>
      <c r="N6966" s="532"/>
      <c r="O6966" s="532"/>
      <c r="P6966" s="532"/>
      <c r="Q6966" s="13"/>
      <c r="R6966" s="13"/>
    </row>
    <row r="6967" spans="8:18" ht="19.5">
      <c r="H6967" s="543"/>
      <c r="I6967" s="543"/>
      <c r="J6967" s="543"/>
      <c r="K6967" s="543"/>
      <c r="L6967" s="543"/>
      <c r="M6967" s="543"/>
      <c r="N6967" s="543"/>
      <c r="O6967" s="543"/>
      <c r="P6967" s="543"/>
      <c r="Q6967" s="13"/>
      <c r="R6967" s="13"/>
    </row>
    <row r="6968" spans="8:18" ht="17.25">
      <c r="H6968" s="544"/>
      <c r="I6968" s="544"/>
      <c r="J6968" s="544"/>
      <c r="K6968" s="544"/>
      <c r="L6968" s="544"/>
      <c r="M6968" s="544"/>
      <c r="N6968" s="544"/>
      <c r="O6968" s="544"/>
      <c r="P6968" s="544"/>
      <c r="Q6968" s="13"/>
      <c r="R6968" s="13"/>
    </row>
    <row r="6969" spans="8:18">
      <c r="H6969" s="13"/>
      <c r="I6969" s="359"/>
      <c r="J6969" s="360"/>
      <c r="K6969" s="430"/>
      <c r="L6969" s="362"/>
      <c r="M6969" s="363"/>
      <c r="N6969" s="537"/>
      <c r="O6969" s="537"/>
      <c r="P6969" s="364"/>
      <c r="Q6969" s="13"/>
      <c r="R6969" s="13"/>
    </row>
    <row r="6970" spans="8:18">
      <c r="H6970" s="13"/>
      <c r="I6970" s="359"/>
      <c r="J6970" s="360"/>
      <c r="K6970" s="361"/>
      <c r="L6970" s="361"/>
      <c r="M6970" s="363"/>
      <c r="N6970" s="537"/>
      <c r="O6970" s="537"/>
      <c r="P6970" s="364"/>
      <c r="Q6970" s="13"/>
      <c r="R6970" s="13"/>
    </row>
    <row r="6971" spans="8:18">
      <c r="H6971" s="13"/>
      <c r="I6971" s="365"/>
      <c r="J6971" s="365"/>
      <c r="K6971" s="366"/>
      <c r="L6971" s="367"/>
      <c r="M6971" s="368"/>
      <c r="N6971" s="369"/>
      <c r="O6971" s="538"/>
      <c r="P6971" s="538"/>
      <c r="Q6971" s="538"/>
      <c r="R6971" s="538"/>
    </row>
    <row r="6972" spans="8:18">
      <c r="H6972" s="370"/>
      <c r="I6972" s="371"/>
      <c r="J6972" s="371"/>
      <c r="K6972" s="367"/>
      <c r="L6972" s="367"/>
      <c r="M6972" s="367"/>
      <c r="N6972" s="372"/>
      <c r="O6972" s="539"/>
      <c r="P6972" s="539"/>
      <c r="Q6972" s="539"/>
      <c r="R6972" s="539"/>
    </row>
    <row r="6973" spans="8:18" ht="18.75" customHeight="1">
      <c r="H6973" s="357"/>
      <c r="I6973" s="357"/>
      <c r="J6973" s="407"/>
      <c r="K6973" s="378"/>
      <c r="L6973" s="378"/>
      <c r="M6973" s="423"/>
      <c r="N6973" s="564"/>
      <c r="O6973" s="376"/>
      <c r="P6973" s="377"/>
      <c r="Q6973" s="376"/>
      <c r="R6973" s="377"/>
    </row>
    <row r="6974" spans="8:18">
      <c r="H6974" s="357"/>
      <c r="I6974" s="357"/>
      <c r="J6974" s="407"/>
      <c r="K6974" s="378"/>
      <c r="L6974" s="378"/>
      <c r="M6974" s="423"/>
      <c r="N6974" s="564"/>
      <c r="O6974" s="376"/>
      <c r="P6974" s="377"/>
      <c r="Q6974" s="376"/>
      <c r="R6974" s="377"/>
    </row>
    <row r="6975" spans="8:18">
      <c r="H6975" s="357"/>
      <c r="I6975" s="357"/>
      <c r="J6975" s="407"/>
      <c r="K6975" s="378"/>
      <c r="L6975" s="378"/>
      <c r="M6975" s="423"/>
      <c r="N6975" s="564"/>
      <c r="O6975" s="376"/>
      <c r="P6975" s="377"/>
      <c r="Q6975" s="376"/>
      <c r="R6975" s="377"/>
    </row>
    <row r="6976" spans="8:18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>
      <c r="H6980" s="357"/>
      <c r="I6980" s="357"/>
      <c r="J6980" s="407"/>
      <c r="K6980" s="378"/>
      <c r="L6980" s="378"/>
      <c r="M6980" s="423"/>
      <c r="N6980" s="564"/>
      <c r="O6980" s="376"/>
      <c r="P6980" s="377"/>
      <c r="Q6980" s="376"/>
      <c r="R6980" s="377"/>
    </row>
    <row r="6981" spans="8:18">
      <c r="H6981" s="357"/>
      <c r="I6981" s="357"/>
      <c r="J6981" s="407"/>
      <c r="K6981" s="378"/>
      <c r="L6981" s="378"/>
      <c r="M6981" s="423"/>
      <c r="N6981" s="564"/>
      <c r="O6981" s="376"/>
      <c r="P6981" s="377"/>
      <c r="Q6981" s="376"/>
      <c r="R6981" s="377"/>
    </row>
    <row r="6982" spans="8:18">
      <c r="H6982" s="357"/>
      <c r="I6982" s="357"/>
      <c r="J6982" s="407"/>
      <c r="K6982" s="378"/>
      <c r="L6982" s="378"/>
      <c r="M6982" s="423"/>
      <c r="N6982" s="564"/>
      <c r="O6982" s="376"/>
      <c r="P6982" s="377"/>
      <c r="Q6982" s="376"/>
      <c r="R6982" s="377"/>
    </row>
    <row r="6983" spans="8:18" ht="26.25" customHeight="1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ht="15.75">
      <c r="H6991" s="354"/>
      <c r="I6991" s="354"/>
      <c r="J6991" s="354"/>
      <c r="K6991" s="354"/>
      <c r="L6991" s="354"/>
      <c r="M6991" s="368"/>
      <c r="N6991" s="384"/>
      <c r="O6991" s="310"/>
      <c r="P6991" s="540"/>
      <c r="Q6991" s="540"/>
      <c r="R6991" s="540"/>
    </row>
    <row r="6992" spans="8:18" ht="16.5" customHeight="1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9.5">
      <c r="H6997" s="541"/>
      <c r="I6997" s="541"/>
      <c r="J6997" s="541"/>
      <c r="K6997" s="541"/>
      <c r="L6997" s="541"/>
      <c r="M6997" s="541"/>
      <c r="N6997" s="541"/>
      <c r="O6997" s="541"/>
      <c r="P6997" s="541"/>
      <c r="Q6997" s="541"/>
      <c r="R6997" s="541"/>
    </row>
    <row r="6998" spans="8:18" ht="15.75" customHeight="1">
      <c r="H6998" s="532"/>
      <c r="I6998" s="532"/>
      <c r="J6998" s="532"/>
      <c r="K6998" s="532"/>
      <c r="L6998" s="532"/>
      <c r="M6998" s="532"/>
      <c r="N6998" s="532"/>
      <c r="O6998" s="532"/>
      <c r="P6998" s="532"/>
      <c r="Q6998" s="13"/>
      <c r="R6998" s="13"/>
    </row>
    <row r="6999" spans="8:18" ht="15" customHeight="1">
      <c r="H6999" s="543"/>
      <c r="I6999" s="543"/>
      <c r="J6999" s="543"/>
      <c r="K6999" s="543"/>
      <c r="L6999" s="543"/>
      <c r="M6999" s="543"/>
      <c r="N6999" s="543"/>
      <c r="O6999" s="543"/>
      <c r="P6999" s="543"/>
      <c r="Q6999" s="13"/>
      <c r="R6999" s="13"/>
    </row>
    <row r="7000" spans="8:18" ht="17.25">
      <c r="H7000" s="544"/>
      <c r="I7000" s="544"/>
      <c r="J7000" s="544"/>
      <c r="K7000" s="544"/>
      <c r="L7000" s="544"/>
      <c r="M7000" s="544"/>
      <c r="N7000" s="544"/>
      <c r="O7000" s="544"/>
      <c r="P7000" s="544"/>
      <c r="Q7000" s="13"/>
      <c r="R7000" s="13"/>
    </row>
    <row r="7001" spans="8:18" ht="13.5" customHeight="1">
      <c r="H7001" s="13"/>
      <c r="I7001" s="359"/>
      <c r="J7001" s="360"/>
      <c r="K7001" s="430"/>
      <c r="L7001" s="362"/>
      <c r="M7001" s="363"/>
      <c r="N7001" s="537"/>
      <c r="O7001" s="537"/>
      <c r="P7001" s="364"/>
      <c r="Q7001" s="13"/>
      <c r="R7001" s="13"/>
    </row>
    <row r="7002" spans="8:18">
      <c r="H7002" s="13"/>
      <c r="I7002" s="359"/>
      <c r="J7002" s="360"/>
      <c r="K7002" s="361"/>
      <c r="L7002" s="361"/>
      <c r="M7002" s="363"/>
      <c r="N7002" s="537"/>
      <c r="O7002" s="537"/>
      <c r="P7002" s="364"/>
      <c r="Q7002" s="13"/>
      <c r="R7002" s="13"/>
    </row>
    <row r="7003" spans="8:18">
      <c r="H7003" s="13"/>
      <c r="I7003" s="365"/>
      <c r="J7003" s="365"/>
      <c r="K7003" s="366"/>
      <c r="L7003" s="367"/>
      <c r="M7003" s="368"/>
      <c r="N7003" s="369"/>
      <c r="O7003" s="538"/>
      <c r="P7003" s="538"/>
      <c r="Q7003" s="538"/>
      <c r="R7003" s="538"/>
    </row>
    <row r="7004" spans="8:18">
      <c r="H7004" s="370"/>
      <c r="I7004" s="371"/>
      <c r="J7004" s="371"/>
      <c r="K7004" s="367"/>
      <c r="L7004" s="367"/>
      <c r="M7004" s="367"/>
      <c r="N7004" s="372"/>
      <c r="O7004" s="539"/>
      <c r="P7004" s="539"/>
      <c r="Q7004" s="539"/>
      <c r="R7004" s="539"/>
    </row>
    <row r="7005" spans="8:18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>
      <c r="H7018" s="354"/>
      <c r="I7018" s="354"/>
      <c r="J7018" s="354"/>
      <c r="K7018" s="354"/>
      <c r="L7018" s="354"/>
      <c r="M7018" s="368"/>
      <c r="N7018" s="384"/>
      <c r="O7018" s="310"/>
      <c r="P7018" s="540"/>
      <c r="Q7018" s="540"/>
      <c r="R7018" s="540"/>
      <c r="S7018" s="436"/>
    </row>
    <row r="7019" spans="8:19" ht="19.5" customHeight="1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>
      <c r="H7024" s="541"/>
      <c r="I7024" s="541"/>
      <c r="J7024" s="541"/>
      <c r="K7024" s="541"/>
      <c r="L7024" s="541"/>
      <c r="M7024" s="541"/>
      <c r="N7024" s="541"/>
      <c r="O7024" s="541"/>
      <c r="P7024" s="541"/>
      <c r="Q7024" s="541"/>
      <c r="R7024" s="541"/>
    </row>
    <row r="7025" spans="8:18">
      <c r="H7025" s="532"/>
      <c r="I7025" s="532"/>
      <c r="J7025" s="532"/>
      <c r="K7025" s="532"/>
      <c r="L7025" s="532"/>
      <c r="M7025" s="532"/>
      <c r="N7025" s="532"/>
      <c r="O7025" s="532"/>
      <c r="P7025" s="532"/>
      <c r="Q7025" s="13"/>
      <c r="R7025" s="13"/>
    </row>
    <row r="7026" spans="8:18" ht="19.5">
      <c r="H7026" s="543"/>
      <c r="I7026" s="543"/>
      <c r="J7026" s="543"/>
      <c r="K7026" s="543"/>
      <c r="L7026" s="543"/>
      <c r="M7026" s="543"/>
      <c r="N7026" s="543"/>
      <c r="O7026" s="543"/>
      <c r="P7026" s="543"/>
      <c r="Q7026" s="13"/>
      <c r="R7026" s="13"/>
    </row>
    <row r="7027" spans="8:18" ht="17.25">
      <c r="H7027" s="544"/>
      <c r="I7027" s="544"/>
      <c r="J7027" s="544"/>
      <c r="K7027" s="544"/>
      <c r="L7027" s="544"/>
      <c r="M7027" s="544"/>
      <c r="N7027" s="544"/>
      <c r="O7027" s="544"/>
      <c r="P7027" s="544"/>
      <c r="Q7027" s="13"/>
      <c r="R7027" s="13"/>
    </row>
    <row r="7028" spans="8:18">
      <c r="H7028" s="13"/>
      <c r="I7028" s="359"/>
      <c r="J7028" s="360"/>
      <c r="K7028" s="430"/>
      <c r="L7028" s="362"/>
      <c r="M7028" s="363"/>
      <c r="N7028" s="537"/>
      <c r="O7028" s="537"/>
      <c r="P7028" s="364"/>
      <c r="Q7028" s="13"/>
      <c r="R7028" s="13"/>
    </row>
    <row r="7029" spans="8:18" ht="14.25" customHeight="1">
      <c r="H7029" s="13"/>
      <c r="I7029" s="359"/>
      <c r="J7029" s="360"/>
      <c r="K7029" s="361"/>
      <c r="L7029" s="361"/>
      <c r="M7029" s="363"/>
      <c r="N7029" s="537"/>
      <c r="O7029" s="537"/>
      <c r="P7029" s="364"/>
      <c r="Q7029" s="13"/>
      <c r="R7029" s="13"/>
    </row>
    <row r="7030" spans="8:18">
      <c r="H7030" s="13"/>
      <c r="I7030" s="365"/>
      <c r="J7030" s="365"/>
      <c r="K7030" s="366"/>
      <c r="L7030" s="367"/>
      <c r="M7030" s="368"/>
      <c r="N7030" s="369"/>
      <c r="O7030" s="538"/>
      <c r="P7030" s="538"/>
      <c r="Q7030" s="538"/>
      <c r="R7030" s="538"/>
    </row>
    <row r="7031" spans="8:18">
      <c r="H7031" s="370"/>
      <c r="I7031" s="371"/>
      <c r="J7031" s="371"/>
      <c r="K7031" s="367"/>
      <c r="L7031" s="367"/>
      <c r="M7031" s="367"/>
      <c r="N7031" s="372"/>
      <c r="O7031" s="539"/>
      <c r="P7031" s="539"/>
      <c r="Q7031" s="539"/>
      <c r="R7031" s="539"/>
    </row>
    <row r="7032" spans="8:18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>
      <c r="H7041" s="357"/>
      <c r="I7041" s="357"/>
      <c r="J7041" s="407"/>
      <c r="K7041" s="378"/>
      <c r="L7041" s="378"/>
      <c r="M7041" s="381"/>
      <c r="N7041" s="564"/>
      <c r="O7041" s="376"/>
      <c r="P7041" s="377"/>
      <c r="Q7041" s="376"/>
      <c r="R7041" s="377"/>
    </row>
    <row r="7042" spans="8:19">
      <c r="H7042" s="357"/>
      <c r="I7042" s="357"/>
      <c r="J7042" s="407"/>
      <c r="K7042" s="378"/>
      <c r="L7042" s="378"/>
      <c r="M7042" s="381"/>
      <c r="N7042" s="564"/>
      <c r="O7042" s="376"/>
      <c r="P7042" s="377"/>
      <c r="Q7042" s="376"/>
      <c r="R7042" s="377"/>
    </row>
    <row r="7043" spans="8:19" ht="25.5" customHeight="1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>
      <c r="H7047" s="354"/>
      <c r="I7047" s="354"/>
      <c r="J7047" s="354"/>
      <c r="K7047" s="354"/>
      <c r="L7047" s="354"/>
      <c r="M7047" s="368"/>
      <c r="N7047" s="384"/>
      <c r="O7047" s="310"/>
      <c r="P7047" s="540"/>
      <c r="Q7047" s="540"/>
      <c r="R7047" s="540"/>
      <c r="S7047" s="71"/>
    </row>
    <row r="7048" spans="8:19" ht="14.25" customHeight="1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9.5">
      <c r="H7053" s="541"/>
      <c r="I7053" s="541"/>
      <c r="J7053" s="541"/>
      <c r="K7053" s="541"/>
      <c r="L7053" s="541"/>
      <c r="M7053" s="541"/>
      <c r="N7053" s="541"/>
      <c r="O7053" s="541"/>
      <c r="P7053" s="541"/>
      <c r="Q7053" s="541"/>
      <c r="R7053" s="541"/>
    </row>
    <row r="7054" spans="8:19">
      <c r="H7054" s="532"/>
      <c r="I7054" s="532"/>
      <c r="J7054" s="532"/>
      <c r="K7054" s="532"/>
      <c r="L7054" s="532"/>
      <c r="M7054" s="532"/>
      <c r="N7054" s="532"/>
      <c r="O7054" s="532"/>
      <c r="P7054" s="532"/>
      <c r="Q7054" s="13"/>
      <c r="R7054" s="13"/>
    </row>
    <row r="7055" spans="8:19" ht="19.5">
      <c r="H7055" s="543"/>
      <c r="I7055" s="543"/>
      <c r="J7055" s="543"/>
      <c r="K7055" s="543"/>
      <c r="L7055" s="543"/>
      <c r="M7055" s="543"/>
      <c r="N7055" s="543"/>
      <c r="O7055" s="543"/>
      <c r="P7055" s="543"/>
      <c r="Q7055" s="13"/>
      <c r="R7055" s="13"/>
    </row>
    <row r="7056" spans="8:19" ht="17.25">
      <c r="H7056" s="544"/>
      <c r="I7056" s="544"/>
      <c r="J7056" s="544"/>
      <c r="K7056" s="544"/>
      <c r="L7056" s="544"/>
      <c r="M7056" s="544"/>
      <c r="N7056" s="544"/>
      <c r="O7056" s="544"/>
      <c r="P7056" s="544"/>
      <c r="Q7056" s="13"/>
      <c r="R7056" s="13"/>
    </row>
    <row r="7057" spans="8:18" ht="12" customHeight="1">
      <c r="H7057" s="13"/>
      <c r="I7057" s="359"/>
      <c r="J7057" s="360"/>
      <c r="K7057" s="430"/>
      <c r="L7057" s="362"/>
      <c r="M7057" s="363"/>
      <c r="N7057" s="537"/>
      <c r="O7057" s="537"/>
      <c r="P7057" s="364"/>
      <c r="Q7057" s="13"/>
      <c r="R7057" s="13"/>
    </row>
    <row r="7058" spans="8:18">
      <c r="H7058" s="13"/>
      <c r="I7058" s="359"/>
      <c r="J7058" s="360"/>
      <c r="K7058" s="361"/>
      <c r="L7058" s="361"/>
      <c r="M7058" s="363"/>
      <c r="N7058" s="537"/>
      <c r="O7058" s="537"/>
      <c r="P7058" s="364"/>
      <c r="Q7058" s="13"/>
      <c r="R7058" s="13"/>
    </row>
    <row r="7059" spans="8:18">
      <c r="H7059" s="13"/>
      <c r="I7059" s="365"/>
      <c r="J7059" s="365"/>
      <c r="K7059" s="366"/>
      <c r="L7059" s="367"/>
      <c r="M7059" s="368"/>
      <c r="N7059" s="369"/>
      <c r="O7059" s="538"/>
      <c r="P7059" s="538"/>
      <c r="Q7059" s="538"/>
      <c r="R7059" s="538"/>
    </row>
    <row r="7060" spans="8:18">
      <c r="H7060" s="370"/>
      <c r="I7060" s="371"/>
      <c r="J7060" s="371"/>
      <c r="K7060" s="367"/>
      <c r="L7060" s="367"/>
      <c r="M7060" s="367"/>
      <c r="N7060" s="372"/>
      <c r="O7060" s="539"/>
      <c r="P7060" s="539"/>
      <c r="Q7060" s="539"/>
      <c r="R7060" s="539"/>
    </row>
    <row r="7061" spans="8:18" ht="19.5" customHeight="1">
      <c r="H7061" s="357"/>
      <c r="I7061" s="357"/>
      <c r="J7061" s="407"/>
      <c r="K7061" s="378"/>
      <c r="L7061" s="378"/>
      <c r="M7061" s="381"/>
      <c r="N7061" s="564"/>
      <c r="O7061" s="376"/>
      <c r="P7061" s="377"/>
      <c r="Q7061" s="376"/>
      <c r="R7061" s="377"/>
    </row>
    <row r="7062" spans="8:18">
      <c r="H7062" s="357"/>
      <c r="I7062" s="357"/>
      <c r="J7062" s="407"/>
      <c r="K7062" s="378"/>
      <c r="L7062" s="378"/>
      <c r="M7062" s="381"/>
      <c r="N7062" s="564"/>
      <c r="O7062" s="376"/>
      <c r="P7062" s="377"/>
      <c r="Q7062" s="376"/>
      <c r="R7062" s="377"/>
    </row>
    <row r="7063" spans="8:18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ht="15.75">
      <c r="H7079" s="354"/>
      <c r="I7079" s="354"/>
      <c r="J7079" s="354"/>
      <c r="K7079" s="354"/>
      <c r="L7079" s="354"/>
      <c r="M7079" s="368"/>
      <c r="N7079" s="384"/>
      <c r="O7079" s="310"/>
      <c r="P7079" s="540"/>
      <c r="Q7079" s="540"/>
      <c r="R7079" s="540"/>
      <c r="S7079" s="120"/>
    </row>
    <row r="7080" spans="8:19">
      <c r="H7080" s="552"/>
      <c r="I7080" s="552"/>
      <c r="J7080" s="552"/>
      <c r="K7080" s="552"/>
      <c r="L7080" s="552"/>
      <c r="M7080" s="552"/>
      <c r="N7080" s="552"/>
      <c r="O7080" s="421"/>
      <c r="P7080" s="420"/>
      <c r="Q7080" s="420"/>
      <c r="R7080" s="420"/>
      <c r="S7080" s="71"/>
    </row>
    <row r="7081" spans="8:19" ht="15.75">
      <c r="H7081" s="552"/>
      <c r="I7081" s="552"/>
      <c r="J7081" s="552"/>
      <c r="K7081" s="552"/>
      <c r="L7081" s="552"/>
      <c r="M7081" s="552"/>
      <c r="N7081" s="552"/>
      <c r="O7081" s="310"/>
      <c r="P7081" s="540"/>
      <c r="Q7081" s="540"/>
      <c r="R7081" s="540"/>
      <c r="S7081" s="120"/>
    </row>
    <row r="7082" spans="8:19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9.5">
      <c r="H7087" s="541"/>
      <c r="I7087" s="541"/>
      <c r="J7087" s="541"/>
      <c r="K7087" s="541"/>
      <c r="L7087" s="541"/>
      <c r="M7087" s="541"/>
      <c r="N7087" s="541"/>
      <c r="O7087" s="541"/>
      <c r="P7087" s="541"/>
      <c r="Q7087" s="541"/>
      <c r="R7087" s="541"/>
    </row>
    <row r="7088" spans="8:19">
      <c r="H7088" s="532"/>
      <c r="I7088" s="532"/>
      <c r="J7088" s="532"/>
      <c r="K7088" s="532"/>
      <c r="L7088" s="532"/>
      <c r="M7088" s="532"/>
      <c r="N7088" s="532"/>
      <c r="O7088" s="532"/>
      <c r="P7088" s="532"/>
      <c r="Q7088" s="13"/>
      <c r="R7088" s="13"/>
    </row>
    <row r="7089" spans="8:18" ht="19.5">
      <c r="H7089" s="543"/>
      <c r="I7089" s="543"/>
      <c r="J7089" s="543"/>
      <c r="K7089" s="543"/>
      <c r="L7089" s="543"/>
      <c r="M7089" s="543"/>
      <c r="N7089" s="543"/>
      <c r="O7089" s="543"/>
      <c r="P7089" s="543"/>
      <c r="Q7089" s="13"/>
      <c r="R7089" s="13"/>
    </row>
    <row r="7090" spans="8:18" ht="17.25">
      <c r="H7090" s="544"/>
      <c r="I7090" s="544"/>
      <c r="J7090" s="544"/>
      <c r="K7090" s="544"/>
      <c r="L7090" s="544"/>
      <c r="M7090" s="544"/>
      <c r="N7090" s="544"/>
      <c r="O7090" s="544"/>
      <c r="P7090" s="544"/>
      <c r="Q7090" s="13"/>
      <c r="R7090" s="13"/>
    </row>
    <row r="7091" spans="8:18" ht="21.75" customHeight="1">
      <c r="H7091" s="13"/>
      <c r="I7091" s="359"/>
      <c r="J7091" s="360"/>
      <c r="K7091" s="430"/>
      <c r="L7091" s="362"/>
      <c r="M7091" s="363"/>
      <c r="N7091" s="537"/>
      <c r="O7091" s="537"/>
      <c r="P7091" s="364"/>
      <c r="Q7091" s="13"/>
      <c r="R7091" s="13"/>
    </row>
    <row r="7092" spans="8:18">
      <c r="H7092" s="13"/>
      <c r="I7092" s="359"/>
      <c r="J7092" s="360"/>
      <c r="K7092" s="361"/>
      <c r="L7092" s="361"/>
      <c r="M7092" s="363"/>
      <c r="N7092" s="537"/>
      <c r="O7092" s="537"/>
      <c r="P7092" s="364"/>
      <c r="Q7092" s="13"/>
      <c r="R7092" s="13"/>
    </row>
    <row r="7093" spans="8:18">
      <c r="H7093" s="13"/>
      <c r="I7093" s="365"/>
      <c r="J7093" s="365"/>
      <c r="K7093" s="366"/>
      <c r="L7093" s="367"/>
      <c r="M7093" s="368"/>
      <c r="N7093" s="369"/>
      <c r="O7093" s="538"/>
      <c r="P7093" s="538"/>
      <c r="Q7093" s="538"/>
      <c r="R7093" s="538"/>
    </row>
    <row r="7094" spans="8:18">
      <c r="H7094" s="370"/>
      <c r="I7094" s="371"/>
      <c r="J7094" s="371"/>
      <c r="K7094" s="367"/>
      <c r="L7094" s="367"/>
      <c r="M7094" s="367"/>
      <c r="N7094" s="372"/>
      <c r="O7094" s="539"/>
      <c r="P7094" s="539"/>
      <c r="Q7094" s="539"/>
      <c r="R7094" s="539"/>
    </row>
    <row r="7095" spans="8:18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ht="15.75">
      <c r="H7107" s="354"/>
      <c r="I7107" s="354"/>
      <c r="J7107" s="354"/>
      <c r="K7107" s="354"/>
      <c r="L7107" s="354"/>
      <c r="M7107" s="368"/>
      <c r="N7107" s="384"/>
      <c r="O7107" s="310"/>
      <c r="P7107" s="540"/>
      <c r="Q7107" s="540"/>
      <c r="R7107" s="540"/>
    </row>
    <row r="7108" spans="8:19" ht="20.25" customHeight="1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>
      <c r="H7113" s="541"/>
      <c r="I7113" s="541"/>
      <c r="J7113" s="541"/>
      <c r="K7113" s="541"/>
      <c r="L7113" s="541"/>
      <c r="M7113" s="541"/>
      <c r="N7113" s="541"/>
      <c r="O7113" s="541"/>
      <c r="P7113" s="541"/>
      <c r="Q7113" s="541"/>
      <c r="R7113" s="541"/>
    </row>
    <row r="7114" spans="8:19">
      <c r="H7114" s="532"/>
      <c r="I7114" s="532"/>
      <c r="J7114" s="532"/>
      <c r="K7114" s="532"/>
      <c r="L7114" s="532"/>
      <c r="M7114" s="532"/>
      <c r="N7114" s="532"/>
      <c r="O7114" s="532"/>
      <c r="P7114" s="532"/>
      <c r="Q7114" s="13"/>
      <c r="R7114" s="13"/>
    </row>
    <row r="7115" spans="8:19" ht="19.5">
      <c r="H7115" s="543"/>
      <c r="I7115" s="543"/>
      <c r="J7115" s="543"/>
      <c r="K7115" s="543"/>
      <c r="L7115" s="543"/>
      <c r="M7115" s="543"/>
      <c r="N7115" s="543"/>
      <c r="O7115" s="543"/>
      <c r="P7115" s="543"/>
      <c r="Q7115" s="13"/>
      <c r="R7115" s="13"/>
    </row>
    <row r="7116" spans="8:19" ht="17.25">
      <c r="H7116" s="544"/>
      <c r="I7116" s="544"/>
      <c r="J7116" s="544"/>
      <c r="K7116" s="544"/>
      <c r="L7116" s="544"/>
      <c r="M7116" s="544"/>
      <c r="N7116" s="544"/>
      <c r="O7116" s="544"/>
      <c r="P7116" s="544"/>
      <c r="Q7116" s="13"/>
      <c r="R7116" s="13"/>
    </row>
    <row r="7117" spans="8:19">
      <c r="H7117" s="13"/>
      <c r="I7117" s="359"/>
      <c r="J7117" s="360"/>
      <c r="K7117" s="430"/>
      <c r="L7117" s="362"/>
      <c r="M7117" s="363"/>
      <c r="N7117" s="537"/>
      <c r="O7117" s="537"/>
      <c r="P7117" s="364"/>
      <c r="Q7117" s="13"/>
      <c r="R7117" s="13"/>
    </row>
    <row r="7118" spans="8:19" ht="22.5" customHeight="1">
      <c r="H7118" s="13"/>
      <c r="I7118" s="359"/>
      <c r="J7118" s="360"/>
      <c r="K7118" s="361"/>
      <c r="L7118" s="361"/>
      <c r="M7118" s="363"/>
      <c r="N7118" s="537"/>
      <c r="O7118" s="537"/>
      <c r="P7118" s="364"/>
      <c r="Q7118" s="13"/>
      <c r="R7118" s="13"/>
    </row>
    <row r="7119" spans="8:19">
      <c r="H7119" s="13"/>
      <c r="I7119" s="365"/>
      <c r="J7119" s="365"/>
      <c r="K7119" s="366"/>
      <c r="L7119" s="367"/>
      <c r="M7119" s="368"/>
      <c r="N7119" s="369"/>
      <c r="O7119" s="538"/>
      <c r="P7119" s="538"/>
      <c r="Q7119" s="538"/>
      <c r="R7119" s="538"/>
    </row>
    <row r="7120" spans="8:19">
      <c r="H7120" s="370"/>
      <c r="I7120" s="371"/>
      <c r="J7120" s="371"/>
      <c r="K7120" s="367"/>
      <c r="L7120" s="367"/>
      <c r="M7120" s="367"/>
      <c r="N7120" s="372"/>
      <c r="O7120" s="539"/>
      <c r="P7120" s="539"/>
      <c r="Q7120" s="539"/>
      <c r="R7120" s="539"/>
    </row>
    <row r="7121" spans="8:19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ht="15.75">
      <c r="H7131" s="354"/>
      <c r="I7131" s="354"/>
      <c r="J7131" s="354"/>
      <c r="K7131" s="354"/>
      <c r="L7131" s="354"/>
      <c r="M7131" s="368"/>
      <c r="N7131" s="384"/>
      <c r="O7131" s="310"/>
      <c r="P7131" s="540"/>
      <c r="Q7131" s="540"/>
      <c r="R7131" s="540"/>
      <c r="S7131" s="436"/>
    </row>
    <row r="7132" spans="8:19">
      <c r="H7132" s="552"/>
      <c r="I7132" s="552"/>
      <c r="J7132" s="552"/>
      <c r="K7132" s="552"/>
      <c r="L7132" s="552"/>
      <c r="M7132" s="552"/>
      <c r="N7132" s="552"/>
      <c r="O7132" s="421"/>
      <c r="P7132" s="420"/>
      <c r="Q7132" s="420"/>
      <c r="R7132" s="420"/>
    </row>
    <row r="7133" spans="8:19" ht="15.75">
      <c r="H7133" s="552"/>
      <c r="I7133" s="552"/>
      <c r="J7133" s="552"/>
      <c r="K7133" s="552"/>
      <c r="L7133" s="552"/>
      <c r="M7133" s="552"/>
      <c r="N7133" s="552"/>
      <c r="O7133" s="310"/>
      <c r="P7133" s="540"/>
      <c r="Q7133" s="540"/>
      <c r="R7133" s="540"/>
    </row>
    <row r="7134" spans="8:19" ht="19.5" customHeight="1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9.5">
      <c r="H7139" s="541"/>
      <c r="I7139" s="541"/>
      <c r="J7139" s="541"/>
      <c r="K7139" s="541"/>
      <c r="L7139" s="541"/>
      <c r="M7139" s="541"/>
      <c r="N7139" s="541"/>
      <c r="O7139" s="541"/>
      <c r="P7139" s="541"/>
      <c r="Q7139" s="541"/>
      <c r="R7139" s="541"/>
    </row>
    <row r="7140" spans="8:18">
      <c r="H7140" s="532"/>
      <c r="I7140" s="532"/>
      <c r="J7140" s="532"/>
      <c r="K7140" s="532"/>
      <c r="L7140" s="532"/>
      <c r="M7140" s="532"/>
      <c r="N7140" s="532"/>
      <c r="O7140" s="532"/>
      <c r="P7140" s="532"/>
      <c r="Q7140" s="13"/>
      <c r="R7140" s="13"/>
    </row>
    <row r="7141" spans="8:18" ht="19.5">
      <c r="H7141" s="543"/>
      <c r="I7141" s="543"/>
      <c r="J7141" s="543"/>
      <c r="K7141" s="543"/>
      <c r="L7141" s="543"/>
      <c r="M7141" s="543"/>
      <c r="N7141" s="543"/>
      <c r="O7141" s="543"/>
      <c r="P7141" s="543"/>
      <c r="Q7141" s="13"/>
      <c r="R7141" s="13"/>
    </row>
    <row r="7142" spans="8:18" ht="17.25">
      <c r="H7142" s="544"/>
      <c r="I7142" s="544"/>
      <c r="J7142" s="544"/>
      <c r="K7142" s="544"/>
      <c r="L7142" s="544"/>
      <c r="M7142" s="544"/>
      <c r="N7142" s="544"/>
      <c r="O7142" s="544"/>
      <c r="P7142" s="544"/>
      <c r="Q7142" s="13"/>
      <c r="R7142" s="13"/>
    </row>
    <row r="7143" spans="8:18">
      <c r="H7143" s="13"/>
      <c r="I7143" s="359"/>
      <c r="J7143" s="360"/>
      <c r="K7143" s="430"/>
      <c r="L7143" s="362"/>
      <c r="M7143" s="363"/>
      <c r="N7143" s="537"/>
      <c r="O7143" s="537"/>
      <c r="P7143" s="364"/>
      <c r="Q7143" s="13"/>
      <c r="R7143" s="13"/>
    </row>
    <row r="7144" spans="8:18">
      <c r="H7144" s="13"/>
      <c r="I7144" s="359"/>
      <c r="J7144" s="360"/>
      <c r="K7144" s="361"/>
      <c r="L7144" s="361"/>
      <c r="M7144" s="363"/>
      <c r="N7144" s="537"/>
      <c r="O7144" s="537"/>
      <c r="P7144" s="364"/>
      <c r="Q7144" s="13"/>
      <c r="R7144" s="13"/>
    </row>
    <row r="7145" spans="8:18">
      <c r="H7145" s="13"/>
      <c r="I7145" s="365"/>
      <c r="J7145" s="365"/>
      <c r="K7145" s="366"/>
      <c r="L7145" s="367"/>
      <c r="M7145" s="368"/>
      <c r="N7145" s="369"/>
      <c r="O7145" s="538"/>
      <c r="P7145" s="538"/>
      <c r="Q7145" s="538"/>
      <c r="R7145" s="538"/>
    </row>
    <row r="7146" spans="8:18">
      <c r="H7146" s="370"/>
      <c r="I7146" s="371"/>
      <c r="J7146" s="371"/>
      <c r="K7146" s="367"/>
      <c r="L7146" s="367"/>
      <c r="M7146" s="367"/>
      <c r="N7146" s="372"/>
      <c r="O7146" s="539"/>
      <c r="P7146" s="539"/>
      <c r="Q7146" s="539"/>
      <c r="R7146" s="539"/>
    </row>
    <row r="7147" spans="8:18" ht="30.75" customHeight="1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>
      <c r="H7155" s="357"/>
      <c r="I7155" s="357"/>
      <c r="J7155" s="407"/>
      <c r="K7155" s="378"/>
      <c r="L7155" s="378"/>
      <c r="M7155" s="381"/>
      <c r="N7155" s="564"/>
      <c r="O7155" s="376"/>
      <c r="P7155" s="377"/>
      <c r="Q7155" s="376"/>
      <c r="R7155" s="377"/>
    </row>
    <row r="7156" spans="8:18" ht="12.75" customHeight="1">
      <c r="H7156" s="357"/>
      <c r="I7156" s="357"/>
      <c r="J7156" s="407"/>
      <c r="K7156" s="378"/>
      <c r="L7156" s="378"/>
      <c r="M7156" s="381"/>
      <c r="N7156" s="564"/>
      <c r="O7156" s="376"/>
      <c r="P7156" s="377"/>
      <c r="Q7156" s="376"/>
      <c r="R7156" s="377"/>
    </row>
    <row r="7157" spans="8:18" ht="18" customHeight="1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>
      <c r="H7169" s="367"/>
      <c r="I7169" s="367"/>
      <c r="J7169" s="367"/>
      <c r="K7169" s="367"/>
      <c r="L7169" s="367"/>
      <c r="M7169" s="367"/>
      <c r="N7169" s="382"/>
      <c r="O7169" s="376"/>
      <c r="P7169" s="571"/>
      <c r="Q7169" s="571"/>
      <c r="R7169" s="571"/>
    </row>
    <row r="7170" spans="8:18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9.5">
      <c r="H7175" s="541"/>
      <c r="I7175" s="541"/>
      <c r="J7175" s="541"/>
      <c r="K7175" s="541"/>
      <c r="L7175" s="541"/>
      <c r="M7175" s="541"/>
      <c r="N7175" s="541"/>
      <c r="O7175" s="541"/>
      <c r="P7175" s="541"/>
      <c r="Q7175" s="541"/>
      <c r="R7175" s="541"/>
    </row>
    <row r="7176" spans="8:18">
      <c r="H7176" s="532"/>
      <c r="I7176" s="532"/>
      <c r="J7176" s="532"/>
      <c r="K7176" s="532"/>
      <c r="L7176" s="532"/>
      <c r="M7176" s="532"/>
      <c r="N7176" s="532"/>
      <c r="O7176" s="532"/>
      <c r="P7176" s="532"/>
      <c r="Q7176" s="13"/>
      <c r="R7176" s="13"/>
    </row>
    <row r="7177" spans="8:18" ht="19.5">
      <c r="H7177" s="543"/>
      <c r="I7177" s="543"/>
      <c r="J7177" s="543"/>
      <c r="K7177" s="543"/>
      <c r="L7177" s="543"/>
      <c r="M7177" s="543"/>
      <c r="N7177" s="543"/>
      <c r="O7177" s="543"/>
      <c r="P7177" s="543"/>
      <c r="Q7177" s="13"/>
      <c r="R7177" s="13"/>
    </row>
    <row r="7178" spans="8:18" ht="17.25">
      <c r="H7178" s="544"/>
      <c r="I7178" s="544"/>
      <c r="J7178" s="544"/>
      <c r="K7178" s="544"/>
      <c r="L7178" s="544"/>
      <c r="M7178" s="544"/>
      <c r="N7178" s="544"/>
      <c r="O7178" s="544"/>
      <c r="P7178" s="544"/>
      <c r="Q7178" s="13"/>
      <c r="R7178" s="13"/>
    </row>
    <row r="7179" spans="8:18">
      <c r="H7179" s="13"/>
      <c r="I7179" s="359"/>
      <c r="J7179" s="360"/>
      <c r="K7179" s="430"/>
      <c r="L7179" s="362"/>
      <c r="M7179" s="363"/>
      <c r="N7179" s="537"/>
      <c r="O7179" s="537"/>
      <c r="P7179" s="364"/>
      <c r="Q7179" s="13"/>
      <c r="R7179" s="13"/>
    </row>
    <row r="7180" spans="8:18">
      <c r="H7180" s="13"/>
      <c r="I7180" s="359"/>
      <c r="J7180" s="360"/>
      <c r="K7180" s="361"/>
      <c r="L7180" s="361"/>
      <c r="M7180" s="363"/>
      <c r="N7180" s="537"/>
      <c r="O7180" s="537"/>
      <c r="P7180" s="364"/>
      <c r="Q7180" s="13"/>
      <c r="R7180" s="13"/>
    </row>
    <row r="7181" spans="8:18">
      <c r="H7181" s="13"/>
      <c r="I7181" s="365"/>
      <c r="J7181" s="365"/>
      <c r="K7181" s="366"/>
      <c r="L7181" s="367"/>
      <c r="M7181" s="368"/>
      <c r="N7181" s="369"/>
      <c r="O7181" s="538"/>
      <c r="P7181" s="538"/>
      <c r="Q7181" s="538"/>
      <c r="R7181" s="538"/>
    </row>
    <row r="7182" spans="8:18">
      <c r="H7182" s="370"/>
      <c r="I7182" s="371"/>
      <c r="J7182" s="371"/>
      <c r="K7182" s="367"/>
      <c r="L7182" s="367"/>
      <c r="M7182" s="367"/>
      <c r="N7182" s="372"/>
      <c r="O7182" s="539"/>
      <c r="P7182" s="539"/>
      <c r="Q7182" s="539"/>
      <c r="R7182" s="539"/>
    </row>
    <row r="7183" spans="8:18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>
      <c r="H7195" s="367"/>
      <c r="I7195" s="367"/>
      <c r="J7195" s="367"/>
      <c r="K7195" s="367"/>
      <c r="L7195" s="367"/>
      <c r="M7195" s="367"/>
      <c r="N7195" s="382"/>
      <c r="O7195" s="376"/>
      <c r="P7195" s="571"/>
      <c r="Q7195" s="571"/>
      <c r="R7195" s="571"/>
    </row>
    <row r="7196" spans="8:18" ht="18.75" customHeight="1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9.5">
      <c r="H7201" s="541"/>
      <c r="I7201" s="541"/>
      <c r="J7201" s="541"/>
      <c r="K7201" s="541"/>
      <c r="L7201" s="541"/>
      <c r="M7201" s="541"/>
      <c r="N7201" s="541"/>
      <c r="O7201" s="541"/>
      <c r="P7201" s="541"/>
      <c r="Q7201" s="541"/>
      <c r="R7201" s="541"/>
    </row>
    <row r="7202" spans="8:18">
      <c r="H7202" s="532"/>
      <c r="I7202" s="532"/>
      <c r="J7202" s="532"/>
      <c r="K7202" s="532"/>
      <c r="L7202" s="532"/>
      <c r="M7202" s="532"/>
      <c r="N7202" s="532"/>
      <c r="O7202" s="532"/>
      <c r="P7202" s="532"/>
      <c r="Q7202" s="13"/>
      <c r="R7202" s="13"/>
    </row>
    <row r="7203" spans="8:18" ht="19.5">
      <c r="H7203" s="543"/>
      <c r="I7203" s="543"/>
      <c r="J7203" s="543"/>
      <c r="K7203" s="543"/>
      <c r="L7203" s="543"/>
      <c r="M7203" s="543"/>
      <c r="N7203" s="543"/>
      <c r="O7203" s="543"/>
      <c r="P7203" s="543"/>
      <c r="Q7203" s="13"/>
      <c r="R7203" s="13"/>
    </row>
    <row r="7204" spans="8:18" ht="17.25">
      <c r="H7204" s="544"/>
      <c r="I7204" s="544"/>
      <c r="J7204" s="544"/>
      <c r="K7204" s="544"/>
      <c r="L7204" s="544"/>
      <c r="M7204" s="544"/>
      <c r="N7204" s="544"/>
      <c r="O7204" s="544"/>
      <c r="P7204" s="544"/>
      <c r="Q7204" s="13"/>
      <c r="R7204" s="13"/>
    </row>
    <row r="7205" spans="8:18">
      <c r="H7205" s="13"/>
      <c r="I7205" s="359"/>
      <c r="J7205" s="360"/>
      <c r="K7205" s="430"/>
      <c r="L7205" s="362"/>
      <c r="M7205" s="363"/>
      <c r="N7205" s="537"/>
      <c r="O7205" s="537"/>
      <c r="P7205" s="364"/>
      <c r="Q7205" s="13"/>
      <c r="R7205" s="13"/>
    </row>
    <row r="7206" spans="8:18">
      <c r="H7206" s="13"/>
      <c r="I7206" s="359"/>
      <c r="J7206" s="360"/>
      <c r="K7206" s="361"/>
      <c r="L7206" s="361"/>
      <c r="M7206" s="363"/>
      <c r="N7206" s="537"/>
      <c r="O7206" s="537"/>
      <c r="P7206" s="364"/>
      <c r="Q7206" s="13"/>
      <c r="R7206" s="13"/>
    </row>
    <row r="7207" spans="8:18">
      <c r="H7207" s="13"/>
      <c r="I7207" s="365"/>
      <c r="J7207" s="365"/>
      <c r="K7207" s="366"/>
      <c r="L7207" s="367"/>
      <c r="M7207" s="368"/>
      <c r="N7207" s="369"/>
      <c r="O7207" s="538"/>
      <c r="P7207" s="538"/>
      <c r="Q7207" s="538"/>
      <c r="R7207" s="538"/>
    </row>
    <row r="7208" spans="8:18">
      <c r="H7208" s="370"/>
      <c r="I7208" s="371"/>
      <c r="J7208" s="371"/>
      <c r="K7208" s="367"/>
      <c r="L7208" s="367"/>
      <c r="M7208" s="367"/>
      <c r="N7208" s="372"/>
      <c r="O7208" s="539"/>
      <c r="P7208" s="539"/>
      <c r="Q7208" s="539"/>
      <c r="R7208" s="539"/>
    </row>
    <row r="7209" spans="8:18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>
      <c r="H7216" s="367"/>
      <c r="I7216" s="367"/>
      <c r="J7216" s="367"/>
      <c r="K7216" s="367"/>
      <c r="L7216" s="367"/>
      <c r="M7216" s="367"/>
      <c r="N7216" s="382"/>
      <c r="O7216" s="376"/>
      <c r="P7216" s="571"/>
      <c r="Q7216" s="571"/>
      <c r="R7216" s="571"/>
    </row>
    <row r="7217" spans="8:18" ht="25.5" customHeight="1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9.5">
      <c r="H7222" s="541"/>
      <c r="I7222" s="541"/>
      <c r="J7222" s="541"/>
      <c r="K7222" s="541"/>
      <c r="L7222" s="541"/>
      <c r="M7222" s="541"/>
      <c r="N7222" s="541"/>
      <c r="O7222" s="541"/>
      <c r="P7222" s="541"/>
      <c r="Q7222" s="541"/>
      <c r="R7222" s="541"/>
    </row>
    <row r="7223" spans="8:18">
      <c r="H7223" s="532"/>
      <c r="I7223" s="532"/>
      <c r="J7223" s="532"/>
      <c r="K7223" s="532"/>
      <c r="L7223" s="532"/>
      <c r="M7223" s="532"/>
      <c r="N7223" s="532"/>
      <c r="O7223" s="532"/>
      <c r="P7223" s="532"/>
      <c r="Q7223" s="13"/>
      <c r="R7223" s="13"/>
    </row>
    <row r="7224" spans="8:18" ht="19.5">
      <c r="H7224" s="543"/>
      <c r="I7224" s="543"/>
      <c r="J7224" s="543"/>
      <c r="K7224" s="543"/>
      <c r="L7224" s="543"/>
      <c r="M7224" s="543"/>
      <c r="N7224" s="543"/>
      <c r="O7224" s="543"/>
      <c r="P7224" s="543"/>
      <c r="Q7224" s="13"/>
      <c r="R7224" s="13"/>
    </row>
    <row r="7225" spans="8:18" ht="17.25">
      <c r="H7225" s="544"/>
      <c r="I7225" s="544"/>
      <c r="J7225" s="544"/>
      <c r="K7225" s="544"/>
      <c r="L7225" s="544"/>
      <c r="M7225" s="544"/>
      <c r="N7225" s="544"/>
      <c r="O7225" s="544"/>
      <c r="P7225" s="544"/>
      <c r="Q7225" s="13"/>
      <c r="R7225" s="13"/>
    </row>
    <row r="7226" spans="8:18">
      <c r="H7226" s="13"/>
      <c r="I7226" s="359"/>
      <c r="J7226" s="360"/>
      <c r="K7226" s="430"/>
      <c r="L7226" s="362"/>
      <c r="M7226" s="363"/>
      <c r="N7226" s="537"/>
      <c r="O7226" s="537"/>
      <c r="P7226" s="364"/>
      <c r="Q7226" s="13"/>
      <c r="R7226" s="13"/>
    </row>
    <row r="7227" spans="8:18">
      <c r="H7227" s="13"/>
      <c r="I7227" s="359"/>
      <c r="J7227" s="360"/>
      <c r="K7227" s="361"/>
      <c r="L7227" s="361"/>
      <c r="M7227" s="363"/>
      <c r="N7227" s="537"/>
      <c r="O7227" s="537"/>
      <c r="P7227" s="364"/>
      <c r="Q7227" s="13"/>
      <c r="R7227" s="13"/>
    </row>
    <row r="7228" spans="8:18" ht="15" customHeight="1">
      <c r="H7228" s="13"/>
      <c r="I7228" s="365"/>
      <c r="J7228" s="365"/>
      <c r="K7228" s="366"/>
      <c r="L7228" s="367"/>
      <c r="M7228" s="368"/>
      <c r="N7228" s="369"/>
      <c r="O7228" s="538"/>
      <c r="P7228" s="538"/>
      <c r="Q7228" s="538"/>
      <c r="R7228" s="538"/>
    </row>
    <row r="7229" spans="8:18">
      <c r="H7229" s="370"/>
      <c r="I7229" s="371"/>
      <c r="J7229" s="371"/>
      <c r="K7229" s="367"/>
      <c r="L7229" s="367"/>
      <c r="M7229" s="367"/>
      <c r="N7229" s="372"/>
      <c r="O7229" s="539"/>
      <c r="P7229" s="539"/>
      <c r="Q7229" s="539"/>
      <c r="R7229" s="539"/>
    </row>
    <row r="7230" spans="8:18" ht="20.25" customHeight="1">
      <c r="H7230" s="357"/>
      <c r="I7230" s="357"/>
      <c r="J7230" s="407"/>
      <c r="K7230" s="378"/>
      <c r="L7230" s="378"/>
      <c r="M7230" s="381"/>
      <c r="N7230" s="564"/>
      <c r="O7230" s="376"/>
      <c r="P7230" s="377"/>
      <c r="Q7230" s="376"/>
      <c r="R7230" s="377"/>
    </row>
    <row r="7231" spans="8:18">
      <c r="H7231" s="357"/>
      <c r="I7231" s="357"/>
      <c r="J7231" s="407"/>
      <c r="K7231" s="378"/>
      <c r="L7231" s="378"/>
      <c r="M7231" s="381"/>
      <c r="N7231" s="564"/>
      <c r="O7231" s="376"/>
      <c r="P7231" s="377"/>
      <c r="Q7231" s="376"/>
      <c r="R7231" s="377"/>
    </row>
    <row r="7232" spans="8:18">
      <c r="H7232" s="357"/>
      <c r="I7232" s="357"/>
      <c r="J7232" s="407"/>
      <c r="K7232" s="378"/>
      <c r="L7232" s="378"/>
      <c r="M7232" s="381"/>
      <c r="N7232" s="564"/>
      <c r="O7232" s="376"/>
      <c r="P7232" s="377"/>
      <c r="Q7232" s="376"/>
      <c r="R7232" s="377"/>
    </row>
    <row r="7233" spans="8:18">
      <c r="H7233" s="357"/>
      <c r="I7233" s="357"/>
      <c r="J7233" s="407"/>
      <c r="K7233" s="378"/>
      <c r="L7233" s="378"/>
      <c r="M7233" s="381"/>
      <c r="N7233" s="564"/>
      <c r="O7233" s="376"/>
      <c r="P7233" s="377"/>
      <c r="Q7233" s="376"/>
      <c r="R7233" s="377"/>
    </row>
    <row r="7234" spans="8:18" ht="38.25" customHeight="1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>
      <c r="H7247" s="367"/>
      <c r="I7247" s="367"/>
      <c r="J7247" s="367"/>
      <c r="K7247" s="367"/>
      <c r="L7247" s="367"/>
      <c r="M7247" s="367"/>
      <c r="N7247" s="382"/>
      <c r="O7247" s="376"/>
      <c r="P7247" s="571"/>
      <c r="Q7247" s="571"/>
      <c r="R7247" s="571"/>
    </row>
    <row r="7248" spans="8:18" ht="16.5" customHeight="1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9.5">
      <c r="H7253" s="541"/>
      <c r="I7253" s="541"/>
      <c r="J7253" s="541"/>
      <c r="K7253" s="541"/>
      <c r="L7253" s="541"/>
      <c r="M7253" s="541"/>
      <c r="N7253" s="541"/>
      <c r="O7253" s="541"/>
      <c r="P7253" s="541"/>
      <c r="Q7253" s="541"/>
      <c r="R7253" s="541"/>
    </row>
    <row r="7254" spans="8:18">
      <c r="H7254" s="532"/>
      <c r="I7254" s="532"/>
      <c r="J7254" s="532"/>
      <c r="K7254" s="532"/>
      <c r="L7254" s="532"/>
      <c r="M7254" s="532"/>
      <c r="N7254" s="532"/>
      <c r="O7254" s="532"/>
      <c r="P7254" s="532"/>
      <c r="Q7254" s="13"/>
      <c r="R7254" s="13"/>
    </row>
    <row r="7255" spans="8:18" ht="15" customHeight="1">
      <c r="H7255" s="543"/>
      <c r="I7255" s="543"/>
      <c r="J7255" s="543"/>
      <c r="K7255" s="543"/>
      <c r="L7255" s="543"/>
      <c r="M7255" s="543"/>
      <c r="N7255" s="543"/>
      <c r="O7255" s="543"/>
      <c r="P7255" s="543"/>
      <c r="Q7255" s="13"/>
      <c r="R7255" s="13"/>
    </row>
    <row r="7256" spans="8:18" ht="17.25">
      <c r="H7256" s="544"/>
      <c r="I7256" s="544"/>
      <c r="J7256" s="544"/>
      <c r="K7256" s="544"/>
      <c r="L7256" s="544"/>
      <c r="M7256" s="544"/>
      <c r="N7256" s="544"/>
      <c r="O7256" s="544"/>
      <c r="P7256" s="544"/>
      <c r="Q7256" s="13"/>
      <c r="R7256" s="13"/>
    </row>
    <row r="7257" spans="8:18">
      <c r="H7257" s="13"/>
      <c r="I7257" s="359"/>
      <c r="J7257" s="360"/>
      <c r="K7257" s="430"/>
      <c r="L7257" s="362"/>
      <c r="M7257" s="363"/>
      <c r="N7257" s="537"/>
      <c r="O7257" s="537"/>
      <c r="P7257" s="364"/>
      <c r="Q7257" s="13"/>
      <c r="R7257" s="13"/>
    </row>
    <row r="7258" spans="8:18">
      <c r="H7258" s="13"/>
      <c r="I7258" s="359"/>
      <c r="J7258" s="360"/>
      <c r="K7258" s="361"/>
      <c r="L7258" s="361"/>
      <c r="M7258" s="363"/>
      <c r="N7258" s="537"/>
      <c r="O7258" s="537"/>
      <c r="P7258" s="364"/>
      <c r="Q7258" s="13"/>
      <c r="R7258" s="13"/>
    </row>
    <row r="7259" spans="8:18" ht="11.25" customHeight="1">
      <c r="H7259" s="13"/>
      <c r="I7259" s="365"/>
      <c r="J7259" s="365"/>
      <c r="K7259" s="366"/>
      <c r="L7259" s="367"/>
      <c r="M7259" s="368"/>
      <c r="N7259" s="369"/>
      <c r="O7259" s="538"/>
      <c r="P7259" s="538"/>
      <c r="Q7259" s="538"/>
      <c r="R7259" s="538"/>
    </row>
    <row r="7260" spans="8:18">
      <c r="H7260" s="370"/>
      <c r="I7260" s="371"/>
      <c r="J7260" s="371"/>
      <c r="K7260" s="367"/>
      <c r="L7260" s="367"/>
      <c r="M7260" s="367"/>
      <c r="N7260" s="372"/>
      <c r="O7260" s="539"/>
      <c r="P7260" s="539"/>
      <c r="Q7260" s="539"/>
      <c r="R7260" s="539"/>
    </row>
    <row r="7261" spans="8:18" ht="11.25" customHeight="1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>
      <c r="H7275" s="367"/>
      <c r="I7275" s="367"/>
      <c r="J7275" s="367"/>
      <c r="K7275" s="367"/>
      <c r="L7275" s="367"/>
      <c r="M7275" s="367"/>
      <c r="N7275" s="382"/>
      <c r="O7275" s="376"/>
      <c r="P7275" s="571"/>
      <c r="Q7275" s="571"/>
      <c r="R7275" s="571"/>
    </row>
    <row r="7276" spans="8:19">
      <c r="H7276" s="572"/>
      <c r="I7276" s="572"/>
      <c r="J7276" s="572"/>
      <c r="K7276" s="572"/>
      <c r="L7276" s="572"/>
      <c r="M7276" s="572"/>
      <c r="N7276" s="572"/>
      <c r="O7276" s="376"/>
      <c r="P7276" s="372"/>
      <c r="Q7276" s="398"/>
      <c r="R7276" s="372"/>
    </row>
    <row r="7277" spans="8:19">
      <c r="H7277" s="572"/>
      <c r="I7277" s="572"/>
      <c r="J7277" s="572"/>
      <c r="K7277" s="572"/>
      <c r="L7277" s="572"/>
      <c r="M7277" s="572"/>
      <c r="N7277" s="572"/>
      <c r="O7277" s="376"/>
      <c r="P7277" s="571"/>
      <c r="Q7277" s="571"/>
      <c r="R7277" s="571"/>
      <c r="S7277" s="120"/>
    </row>
    <row r="7278" spans="8:19" ht="18" customHeight="1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>
      <c r="H7283" s="541"/>
      <c r="I7283" s="541"/>
      <c r="J7283" s="541"/>
      <c r="K7283" s="541"/>
      <c r="L7283" s="541"/>
      <c r="M7283" s="541"/>
      <c r="N7283" s="541"/>
      <c r="O7283" s="541"/>
      <c r="P7283" s="541"/>
      <c r="Q7283" s="541"/>
      <c r="R7283" s="541"/>
    </row>
    <row r="7284" spans="8:18">
      <c r="H7284" s="532"/>
      <c r="I7284" s="532"/>
      <c r="J7284" s="532"/>
      <c r="K7284" s="532"/>
      <c r="L7284" s="532"/>
      <c r="M7284" s="532"/>
      <c r="N7284" s="532"/>
      <c r="O7284" s="532"/>
      <c r="P7284" s="532"/>
      <c r="Q7284" s="13"/>
      <c r="R7284" s="13"/>
    </row>
    <row r="7285" spans="8:18" ht="16.5" customHeight="1">
      <c r="H7285" s="543"/>
      <c r="I7285" s="543"/>
      <c r="J7285" s="543"/>
      <c r="K7285" s="543"/>
      <c r="L7285" s="543"/>
      <c r="M7285" s="543"/>
      <c r="N7285" s="543"/>
      <c r="O7285" s="543"/>
      <c r="P7285" s="543"/>
      <c r="Q7285" s="13"/>
      <c r="R7285" s="13"/>
    </row>
    <row r="7286" spans="8:18" ht="18" customHeight="1">
      <c r="H7286" s="544"/>
      <c r="I7286" s="544"/>
      <c r="J7286" s="544"/>
      <c r="K7286" s="544"/>
      <c r="L7286" s="544"/>
      <c r="M7286" s="544"/>
      <c r="N7286" s="544"/>
      <c r="O7286" s="544"/>
      <c r="P7286" s="544"/>
      <c r="Q7286" s="13"/>
      <c r="R7286" s="13"/>
    </row>
    <row r="7287" spans="8:18">
      <c r="H7287" s="13"/>
      <c r="I7287" s="359"/>
      <c r="J7287" s="360"/>
      <c r="K7287" s="430"/>
      <c r="L7287" s="362"/>
      <c r="M7287" s="363"/>
      <c r="N7287" s="537"/>
      <c r="O7287" s="537"/>
      <c r="P7287" s="364"/>
      <c r="Q7287" s="13"/>
      <c r="R7287" s="13"/>
    </row>
    <row r="7288" spans="8:18">
      <c r="H7288" s="13"/>
      <c r="I7288" s="359"/>
      <c r="J7288" s="360"/>
      <c r="K7288" s="361"/>
      <c r="L7288" s="361"/>
      <c r="M7288" s="363"/>
      <c r="N7288" s="537"/>
      <c r="O7288" s="537"/>
      <c r="P7288" s="364"/>
      <c r="Q7288" s="13"/>
      <c r="R7288" s="13"/>
    </row>
    <row r="7289" spans="8:18">
      <c r="H7289" s="13"/>
      <c r="I7289" s="365"/>
      <c r="J7289" s="365"/>
      <c r="K7289" s="366"/>
      <c r="L7289" s="367"/>
      <c r="M7289" s="368"/>
      <c r="N7289" s="369"/>
      <c r="O7289" s="538"/>
      <c r="P7289" s="538"/>
      <c r="Q7289" s="538"/>
      <c r="R7289" s="538"/>
    </row>
    <row r="7290" spans="8:18">
      <c r="H7290" s="370"/>
      <c r="I7290" s="371"/>
      <c r="J7290" s="371"/>
      <c r="K7290" s="367"/>
      <c r="L7290" s="367"/>
      <c r="M7290" s="367"/>
      <c r="N7290" s="372"/>
      <c r="O7290" s="539"/>
      <c r="P7290" s="539"/>
      <c r="Q7290" s="539"/>
      <c r="R7290" s="539"/>
    </row>
    <row r="7291" spans="8:18" ht="23.25" customHeight="1">
      <c r="H7291" s="357"/>
      <c r="I7291" s="357"/>
      <c r="J7291" s="407"/>
      <c r="K7291" s="378"/>
      <c r="L7291" s="378"/>
      <c r="M7291" s="381"/>
      <c r="N7291" s="564"/>
      <c r="O7291" s="376"/>
      <c r="P7291" s="377"/>
      <c r="Q7291" s="376"/>
      <c r="R7291" s="377"/>
    </row>
    <row r="7292" spans="8:18">
      <c r="H7292" s="357"/>
      <c r="I7292" s="357"/>
      <c r="J7292" s="407"/>
      <c r="K7292" s="378"/>
      <c r="L7292" s="378"/>
      <c r="M7292" s="381"/>
      <c r="N7292" s="564"/>
      <c r="O7292" s="376"/>
      <c r="P7292" s="377"/>
      <c r="Q7292" s="376"/>
      <c r="R7292" s="377"/>
    </row>
    <row r="7293" spans="8:18">
      <c r="H7293" s="357"/>
      <c r="I7293" s="357"/>
      <c r="J7293" s="407"/>
      <c r="K7293" s="378"/>
      <c r="L7293" s="378"/>
      <c r="M7293" s="381"/>
      <c r="N7293" s="564"/>
      <c r="O7293" s="376"/>
      <c r="P7293" s="377"/>
      <c r="Q7293" s="376"/>
      <c r="R7293" s="377"/>
    </row>
    <row r="7294" spans="8:18">
      <c r="H7294" s="357"/>
      <c r="I7294" s="357"/>
      <c r="J7294" s="407"/>
      <c r="K7294" s="378"/>
      <c r="L7294" s="378"/>
      <c r="M7294" s="381"/>
      <c r="N7294" s="564"/>
      <c r="O7294" s="376"/>
      <c r="P7294" s="377"/>
      <c r="Q7294" s="376"/>
      <c r="R7294" s="377"/>
    </row>
    <row r="7295" spans="8:18">
      <c r="H7295" s="357"/>
      <c r="I7295" s="357"/>
      <c r="J7295" s="407"/>
      <c r="K7295" s="378"/>
      <c r="L7295" s="378"/>
      <c r="M7295" s="381"/>
      <c r="N7295" s="564"/>
      <c r="O7295" s="376"/>
      <c r="P7295" s="377"/>
      <c r="Q7295" s="376"/>
      <c r="R7295" s="377"/>
    </row>
    <row r="7296" spans="8:18">
      <c r="H7296" s="357"/>
      <c r="I7296" s="357"/>
      <c r="J7296" s="407"/>
      <c r="K7296" s="378"/>
      <c r="L7296" s="378"/>
      <c r="M7296" s="381"/>
      <c r="N7296" s="564"/>
      <c r="O7296" s="376"/>
      <c r="P7296" s="377"/>
      <c r="Q7296" s="376"/>
      <c r="R7296" s="377"/>
    </row>
    <row r="7297" spans="8:18">
      <c r="H7297" s="357"/>
      <c r="I7297" s="357"/>
      <c r="J7297" s="407"/>
      <c r="K7297" s="378"/>
      <c r="L7297" s="378"/>
      <c r="M7297" s="381"/>
      <c r="N7297" s="564"/>
      <c r="O7297" s="376"/>
      <c r="P7297" s="377"/>
      <c r="Q7297" s="376"/>
      <c r="R7297" s="377"/>
    </row>
    <row r="7298" spans="8:18">
      <c r="H7298" s="357"/>
      <c r="I7298" s="357"/>
      <c r="J7298" s="407"/>
      <c r="K7298" s="378"/>
      <c r="L7298" s="378"/>
      <c r="M7298" s="381"/>
      <c r="N7298" s="564"/>
      <c r="O7298" s="376"/>
      <c r="P7298" s="377"/>
      <c r="Q7298" s="376"/>
      <c r="R7298" s="377"/>
    </row>
    <row r="7299" spans="8:18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>
      <c r="H7308" s="367"/>
      <c r="I7308" s="367"/>
      <c r="J7308" s="367"/>
      <c r="K7308" s="367"/>
      <c r="L7308" s="367"/>
      <c r="M7308" s="367"/>
      <c r="N7308" s="382"/>
      <c r="O7308" s="376"/>
      <c r="P7308" s="571"/>
      <c r="Q7308" s="571"/>
      <c r="R7308" s="571"/>
    </row>
    <row r="7309" spans="8:18" ht="19.5" customHeight="1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9.5">
      <c r="H7314" s="541"/>
      <c r="I7314" s="541"/>
      <c r="J7314" s="541"/>
      <c r="K7314" s="541"/>
      <c r="L7314" s="541"/>
      <c r="M7314" s="541"/>
      <c r="N7314" s="541"/>
      <c r="O7314" s="541"/>
      <c r="P7314" s="541"/>
      <c r="Q7314" s="541"/>
      <c r="R7314" s="541"/>
    </row>
    <row r="7315" spans="8:18">
      <c r="H7315" s="532"/>
      <c r="I7315" s="532"/>
      <c r="J7315" s="532"/>
      <c r="K7315" s="532"/>
      <c r="L7315" s="532"/>
      <c r="M7315" s="532"/>
      <c r="N7315" s="532"/>
      <c r="O7315" s="532"/>
      <c r="P7315" s="532"/>
      <c r="Q7315" s="13"/>
      <c r="R7315" s="13"/>
    </row>
    <row r="7316" spans="8:18" ht="19.5">
      <c r="H7316" s="543"/>
      <c r="I7316" s="543"/>
      <c r="J7316" s="543"/>
      <c r="K7316" s="543"/>
      <c r="L7316" s="543"/>
      <c r="M7316" s="543"/>
      <c r="N7316" s="543"/>
      <c r="O7316" s="543"/>
      <c r="P7316" s="543"/>
      <c r="Q7316" s="13"/>
      <c r="R7316" s="13"/>
    </row>
    <row r="7317" spans="8:18" ht="17.25">
      <c r="H7317" s="544"/>
      <c r="I7317" s="544"/>
      <c r="J7317" s="544"/>
      <c r="K7317" s="544"/>
      <c r="L7317" s="544"/>
      <c r="M7317" s="544"/>
      <c r="N7317" s="544"/>
      <c r="O7317" s="544"/>
      <c r="P7317" s="544"/>
      <c r="Q7317" s="13"/>
      <c r="R7317" s="13"/>
    </row>
    <row r="7318" spans="8:18">
      <c r="H7318" s="13"/>
      <c r="I7318" s="359"/>
      <c r="J7318" s="360"/>
      <c r="K7318" s="430"/>
      <c r="L7318" s="362"/>
      <c r="M7318" s="363"/>
      <c r="N7318" s="537"/>
      <c r="O7318" s="537"/>
      <c r="P7318" s="364"/>
      <c r="Q7318" s="13"/>
      <c r="R7318" s="13"/>
    </row>
    <row r="7319" spans="8:18" ht="18.75" customHeight="1">
      <c r="H7319" s="13"/>
      <c r="I7319" s="359"/>
      <c r="J7319" s="360"/>
      <c r="K7319" s="361"/>
      <c r="L7319" s="361"/>
      <c r="M7319" s="363"/>
      <c r="N7319" s="537"/>
      <c r="O7319" s="537"/>
      <c r="P7319" s="364"/>
      <c r="Q7319" s="13"/>
      <c r="R7319" s="13"/>
    </row>
    <row r="7320" spans="8:18">
      <c r="H7320" s="13"/>
      <c r="I7320" s="365"/>
      <c r="J7320" s="365"/>
      <c r="K7320" s="366"/>
      <c r="L7320" s="367"/>
      <c r="M7320" s="368"/>
      <c r="N7320" s="369"/>
      <c r="O7320" s="538"/>
      <c r="P7320" s="538"/>
      <c r="Q7320" s="538"/>
      <c r="R7320" s="538"/>
    </row>
    <row r="7321" spans="8:18">
      <c r="H7321" s="370"/>
      <c r="I7321" s="371"/>
      <c r="J7321" s="371"/>
      <c r="K7321" s="367"/>
      <c r="L7321" s="367"/>
      <c r="M7321" s="367"/>
      <c r="N7321" s="372"/>
      <c r="O7321" s="539"/>
      <c r="P7321" s="539"/>
      <c r="Q7321" s="539"/>
      <c r="R7321" s="539"/>
    </row>
    <row r="7322" spans="8:18" ht="27" customHeight="1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>
      <c r="H7338" s="367"/>
      <c r="I7338" s="367"/>
      <c r="J7338" s="367"/>
      <c r="K7338" s="367"/>
      <c r="L7338" s="367"/>
      <c r="M7338" s="367"/>
      <c r="N7338" s="382"/>
      <c r="O7338" s="376"/>
      <c r="P7338" s="571"/>
      <c r="Q7338" s="571"/>
      <c r="R7338" s="571"/>
    </row>
    <row r="7339" spans="8:19">
      <c r="H7339" s="572"/>
      <c r="I7339" s="572"/>
      <c r="J7339" s="572"/>
      <c r="K7339" s="572"/>
      <c r="L7339" s="572"/>
      <c r="M7339" s="572"/>
      <c r="N7339" s="572"/>
      <c r="O7339" s="376"/>
      <c r="P7339" s="398"/>
      <c r="Q7339" s="398"/>
      <c r="R7339" s="398"/>
    </row>
    <row r="7340" spans="8:19" ht="20.25" customHeight="1">
      <c r="H7340" s="572"/>
      <c r="I7340" s="572"/>
      <c r="J7340" s="572"/>
      <c r="K7340" s="572"/>
      <c r="L7340" s="572"/>
      <c r="M7340" s="572"/>
      <c r="N7340" s="572"/>
      <c r="O7340" s="376"/>
      <c r="P7340" s="571"/>
      <c r="Q7340" s="571"/>
      <c r="R7340" s="571"/>
      <c r="S7340" s="71"/>
    </row>
    <row r="7341" spans="8:19" ht="18" customHeight="1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9.5">
      <c r="H7346" s="541"/>
      <c r="I7346" s="541"/>
      <c r="J7346" s="541"/>
      <c r="K7346" s="541"/>
      <c r="L7346" s="541"/>
      <c r="M7346" s="541"/>
      <c r="N7346" s="541"/>
      <c r="O7346" s="541"/>
      <c r="P7346" s="541"/>
      <c r="Q7346" s="541"/>
      <c r="R7346" s="541"/>
    </row>
    <row r="7347" spans="8:18">
      <c r="H7347" s="532"/>
      <c r="I7347" s="532"/>
      <c r="J7347" s="532"/>
      <c r="K7347" s="532"/>
      <c r="L7347" s="532"/>
      <c r="M7347" s="532"/>
      <c r="N7347" s="532"/>
      <c r="O7347" s="532"/>
      <c r="P7347" s="532"/>
      <c r="Q7347" s="13"/>
      <c r="R7347" s="13"/>
    </row>
    <row r="7348" spans="8:18" ht="19.5">
      <c r="H7348" s="543"/>
      <c r="I7348" s="543"/>
      <c r="J7348" s="543"/>
      <c r="K7348" s="543"/>
      <c r="L7348" s="543"/>
      <c r="M7348" s="543"/>
      <c r="N7348" s="543"/>
      <c r="O7348" s="543"/>
      <c r="P7348" s="543"/>
      <c r="Q7348" s="13"/>
      <c r="R7348" s="13"/>
    </row>
    <row r="7349" spans="8:18" ht="19.5" customHeight="1">
      <c r="H7349" s="544"/>
      <c r="I7349" s="544"/>
      <c r="J7349" s="544"/>
      <c r="K7349" s="544"/>
      <c r="L7349" s="544"/>
      <c r="M7349" s="544"/>
      <c r="N7349" s="544"/>
      <c r="O7349" s="544"/>
      <c r="P7349" s="544"/>
      <c r="Q7349" s="13"/>
      <c r="R7349" s="13"/>
    </row>
    <row r="7350" spans="8:18">
      <c r="H7350" s="13"/>
      <c r="I7350" s="359"/>
      <c r="J7350" s="360"/>
      <c r="K7350" s="430"/>
      <c r="L7350" s="362"/>
      <c r="M7350" s="363"/>
      <c r="N7350" s="537"/>
      <c r="O7350" s="537"/>
      <c r="P7350" s="364"/>
      <c r="Q7350" s="13"/>
      <c r="R7350" s="13"/>
    </row>
    <row r="7351" spans="8:18">
      <c r="H7351" s="13"/>
      <c r="I7351" s="359"/>
      <c r="J7351" s="360"/>
      <c r="K7351" s="361"/>
      <c r="L7351" s="361"/>
      <c r="M7351" s="363"/>
      <c r="N7351" s="537"/>
      <c r="O7351" s="537"/>
      <c r="P7351" s="364"/>
      <c r="Q7351" s="13"/>
      <c r="R7351" s="13"/>
    </row>
    <row r="7352" spans="8:18">
      <c r="H7352" s="13"/>
      <c r="I7352" s="365"/>
      <c r="J7352" s="365"/>
      <c r="K7352" s="366"/>
      <c r="L7352" s="367"/>
      <c r="M7352" s="368"/>
      <c r="N7352" s="369"/>
      <c r="O7352" s="538"/>
      <c r="P7352" s="538"/>
      <c r="Q7352" s="538"/>
      <c r="R7352" s="538"/>
    </row>
    <row r="7353" spans="8:18">
      <c r="H7353" s="370"/>
      <c r="I7353" s="371"/>
      <c r="J7353" s="371"/>
      <c r="K7353" s="367"/>
      <c r="L7353" s="367"/>
      <c r="M7353" s="367"/>
      <c r="N7353" s="372"/>
      <c r="O7353" s="539"/>
      <c r="P7353" s="539"/>
      <c r="Q7353" s="539"/>
      <c r="R7353" s="539"/>
    </row>
    <row r="7354" spans="8:18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>
      <c r="H7361" s="367"/>
      <c r="I7361" s="367"/>
      <c r="J7361" s="367"/>
      <c r="K7361" s="367"/>
      <c r="L7361" s="367"/>
      <c r="M7361" s="367"/>
      <c r="N7361" s="382"/>
      <c r="O7361" s="376"/>
      <c r="P7361" s="571"/>
      <c r="Q7361" s="571"/>
      <c r="R7361" s="571"/>
    </row>
    <row r="7362" spans="8:18" ht="21.75" customHeight="1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>
      <c r="H7367" s="541"/>
      <c r="I7367" s="541"/>
      <c r="J7367" s="541"/>
      <c r="K7367" s="541"/>
      <c r="L7367" s="541"/>
      <c r="M7367" s="541"/>
      <c r="N7367" s="541"/>
      <c r="O7367" s="541"/>
      <c r="P7367" s="541"/>
      <c r="Q7367" s="541"/>
      <c r="R7367" s="541"/>
    </row>
    <row r="7368" spans="8:18" ht="21" customHeight="1">
      <c r="H7368" s="532"/>
      <c r="I7368" s="532"/>
      <c r="J7368" s="532"/>
      <c r="K7368" s="532"/>
      <c r="L7368" s="532"/>
      <c r="M7368" s="532"/>
      <c r="N7368" s="532"/>
      <c r="O7368" s="532"/>
      <c r="P7368" s="532"/>
      <c r="Q7368" s="13"/>
      <c r="R7368" s="13"/>
    </row>
    <row r="7369" spans="8:18" ht="19.5">
      <c r="H7369" s="543"/>
      <c r="I7369" s="543"/>
      <c r="J7369" s="543"/>
      <c r="K7369" s="543"/>
      <c r="L7369" s="543"/>
      <c r="M7369" s="543"/>
      <c r="N7369" s="543"/>
      <c r="O7369" s="543"/>
      <c r="P7369" s="543"/>
      <c r="Q7369" s="13"/>
      <c r="R7369" s="13"/>
    </row>
    <row r="7370" spans="8:18" ht="17.25">
      <c r="H7370" s="544"/>
      <c r="I7370" s="544"/>
      <c r="J7370" s="544"/>
      <c r="K7370" s="544"/>
      <c r="L7370" s="544"/>
      <c r="M7370" s="544"/>
      <c r="N7370" s="544"/>
      <c r="O7370" s="544"/>
      <c r="P7370" s="544"/>
      <c r="Q7370" s="13"/>
      <c r="R7370" s="13"/>
    </row>
    <row r="7371" spans="8:18">
      <c r="H7371" s="13"/>
      <c r="I7371" s="359"/>
      <c r="J7371" s="360"/>
      <c r="K7371" s="430"/>
      <c r="L7371" s="362"/>
      <c r="M7371" s="363"/>
      <c r="N7371" s="537"/>
      <c r="O7371" s="537"/>
      <c r="P7371" s="364"/>
      <c r="Q7371" s="13"/>
      <c r="R7371" s="13"/>
    </row>
    <row r="7372" spans="8:18">
      <c r="H7372" s="13"/>
      <c r="I7372" s="359"/>
      <c r="J7372" s="360"/>
      <c r="K7372" s="361"/>
      <c r="L7372" s="361"/>
      <c r="M7372" s="363"/>
      <c r="N7372" s="537"/>
      <c r="O7372" s="537"/>
      <c r="P7372" s="364"/>
      <c r="Q7372" s="13"/>
      <c r="R7372" s="13"/>
    </row>
    <row r="7373" spans="8:18" ht="19.5" customHeight="1">
      <c r="H7373" s="13"/>
      <c r="I7373" s="365"/>
      <c r="J7373" s="365"/>
      <c r="K7373" s="366"/>
      <c r="L7373" s="367"/>
      <c r="M7373" s="368"/>
      <c r="N7373" s="369"/>
      <c r="O7373" s="538"/>
      <c r="P7373" s="538"/>
      <c r="Q7373" s="538"/>
      <c r="R7373" s="538"/>
    </row>
    <row r="7374" spans="8:18">
      <c r="H7374" s="370"/>
      <c r="I7374" s="371"/>
      <c r="J7374" s="371"/>
      <c r="K7374" s="367"/>
      <c r="L7374" s="367"/>
      <c r="M7374" s="367"/>
      <c r="N7374" s="372"/>
      <c r="O7374" s="539"/>
      <c r="P7374" s="539"/>
      <c r="Q7374" s="539"/>
      <c r="R7374" s="539"/>
    </row>
    <row r="7375" spans="8:18" ht="17.25" customHeight="1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>
      <c r="H7382" s="367"/>
      <c r="I7382" s="367"/>
      <c r="J7382" s="367"/>
      <c r="K7382" s="367"/>
      <c r="L7382" s="367"/>
      <c r="M7382" s="367"/>
      <c r="N7382" s="382"/>
      <c r="O7382" s="376"/>
      <c r="P7382" s="571"/>
      <c r="Q7382" s="571"/>
      <c r="R7382" s="571"/>
    </row>
    <row r="7383" spans="8:18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9.5">
      <c r="H7388" s="541"/>
      <c r="I7388" s="541"/>
      <c r="J7388" s="541"/>
      <c r="K7388" s="541"/>
      <c r="L7388" s="541"/>
      <c r="M7388" s="541"/>
      <c r="N7388" s="541"/>
      <c r="O7388" s="541"/>
      <c r="P7388" s="541"/>
      <c r="Q7388" s="541"/>
      <c r="R7388" s="541"/>
    </row>
    <row r="7389" spans="8:18">
      <c r="H7389" s="532"/>
      <c r="I7389" s="532"/>
      <c r="J7389" s="532"/>
      <c r="K7389" s="532"/>
      <c r="L7389" s="532"/>
      <c r="M7389" s="532"/>
      <c r="N7389" s="532"/>
      <c r="O7389" s="532"/>
      <c r="P7389" s="532"/>
      <c r="Q7389" s="13"/>
      <c r="R7389" s="13"/>
    </row>
    <row r="7390" spans="8:18" ht="17.25" customHeight="1">
      <c r="H7390" s="543"/>
      <c r="I7390" s="543"/>
      <c r="J7390" s="543"/>
      <c r="K7390" s="543"/>
      <c r="L7390" s="543"/>
      <c r="M7390" s="543"/>
      <c r="N7390" s="543"/>
      <c r="O7390" s="543"/>
      <c r="P7390" s="543"/>
      <c r="Q7390" s="13"/>
      <c r="R7390" s="13"/>
    </row>
    <row r="7391" spans="8:18" ht="15" customHeight="1">
      <c r="H7391" s="544"/>
      <c r="I7391" s="544"/>
      <c r="J7391" s="544"/>
      <c r="K7391" s="544"/>
      <c r="L7391" s="544"/>
      <c r="M7391" s="544"/>
      <c r="N7391" s="544"/>
      <c r="O7391" s="544"/>
      <c r="P7391" s="544"/>
      <c r="Q7391" s="13"/>
      <c r="R7391" s="13"/>
    </row>
    <row r="7392" spans="8:18" ht="15" customHeight="1">
      <c r="H7392" s="13"/>
      <c r="I7392" s="359"/>
      <c r="J7392" s="360"/>
      <c r="K7392" s="430"/>
      <c r="L7392" s="362"/>
      <c r="M7392" s="363"/>
      <c r="N7392" s="537"/>
      <c r="O7392" s="537"/>
      <c r="P7392" s="364"/>
      <c r="Q7392" s="13"/>
      <c r="R7392" s="13"/>
    </row>
    <row r="7393" spans="8:18">
      <c r="H7393" s="13"/>
      <c r="I7393" s="359"/>
      <c r="J7393" s="360"/>
      <c r="K7393" s="361"/>
      <c r="L7393" s="361"/>
      <c r="M7393" s="363"/>
      <c r="N7393" s="537"/>
      <c r="O7393" s="537"/>
      <c r="P7393" s="364"/>
      <c r="Q7393" s="13"/>
      <c r="R7393" s="13"/>
    </row>
    <row r="7394" spans="8:18">
      <c r="H7394" s="13"/>
      <c r="I7394" s="365"/>
      <c r="J7394" s="365"/>
      <c r="K7394" s="366"/>
      <c r="L7394" s="367"/>
      <c r="M7394" s="368"/>
      <c r="N7394" s="369"/>
      <c r="O7394" s="538"/>
      <c r="P7394" s="538"/>
      <c r="Q7394" s="538"/>
      <c r="R7394" s="538"/>
    </row>
    <row r="7395" spans="8:18">
      <c r="H7395" s="370"/>
      <c r="I7395" s="371"/>
      <c r="J7395" s="371"/>
      <c r="K7395" s="367"/>
      <c r="L7395" s="367"/>
      <c r="M7395" s="367"/>
      <c r="N7395" s="372"/>
      <c r="O7395" s="539"/>
      <c r="P7395" s="539"/>
      <c r="Q7395" s="539"/>
      <c r="R7395" s="539"/>
    </row>
    <row r="7396" spans="8:18" ht="6.75" customHeight="1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>
      <c r="H7401" s="367"/>
      <c r="I7401" s="367"/>
      <c r="J7401" s="367"/>
      <c r="K7401" s="367"/>
      <c r="L7401" s="367"/>
      <c r="M7401" s="367"/>
      <c r="N7401" s="382"/>
      <c r="O7401" s="376"/>
      <c r="P7401" s="571"/>
      <c r="Q7401" s="571"/>
      <c r="R7401" s="571"/>
    </row>
    <row r="7402" spans="8:18" ht="22.5" customHeight="1">
      <c r="H7402" s="558"/>
      <c r="I7402" s="558"/>
      <c r="J7402" s="558"/>
      <c r="K7402" s="558"/>
      <c r="L7402" s="558"/>
      <c r="M7402" s="558"/>
      <c r="N7402" s="558"/>
      <c r="O7402" s="376"/>
      <c r="P7402" s="398"/>
      <c r="Q7402" s="398"/>
      <c r="R7402" s="398"/>
    </row>
    <row r="7403" spans="8:18" ht="22.5" customHeight="1">
      <c r="H7403" s="558"/>
      <c r="I7403" s="558"/>
      <c r="J7403" s="558"/>
      <c r="K7403" s="558"/>
      <c r="L7403" s="558"/>
      <c r="M7403" s="558"/>
      <c r="N7403" s="558"/>
      <c r="O7403" s="376"/>
      <c r="P7403" s="571"/>
      <c r="Q7403" s="571"/>
      <c r="R7403" s="571"/>
    </row>
    <row r="7404" spans="8:18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9.5">
      <c r="H7409" s="541"/>
      <c r="I7409" s="541"/>
      <c r="J7409" s="541"/>
      <c r="K7409" s="541"/>
      <c r="L7409" s="541"/>
      <c r="M7409" s="541"/>
      <c r="N7409" s="541"/>
      <c r="O7409" s="541"/>
      <c r="P7409" s="541"/>
      <c r="Q7409" s="541"/>
      <c r="R7409" s="541"/>
    </row>
    <row r="7410" spans="8:18">
      <c r="H7410" s="532"/>
      <c r="I7410" s="532"/>
      <c r="J7410" s="532"/>
      <c r="K7410" s="532"/>
      <c r="L7410" s="532"/>
      <c r="M7410" s="532"/>
      <c r="N7410" s="532"/>
      <c r="O7410" s="532"/>
      <c r="P7410" s="532"/>
      <c r="Q7410" s="13"/>
      <c r="R7410" s="13"/>
    </row>
    <row r="7411" spans="8:18" ht="19.5">
      <c r="H7411" s="543"/>
      <c r="I7411" s="543"/>
      <c r="J7411" s="543"/>
      <c r="K7411" s="543"/>
      <c r="L7411" s="543"/>
      <c r="M7411" s="543"/>
      <c r="N7411" s="543"/>
      <c r="O7411" s="543"/>
      <c r="P7411" s="543"/>
      <c r="Q7411" s="13"/>
      <c r="R7411" s="13"/>
    </row>
    <row r="7412" spans="8:18" ht="17.25">
      <c r="H7412" s="544"/>
      <c r="I7412" s="544"/>
      <c r="J7412" s="544"/>
      <c r="K7412" s="544"/>
      <c r="L7412" s="544"/>
      <c r="M7412" s="544"/>
      <c r="N7412" s="544"/>
      <c r="O7412" s="544"/>
      <c r="P7412" s="544"/>
      <c r="Q7412" s="13"/>
      <c r="R7412" s="13"/>
    </row>
    <row r="7413" spans="8:18" ht="12.75" customHeight="1">
      <c r="H7413" s="13"/>
      <c r="I7413" s="359"/>
      <c r="J7413" s="360"/>
      <c r="K7413" s="430"/>
      <c r="L7413" s="362"/>
      <c r="M7413" s="363"/>
      <c r="N7413" s="537"/>
      <c r="O7413" s="537"/>
      <c r="P7413" s="364"/>
      <c r="Q7413" s="13"/>
      <c r="R7413" s="13"/>
    </row>
    <row r="7414" spans="8:18">
      <c r="H7414" s="13"/>
      <c r="I7414" s="359"/>
      <c r="J7414" s="360"/>
      <c r="K7414" s="361"/>
      <c r="L7414" s="361"/>
      <c r="M7414" s="363"/>
      <c r="N7414" s="537"/>
      <c r="O7414" s="537"/>
      <c r="P7414" s="364"/>
      <c r="Q7414" s="13"/>
      <c r="R7414" s="13"/>
    </row>
    <row r="7415" spans="8:18">
      <c r="H7415" s="13"/>
      <c r="I7415" s="365"/>
      <c r="J7415" s="365"/>
      <c r="K7415" s="366"/>
      <c r="L7415" s="367"/>
      <c r="M7415" s="368"/>
      <c r="N7415" s="369"/>
      <c r="O7415" s="538"/>
      <c r="P7415" s="538"/>
      <c r="Q7415" s="538"/>
      <c r="R7415" s="538"/>
    </row>
    <row r="7416" spans="8:18">
      <c r="H7416" s="370"/>
      <c r="I7416" s="371"/>
      <c r="J7416" s="371"/>
      <c r="K7416" s="367"/>
      <c r="L7416" s="367"/>
      <c r="M7416" s="367"/>
      <c r="N7416" s="372"/>
      <c r="O7416" s="539"/>
      <c r="P7416" s="539"/>
      <c r="Q7416" s="539"/>
      <c r="R7416" s="539"/>
    </row>
    <row r="7417" spans="8:18" ht="12" customHeight="1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>
      <c r="H7422" s="367"/>
      <c r="I7422" s="367"/>
      <c r="J7422" s="367"/>
      <c r="K7422" s="367"/>
      <c r="L7422" s="367"/>
      <c r="M7422" s="367"/>
      <c r="N7422" s="382"/>
      <c r="O7422" s="376"/>
      <c r="P7422" s="571"/>
      <c r="Q7422" s="571"/>
      <c r="R7422" s="571"/>
    </row>
    <row r="7423" spans="8:18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9.5">
      <c r="H7428" s="541"/>
      <c r="I7428" s="541"/>
      <c r="J7428" s="541"/>
      <c r="K7428" s="541"/>
      <c r="L7428" s="541"/>
      <c r="M7428" s="541"/>
      <c r="N7428" s="541"/>
      <c r="O7428" s="541"/>
      <c r="P7428" s="541"/>
      <c r="Q7428" s="541"/>
      <c r="R7428" s="541"/>
    </row>
    <row r="7429" spans="8:18">
      <c r="H7429" s="532"/>
      <c r="I7429" s="532"/>
      <c r="J7429" s="532"/>
      <c r="K7429" s="532"/>
      <c r="L7429" s="532"/>
      <c r="M7429" s="532"/>
      <c r="N7429" s="532"/>
      <c r="O7429" s="532"/>
      <c r="P7429" s="532"/>
      <c r="Q7429" s="13"/>
      <c r="R7429" s="13"/>
    </row>
    <row r="7430" spans="8:18" ht="15" customHeight="1">
      <c r="H7430" s="543"/>
      <c r="I7430" s="543"/>
      <c r="J7430" s="543"/>
      <c r="K7430" s="543"/>
      <c r="L7430" s="543"/>
      <c r="M7430" s="543"/>
      <c r="N7430" s="543"/>
      <c r="O7430" s="543"/>
      <c r="P7430" s="543"/>
      <c r="Q7430" s="13"/>
      <c r="R7430" s="13"/>
    </row>
    <row r="7431" spans="8:18" ht="17.25">
      <c r="H7431" s="544"/>
      <c r="I7431" s="544"/>
      <c r="J7431" s="544"/>
      <c r="K7431" s="544"/>
      <c r="L7431" s="544"/>
      <c r="M7431" s="544"/>
      <c r="N7431" s="544"/>
      <c r="O7431" s="544"/>
      <c r="P7431" s="544"/>
      <c r="Q7431" s="13"/>
      <c r="R7431" s="13"/>
    </row>
    <row r="7432" spans="8:18" ht="12" customHeight="1">
      <c r="H7432" s="13"/>
      <c r="I7432" s="359"/>
      <c r="J7432" s="360"/>
      <c r="K7432" s="430"/>
      <c r="L7432" s="362"/>
      <c r="M7432" s="363"/>
      <c r="N7432" s="537"/>
      <c r="O7432" s="537"/>
      <c r="P7432" s="364"/>
      <c r="Q7432" s="13"/>
      <c r="R7432" s="13"/>
    </row>
    <row r="7433" spans="8:18">
      <c r="H7433" s="13"/>
      <c r="I7433" s="359"/>
      <c r="J7433" s="360"/>
      <c r="K7433" s="361"/>
      <c r="L7433" s="361"/>
      <c r="M7433" s="363"/>
      <c r="N7433" s="537"/>
      <c r="O7433" s="537"/>
      <c r="P7433" s="364"/>
      <c r="Q7433" s="13"/>
      <c r="R7433" s="13"/>
    </row>
    <row r="7434" spans="8:18">
      <c r="H7434" s="13"/>
      <c r="I7434" s="365"/>
      <c r="J7434" s="365"/>
      <c r="K7434" s="366"/>
      <c r="L7434" s="367"/>
      <c r="M7434" s="368"/>
      <c r="N7434" s="369"/>
      <c r="O7434" s="538"/>
      <c r="P7434" s="538"/>
      <c r="Q7434" s="538"/>
      <c r="R7434" s="538"/>
    </row>
    <row r="7435" spans="8:18">
      <c r="H7435" s="370"/>
      <c r="I7435" s="371"/>
      <c r="J7435" s="371"/>
      <c r="K7435" s="367"/>
      <c r="L7435" s="367"/>
      <c r="M7435" s="367"/>
      <c r="N7435" s="372"/>
      <c r="O7435" s="539"/>
      <c r="P7435" s="539"/>
      <c r="Q7435" s="539"/>
      <c r="R7435" s="539"/>
    </row>
    <row r="7436" spans="8:18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>
      <c r="H7438" s="357"/>
      <c r="I7438" s="357"/>
      <c r="J7438" s="407"/>
      <c r="K7438" s="378"/>
      <c r="L7438" s="378"/>
      <c r="M7438" s="381"/>
      <c r="N7438" s="564"/>
      <c r="O7438" s="376"/>
      <c r="P7438" s="377"/>
      <c r="Q7438" s="390"/>
      <c r="R7438" s="390"/>
    </row>
    <row r="7439" spans="8:18">
      <c r="H7439" s="357"/>
      <c r="I7439" s="357"/>
      <c r="J7439" s="407"/>
      <c r="K7439" s="378"/>
      <c r="L7439" s="378"/>
      <c r="M7439" s="381"/>
      <c r="N7439" s="564"/>
      <c r="O7439" s="376"/>
      <c r="P7439" s="377"/>
      <c r="Q7439" s="390"/>
      <c r="R7439" s="390"/>
    </row>
    <row r="7440" spans="8:18">
      <c r="H7440" s="357"/>
      <c r="I7440" s="357"/>
      <c r="J7440" s="407"/>
      <c r="K7440" s="378"/>
      <c r="L7440" s="378"/>
      <c r="M7440" s="381"/>
      <c r="N7440" s="564"/>
      <c r="O7440" s="376"/>
      <c r="P7440" s="377"/>
      <c r="Q7440" s="390"/>
      <c r="R7440" s="390"/>
    </row>
    <row r="7441" spans="8:18">
      <c r="H7441" s="357"/>
      <c r="I7441" s="357"/>
      <c r="J7441" s="407"/>
      <c r="K7441" s="378"/>
      <c r="L7441" s="378"/>
      <c r="M7441" s="381"/>
      <c r="N7441" s="564"/>
      <c r="O7441" s="376"/>
      <c r="P7441" s="377"/>
      <c r="Q7441" s="390"/>
      <c r="R7441" s="390"/>
    </row>
    <row r="7442" spans="8:18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>
      <c r="H7448" s="367"/>
      <c r="I7448" s="367"/>
      <c r="J7448" s="367"/>
      <c r="K7448" s="367"/>
      <c r="L7448" s="367"/>
      <c r="M7448" s="367"/>
      <c r="N7448" s="382"/>
      <c r="O7448" s="376"/>
      <c r="P7448" s="571"/>
      <c r="Q7448" s="571"/>
      <c r="R7448" s="571"/>
    </row>
    <row r="7449" spans="8:18" ht="24" customHeight="1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9.5">
      <c r="H7454" s="541"/>
      <c r="I7454" s="541"/>
      <c r="J7454" s="541"/>
      <c r="K7454" s="541"/>
      <c r="L7454" s="541"/>
      <c r="M7454" s="541"/>
      <c r="N7454" s="541"/>
      <c r="O7454" s="541"/>
      <c r="P7454" s="541"/>
      <c r="Q7454" s="541"/>
      <c r="R7454" s="541"/>
    </row>
    <row r="7455" spans="8:18" ht="15.75" customHeight="1">
      <c r="H7455" s="532"/>
      <c r="I7455" s="532"/>
      <c r="J7455" s="532"/>
      <c r="K7455" s="532"/>
      <c r="L7455" s="532"/>
      <c r="M7455" s="532"/>
      <c r="N7455" s="532"/>
      <c r="O7455" s="532"/>
      <c r="P7455" s="532"/>
      <c r="Q7455" s="13"/>
      <c r="R7455" s="13"/>
    </row>
    <row r="7456" spans="8:18" ht="15" customHeight="1">
      <c r="H7456" s="543"/>
      <c r="I7456" s="543"/>
      <c r="J7456" s="543"/>
      <c r="K7456" s="543"/>
      <c r="L7456" s="543"/>
      <c r="M7456" s="543"/>
      <c r="N7456" s="543"/>
      <c r="O7456" s="543"/>
      <c r="P7456" s="543"/>
      <c r="Q7456" s="13"/>
      <c r="R7456" s="13"/>
    </row>
    <row r="7457" spans="8:18" ht="21" customHeight="1">
      <c r="H7457" s="544"/>
      <c r="I7457" s="544"/>
      <c r="J7457" s="544"/>
      <c r="K7457" s="544"/>
      <c r="L7457" s="544"/>
      <c r="M7457" s="544"/>
      <c r="N7457" s="544"/>
      <c r="O7457" s="544"/>
      <c r="P7457" s="544"/>
      <c r="Q7457" s="13"/>
      <c r="R7457" s="13"/>
    </row>
    <row r="7458" spans="8:18">
      <c r="H7458" s="13"/>
      <c r="I7458" s="359"/>
      <c r="J7458" s="360"/>
      <c r="K7458" s="430"/>
      <c r="L7458" s="362"/>
      <c r="M7458" s="363"/>
      <c r="N7458" s="537"/>
      <c r="O7458" s="537"/>
      <c r="P7458" s="364"/>
      <c r="Q7458" s="13"/>
      <c r="R7458" s="13"/>
    </row>
    <row r="7459" spans="8:18" ht="14.25" customHeight="1">
      <c r="H7459" s="13"/>
      <c r="I7459" s="359"/>
      <c r="J7459" s="360"/>
      <c r="K7459" s="361"/>
      <c r="L7459" s="361"/>
      <c r="M7459" s="363"/>
      <c r="N7459" s="537"/>
      <c r="O7459" s="537"/>
      <c r="P7459" s="364"/>
      <c r="Q7459" s="13"/>
      <c r="R7459" s="13"/>
    </row>
    <row r="7460" spans="8:18">
      <c r="H7460" s="13"/>
      <c r="I7460" s="365"/>
      <c r="J7460" s="365"/>
      <c r="K7460" s="366"/>
      <c r="L7460" s="367"/>
      <c r="M7460" s="368"/>
      <c r="N7460" s="369"/>
      <c r="O7460" s="538"/>
      <c r="P7460" s="538"/>
      <c r="Q7460" s="538"/>
      <c r="R7460" s="538"/>
    </row>
    <row r="7461" spans="8:18">
      <c r="H7461" s="370"/>
      <c r="I7461" s="371"/>
      <c r="J7461" s="371"/>
      <c r="K7461" s="367"/>
      <c r="L7461" s="367"/>
      <c r="M7461" s="367"/>
      <c r="N7461" s="372"/>
      <c r="O7461" s="539"/>
      <c r="P7461" s="539"/>
      <c r="Q7461" s="539"/>
      <c r="R7461" s="539"/>
    </row>
    <row r="7462" spans="8:18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>
      <c r="H7471" s="367"/>
      <c r="I7471" s="367"/>
      <c r="J7471" s="367"/>
      <c r="K7471" s="367"/>
      <c r="L7471" s="367"/>
      <c r="M7471" s="367"/>
      <c r="N7471" s="382"/>
      <c r="O7471" s="376"/>
      <c r="P7471" s="571"/>
      <c r="Q7471" s="571"/>
      <c r="R7471" s="571"/>
    </row>
    <row r="7472" spans="8:18" ht="21" customHeight="1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>
      <c r="H7477" s="541"/>
      <c r="I7477" s="541"/>
      <c r="J7477" s="541"/>
      <c r="K7477" s="541"/>
      <c r="L7477" s="541"/>
      <c r="M7477" s="541"/>
      <c r="N7477" s="541"/>
      <c r="O7477" s="541"/>
      <c r="P7477" s="541"/>
      <c r="Q7477" s="541"/>
      <c r="R7477" s="541"/>
    </row>
    <row r="7478" spans="8:18">
      <c r="H7478" s="532"/>
      <c r="I7478" s="532"/>
      <c r="J7478" s="532"/>
      <c r="K7478" s="532"/>
      <c r="L7478" s="532"/>
      <c r="M7478" s="532"/>
      <c r="N7478" s="532"/>
      <c r="O7478" s="532"/>
      <c r="P7478" s="532"/>
      <c r="Q7478" s="13"/>
      <c r="R7478" s="13"/>
    </row>
    <row r="7479" spans="8:18" ht="19.5">
      <c r="H7479" s="543"/>
      <c r="I7479" s="543"/>
      <c r="J7479" s="543"/>
      <c r="K7479" s="543"/>
      <c r="L7479" s="543"/>
      <c r="M7479" s="543"/>
      <c r="N7479" s="543"/>
      <c r="O7479" s="543"/>
      <c r="P7479" s="543"/>
      <c r="Q7479" s="13"/>
      <c r="R7479" s="13"/>
    </row>
    <row r="7480" spans="8:18" ht="17.25">
      <c r="H7480" s="544"/>
      <c r="I7480" s="544"/>
      <c r="J7480" s="544"/>
      <c r="K7480" s="544"/>
      <c r="L7480" s="544"/>
      <c r="M7480" s="544"/>
      <c r="N7480" s="544"/>
      <c r="O7480" s="544"/>
      <c r="P7480" s="544"/>
      <c r="Q7480" s="13"/>
      <c r="R7480" s="13"/>
    </row>
    <row r="7481" spans="8:18">
      <c r="H7481" s="13"/>
      <c r="I7481" s="359"/>
      <c r="J7481" s="360"/>
      <c r="K7481" s="430"/>
      <c r="L7481" s="362"/>
      <c r="M7481" s="363"/>
      <c r="N7481" s="537"/>
      <c r="O7481" s="537"/>
      <c r="P7481" s="364"/>
      <c r="Q7481" s="13"/>
      <c r="R7481" s="13"/>
    </row>
    <row r="7482" spans="8:18">
      <c r="H7482" s="13"/>
      <c r="I7482" s="359"/>
      <c r="J7482" s="360"/>
      <c r="K7482" s="361"/>
      <c r="L7482" s="361"/>
      <c r="M7482" s="363"/>
      <c r="N7482" s="537"/>
      <c r="O7482" s="537"/>
      <c r="P7482" s="364"/>
      <c r="Q7482" s="13"/>
      <c r="R7482" s="13"/>
    </row>
    <row r="7483" spans="8:18">
      <c r="H7483" s="13"/>
      <c r="I7483" s="365"/>
      <c r="J7483" s="365"/>
      <c r="K7483" s="366"/>
      <c r="L7483" s="367"/>
      <c r="M7483" s="368"/>
      <c r="N7483" s="369"/>
      <c r="O7483" s="538"/>
      <c r="P7483" s="538"/>
      <c r="Q7483" s="538"/>
      <c r="R7483" s="538"/>
    </row>
    <row r="7484" spans="8:18">
      <c r="H7484" s="370"/>
      <c r="I7484" s="371"/>
      <c r="J7484" s="371"/>
      <c r="K7484" s="367"/>
      <c r="L7484" s="367"/>
      <c r="M7484" s="367"/>
      <c r="N7484" s="372"/>
      <c r="O7484" s="539"/>
      <c r="P7484" s="539"/>
      <c r="Q7484" s="539"/>
      <c r="R7484" s="539"/>
    </row>
    <row r="7485" spans="8:18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>
      <c r="H7496" s="367"/>
      <c r="I7496" s="367"/>
      <c r="J7496" s="367"/>
      <c r="K7496" s="367"/>
      <c r="L7496" s="367"/>
      <c r="M7496" s="367"/>
      <c r="N7496" s="382"/>
      <c r="O7496" s="376"/>
      <c r="P7496" s="571"/>
      <c r="Q7496" s="571"/>
      <c r="R7496" s="571"/>
    </row>
    <row r="7497" spans="8:19" ht="18" customHeight="1">
      <c r="H7497" s="572"/>
      <c r="I7497" s="572"/>
      <c r="J7497" s="572"/>
      <c r="K7497" s="572"/>
      <c r="L7497" s="572"/>
      <c r="M7497" s="572"/>
      <c r="N7497" s="572"/>
      <c r="O7497" s="376"/>
      <c r="P7497" s="372"/>
      <c r="Q7497" s="398"/>
      <c r="R7497" s="372"/>
    </row>
    <row r="7498" spans="8:19" ht="20.25" customHeight="1">
      <c r="H7498" s="572"/>
      <c r="I7498" s="572"/>
      <c r="J7498" s="572"/>
      <c r="K7498" s="572"/>
      <c r="L7498" s="572"/>
      <c r="M7498" s="572"/>
      <c r="N7498" s="572"/>
      <c r="O7498" s="376"/>
      <c r="P7498" s="571"/>
      <c r="Q7498" s="571"/>
      <c r="R7498" s="571"/>
      <c r="S7498" s="71"/>
    </row>
    <row r="7499" spans="8:19" ht="17.25" customHeight="1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9.5">
      <c r="H7504" s="541"/>
      <c r="I7504" s="541"/>
      <c r="J7504" s="541"/>
      <c r="K7504" s="541"/>
      <c r="L7504" s="541"/>
      <c r="M7504" s="541"/>
      <c r="N7504" s="541"/>
      <c r="O7504" s="541"/>
      <c r="P7504" s="541"/>
      <c r="Q7504" s="541"/>
      <c r="R7504" s="541"/>
    </row>
    <row r="7505" spans="8:18">
      <c r="H7505" s="532"/>
      <c r="I7505" s="532"/>
      <c r="J7505" s="532"/>
      <c r="K7505" s="532"/>
      <c r="L7505" s="532"/>
      <c r="M7505" s="532"/>
      <c r="N7505" s="532"/>
      <c r="O7505" s="532"/>
      <c r="P7505" s="532"/>
      <c r="Q7505" s="13"/>
      <c r="R7505" s="13"/>
    </row>
    <row r="7506" spans="8:18" ht="19.5">
      <c r="H7506" s="543"/>
      <c r="I7506" s="543"/>
      <c r="J7506" s="543"/>
      <c r="K7506" s="543"/>
      <c r="L7506" s="543"/>
      <c r="M7506" s="543"/>
      <c r="N7506" s="543"/>
      <c r="O7506" s="543"/>
      <c r="P7506" s="543"/>
      <c r="Q7506" s="13"/>
      <c r="R7506" s="13"/>
    </row>
    <row r="7507" spans="8:18" ht="21" customHeight="1">
      <c r="H7507" s="544"/>
      <c r="I7507" s="544"/>
      <c r="J7507" s="544"/>
      <c r="K7507" s="544"/>
      <c r="L7507" s="544"/>
      <c r="M7507" s="544"/>
      <c r="N7507" s="544"/>
      <c r="O7507" s="544"/>
      <c r="P7507" s="544"/>
      <c r="Q7507" s="13"/>
      <c r="R7507" s="13"/>
    </row>
    <row r="7508" spans="8:18">
      <c r="H7508" s="13"/>
      <c r="I7508" s="359"/>
      <c r="J7508" s="360"/>
      <c r="K7508" s="430"/>
      <c r="L7508" s="362"/>
      <c r="M7508" s="363"/>
      <c r="N7508" s="537"/>
      <c r="O7508" s="537"/>
      <c r="P7508" s="364"/>
      <c r="Q7508" s="13"/>
      <c r="R7508" s="13"/>
    </row>
    <row r="7509" spans="8:18">
      <c r="H7509" s="13"/>
      <c r="I7509" s="359"/>
      <c r="J7509" s="360"/>
      <c r="K7509" s="361"/>
      <c r="L7509" s="361"/>
      <c r="M7509" s="363"/>
      <c r="N7509" s="537"/>
      <c r="O7509" s="537"/>
      <c r="P7509" s="364"/>
      <c r="Q7509" s="13"/>
      <c r="R7509" s="13"/>
    </row>
    <row r="7510" spans="8:18">
      <c r="H7510" s="13"/>
      <c r="I7510" s="365"/>
      <c r="J7510" s="365"/>
      <c r="K7510" s="366"/>
      <c r="L7510" s="367"/>
      <c r="M7510" s="368"/>
      <c r="N7510" s="369"/>
      <c r="O7510" s="538"/>
      <c r="P7510" s="538"/>
      <c r="Q7510" s="538"/>
      <c r="R7510" s="538"/>
    </row>
    <row r="7511" spans="8:18">
      <c r="H7511" s="370"/>
      <c r="I7511" s="371"/>
      <c r="J7511" s="371"/>
      <c r="K7511" s="367"/>
      <c r="L7511" s="367"/>
      <c r="M7511" s="367"/>
      <c r="N7511" s="372"/>
      <c r="O7511" s="539"/>
      <c r="P7511" s="539"/>
      <c r="Q7511" s="539"/>
      <c r="R7511" s="539"/>
    </row>
    <row r="7512" spans="8:18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>
      <c r="H7517" s="367"/>
      <c r="I7517" s="367"/>
      <c r="J7517" s="367"/>
      <c r="K7517" s="367"/>
      <c r="L7517" s="367"/>
      <c r="M7517" s="367"/>
      <c r="N7517" s="382"/>
      <c r="O7517" s="376"/>
      <c r="P7517" s="571"/>
      <c r="Q7517" s="571"/>
      <c r="R7517" s="571"/>
    </row>
    <row r="7518" spans="8:18" ht="19.5" customHeight="1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9.5">
      <c r="H7523" s="541"/>
      <c r="I7523" s="541"/>
      <c r="J7523" s="541"/>
      <c r="K7523" s="541"/>
      <c r="L7523" s="541"/>
      <c r="M7523" s="541"/>
      <c r="N7523" s="541"/>
      <c r="O7523" s="541"/>
      <c r="P7523" s="541"/>
      <c r="Q7523" s="541"/>
      <c r="R7523" s="541"/>
    </row>
    <row r="7524" spans="8:18">
      <c r="H7524" s="532"/>
      <c r="I7524" s="532"/>
      <c r="J7524" s="532"/>
      <c r="K7524" s="532"/>
      <c r="L7524" s="532"/>
      <c r="M7524" s="532"/>
      <c r="N7524" s="532"/>
      <c r="O7524" s="532"/>
      <c r="P7524" s="532"/>
      <c r="Q7524" s="13"/>
      <c r="R7524" s="13"/>
    </row>
    <row r="7525" spans="8:18" ht="19.5">
      <c r="H7525" s="543"/>
      <c r="I7525" s="543"/>
      <c r="J7525" s="543"/>
      <c r="K7525" s="543"/>
      <c r="L7525" s="543"/>
      <c r="M7525" s="543"/>
      <c r="N7525" s="543"/>
      <c r="O7525" s="543"/>
      <c r="P7525" s="543"/>
      <c r="Q7525" s="13"/>
      <c r="R7525" s="13"/>
    </row>
    <row r="7526" spans="8:18" ht="17.25">
      <c r="H7526" s="544"/>
      <c r="I7526" s="544"/>
      <c r="J7526" s="544"/>
      <c r="K7526" s="544"/>
      <c r="L7526" s="544"/>
      <c r="M7526" s="544"/>
      <c r="N7526" s="544"/>
      <c r="O7526" s="544"/>
      <c r="P7526" s="544"/>
      <c r="Q7526" s="13"/>
      <c r="R7526" s="13"/>
    </row>
    <row r="7527" spans="8:18">
      <c r="H7527" s="13"/>
      <c r="I7527" s="359"/>
      <c r="J7527" s="360"/>
      <c r="K7527" s="430"/>
      <c r="L7527" s="362"/>
      <c r="M7527" s="363"/>
      <c r="N7527" s="537"/>
      <c r="O7527" s="537"/>
      <c r="P7527" s="364"/>
      <c r="Q7527" s="13"/>
      <c r="R7527" s="13"/>
    </row>
    <row r="7528" spans="8:18" ht="15.75" customHeight="1">
      <c r="H7528" s="13"/>
      <c r="I7528" s="359"/>
      <c r="J7528" s="360"/>
      <c r="K7528" s="361"/>
      <c r="L7528" s="361"/>
      <c r="M7528" s="363"/>
      <c r="N7528" s="537"/>
      <c r="O7528" s="537"/>
      <c r="P7528" s="364"/>
      <c r="Q7528" s="13"/>
      <c r="R7528" s="13"/>
    </row>
    <row r="7529" spans="8:18" ht="23.25" customHeight="1">
      <c r="H7529" s="13"/>
      <c r="I7529" s="365"/>
      <c r="J7529" s="365"/>
      <c r="K7529" s="366"/>
      <c r="L7529" s="367"/>
      <c r="M7529" s="368"/>
      <c r="N7529" s="369"/>
      <c r="O7529" s="538"/>
      <c r="P7529" s="538"/>
      <c r="Q7529" s="538"/>
      <c r="R7529" s="538"/>
    </row>
    <row r="7530" spans="8:18">
      <c r="H7530" s="370"/>
      <c r="I7530" s="371"/>
      <c r="J7530" s="371"/>
      <c r="K7530" s="367"/>
      <c r="L7530" s="367"/>
      <c r="M7530" s="367"/>
      <c r="N7530" s="372"/>
      <c r="O7530" s="539"/>
      <c r="P7530" s="539"/>
      <c r="Q7530" s="539"/>
      <c r="R7530" s="539"/>
    </row>
    <row r="7531" spans="8:18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>
      <c r="H7539" s="357"/>
      <c r="I7539" s="357"/>
      <c r="J7539" s="407"/>
      <c r="K7539" s="427"/>
      <c r="L7539" s="378"/>
      <c r="M7539" s="564"/>
      <c r="N7539" s="555"/>
      <c r="O7539" s="376"/>
      <c r="P7539" s="377"/>
      <c r="Q7539" s="376"/>
      <c r="R7539" s="377"/>
    </row>
    <row r="7540" spans="8:19">
      <c r="H7540" s="357"/>
      <c r="I7540" s="357"/>
      <c r="J7540" s="407"/>
      <c r="K7540" s="427"/>
      <c r="L7540" s="378"/>
      <c r="M7540" s="564"/>
      <c r="N7540" s="555"/>
      <c r="O7540" s="376"/>
      <c r="P7540" s="377"/>
      <c r="Q7540" s="376"/>
      <c r="R7540" s="377"/>
    </row>
    <row r="7541" spans="8:19">
      <c r="H7541" s="357"/>
      <c r="I7541" s="357"/>
      <c r="J7541" s="407"/>
      <c r="K7541" s="427"/>
      <c r="L7541" s="378"/>
      <c r="M7541" s="564"/>
      <c r="N7541" s="555"/>
      <c r="O7541" s="376"/>
      <c r="P7541" s="377"/>
      <c r="Q7541" s="376"/>
      <c r="R7541" s="377"/>
    </row>
    <row r="7542" spans="8:19">
      <c r="H7542" s="357"/>
      <c r="I7542" s="357"/>
      <c r="J7542" s="407"/>
      <c r="K7542" s="427"/>
      <c r="L7542" s="378"/>
      <c r="M7542" s="564"/>
      <c r="N7542" s="555"/>
      <c r="O7542" s="376"/>
      <c r="P7542" s="377"/>
      <c r="Q7542" s="376"/>
      <c r="R7542" s="377"/>
    </row>
    <row r="7543" spans="8:19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>
      <c r="H7548" s="367"/>
      <c r="I7548" s="367"/>
      <c r="J7548" s="367"/>
      <c r="K7548" s="367"/>
      <c r="L7548" s="367"/>
      <c r="M7548" s="367"/>
      <c r="N7548" s="382"/>
      <c r="O7548" s="376"/>
      <c r="P7548" s="571"/>
      <c r="Q7548" s="571"/>
      <c r="R7548" s="571"/>
      <c r="S7548" s="71"/>
    </row>
    <row r="7549" spans="8:19" ht="18.75" customHeight="1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>
      <c r="H7554" s="541"/>
      <c r="I7554" s="541"/>
      <c r="J7554" s="541"/>
      <c r="K7554" s="541"/>
      <c r="L7554" s="541"/>
      <c r="M7554" s="541"/>
      <c r="N7554" s="541"/>
      <c r="O7554" s="541"/>
      <c r="P7554" s="541"/>
      <c r="Q7554" s="541"/>
      <c r="R7554" s="541"/>
    </row>
    <row r="7555" spans="8:18" ht="12.75" customHeight="1">
      <c r="H7555" s="532"/>
      <c r="I7555" s="532"/>
      <c r="J7555" s="532"/>
      <c r="K7555" s="532"/>
      <c r="L7555" s="532"/>
      <c r="M7555" s="532"/>
      <c r="N7555" s="532"/>
      <c r="O7555" s="532"/>
      <c r="P7555" s="532"/>
      <c r="Q7555" s="13"/>
      <c r="R7555" s="13"/>
    </row>
    <row r="7556" spans="8:18" ht="15.75" customHeight="1">
      <c r="H7556" s="543"/>
      <c r="I7556" s="543"/>
      <c r="J7556" s="543"/>
      <c r="K7556" s="543"/>
      <c r="L7556" s="543"/>
      <c r="M7556" s="543"/>
      <c r="N7556" s="543"/>
      <c r="O7556" s="543"/>
      <c r="P7556" s="543"/>
      <c r="Q7556" s="13"/>
      <c r="R7556" s="13"/>
    </row>
    <row r="7557" spans="8:18" ht="18" customHeight="1">
      <c r="H7557" s="544"/>
      <c r="I7557" s="544"/>
      <c r="J7557" s="544"/>
      <c r="K7557" s="544"/>
      <c r="L7557" s="544"/>
      <c r="M7557" s="544"/>
      <c r="N7557" s="544"/>
      <c r="O7557" s="544"/>
      <c r="P7557" s="544"/>
      <c r="Q7557" s="13"/>
      <c r="R7557" s="13"/>
    </row>
    <row r="7558" spans="8:18" ht="12.75" customHeight="1">
      <c r="H7558" s="13"/>
      <c r="I7558" s="359"/>
      <c r="J7558" s="360"/>
      <c r="K7558" s="430"/>
      <c r="L7558" s="362"/>
      <c r="M7558" s="363"/>
      <c r="N7558" s="537"/>
      <c r="O7558" s="537"/>
      <c r="P7558" s="364"/>
      <c r="Q7558" s="13"/>
      <c r="R7558" s="13"/>
    </row>
    <row r="7559" spans="8:18" ht="17.25" customHeight="1">
      <c r="H7559" s="13"/>
      <c r="I7559" s="359"/>
      <c r="J7559" s="360"/>
      <c r="K7559" s="361"/>
      <c r="L7559" s="361"/>
      <c r="M7559" s="363"/>
      <c r="N7559" s="537"/>
      <c r="O7559" s="537"/>
      <c r="P7559" s="364"/>
      <c r="Q7559" s="13"/>
      <c r="R7559" s="13"/>
    </row>
    <row r="7560" spans="8:18" ht="14.25" customHeight="1">
      <c r="H7560" s="13"/>
      <c r="I7560" s="365"/>
      <c r="J7560" s="365"/>
      <c r="K7560" s="366"/>
      <c r="L7560" s="367"/>
      <c r="M7560" s="368"/>
      <c r="N7560" s="369"/>
      <c r="O7560" s="538"/>
      <c r="P7560" s="538"/>
      <c r="Q7560" s="538"/>
      <c r="R7560" s="538"/>
    </row>
    <row r="7561" spans="8:18" ht="12.75" customHeight="1">
      <c r="H7561" s="370"/>
      <c r="I7561" s="371"/>
      <c r="J7561" s="371"/>
      <c r="K7561" s="367"/>
      <c r="L7561" s="367"/>
      <c r="M7561" s="367"/>
      <c r="N7561" s="372"/>
      <c r="O7561" s="539"/>
      <c r="P7561" s="539"/>
      <c r="Q7561" s="539"/>
      <c r="R7561" s="539"/>
    </row>
    <row r="7562" spans="8:18" ht="8.25" customHeight="1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>
      <c r="H7569" s="367"/>
      <c r="I7569" s="367"/>
      <c r="J7569" s="367"/>
      <c r="K7569" s="367"/>
      <c r="L7569" s="367"/>
      <c r="M7569" s="367"/>
      <c r="N7569" s="382"/>
      <c r="O7569" s="376"/>
      <c r="P7569" s="571"/>
      <c r="Q7569" s="571"/>
      <c r="R7569" s="571"/>
    </row>
    <row r="7570" spans="8:19" ht="18" customHeight="1">
      <c r="H7570" s="558"/>
      <c r="I7570" s="558"/>
      <c r="J7570" s="558"/>
      <c r="K7570" s="558"/>
      <c r="L7570" s="558"/>
      <c r="M7570" s="558"/>
      <c r="N7570" s="558"/>
      <c r="O7570" s="376"/>
      <c r="P7570" s="398"/>
      <c r="Q7570" s="398"/>
      <c r="R7570" s="398"/>
      <c r="S7570" s="13"/>
    </row>
    <row r="7571" spans="8:19" ht="18" customHeight="1">
      <c r="H7571" s="558"/>
      <c r="I7571" s="558"/>
      <c r="J7571" s="558"/>
      <c r="K7571" s="558"/>
      <c r="L7571" s="558"/>
      <c r="M7571" s="558"/>
      <c r="N7571" s="558"/>
      <c r="O7571" s="376"/>
      <c r="P7571" s="571"/>
      <c r="Q7571" s="571"/>
      <c r="R7571" s="571"/>
      <c r="S7571" s="71"/>
    </row>
    <row r="7572" spans="8:19" ht="16.5" customHeight="1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9.5">
      <c r="H7577" s="541"/>
      <c r="I7577" s="541"/>
      <c r="J7577" s="541"/>
      <c r="K7577" s="541"/>
      <c r="L7577" s="541"/>
      <c r="M7577" s="541"/>
      <c r="N7577" s="541"/>
      <c r="O7577" s="541"/>
      <c r="P7577" s="541"/>
      <c r="Q7577" s="541"/>
      <c r="R7577" s="541"/>
    </row>
    <row r="7578" spans="8:19">
      <c r="H7578" s="532"/>
      <c r="I7578" s="532"/>
      <c r="J7578" s="532"/>
      <c r="K7578" s="532"/>
      <c r="L7578" s="532"/>
      <c r="M7578" s="532"/>
      <c r="N7578" s="532"/>
      <c r="O7578" s="532"/>
      <c r="P7578" s="532"/>
      <c r="Q7578" s="13"/>
      <c r="R7578" s="13"/>
    </row>
    <row r="7579" spans="8:19" ht="17.25" customHeight="1">
      <c r="H7579" s="543"/>
      <c r="I7579" s="543"/>
      <c r="J7579" s="543"/>
      <c r="K7579" s="543"/>
      <c r="L7579" s="543"/>
      <c r="M7579" s="543"/>
      <c r="N7579" s="543"/>
      <c r="O7579" s="543"/>
      <c r="P7579" s="543"/>
      <c r="Q7579" s="13"/>
      <c r="R7579" s="13"/>
    </row>
    <row r="7580" spans="8:19" ht="17.25">
      <c r="H7580" s="544"/>
      <c r="I7580" s="544"/>
      <c r="J7580" s="544"/>
      <c r="K7580" s="544"/>
      <c r="L7580" s="544"/>
      <c r="M7580" s="544"/>
      <c r="N7580" s="544"/>
      <c r="O7580" s="544"/>
      <c r="P7580" s="544"/>
      <c r="Q7580" s="13"/>
      <c r="R7580" s="13"/>
    </row>
    <row r="7581" spans="8:19">
      <c r="H7581" s="13"/>
      <c r="I7581" s="359"/>
      <c r="J7581" s="360"/>
      <c r="K7581" s="430"/>
      <c r="L7581" s="362"/>
      <c r="M7581" s="363"/>
      <c r="N7581" s="537"/>
      <c r="O7581" s="537"/>
      <c r="P7581" s="364"/>
      <c r="Q7581" s="13"/>
      <c r="R7581" s="13"/>
    </row>
    <row r="7582" spans="8:19" ht="15" customHeight="1">
      <c r="H7582" s="13"/>
      <c r="I7582" s="359"/>
      <c r="J7582" s="360"/>
      <c r="K7582" s="361"/>
      <c r="L7582" s="361"/>
      <c r="M7582" s="363"/>
      <c r="N7582" s="537"/>
      <c r="O7582" s="537"/>
      <c r="P7582" s="364"/>
      <c r="Q7582" s="13"/>
      <c r="R7582" s="13"/>
    </row>
    <row r="7583" spans="8:19">
      <c r="H7583" s="13"/>
      <c r="I7583" s="365"/>
      <c r="J7583" s="365"/>
      <c r="K7583" s="366"/>
      <c r="L7583" s="367"/>
      <c r="M7583" s="368"/>
      <c r="N7583" s="369"/>
      <c r="O7583" s="538"/>
      <c r="P7583" s="538"/>
      <c r="Q7583" s="538"/>
      <c r="R7583" s="538"/>
    </row>
    <row r="7584" spans="8:19" ht="16.5" customHeight="1">
      <c r="H7584" s="370"/>
      <c r="I7584" s="371"/>
      <c r="J7584" s="371"/>
      <c r="K7584" s="367"/>
      <c r="L7584" s="367"/>
      <c r="M7584" s="367"/>
      <c r="N7584" s="372"/>
      <c r="O7584" s="539"/>
      <c r="P7584" s="539"/>
      <c r="Q7584" s="539"/>
      <c r="R7584" s="539"/>
    </row>
    <row r="7585" spans="8:18" ht="39.75" customHeight="1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>
      <c r="H7595" s="357"/>
      <c r="I7595" s="357"/>
      <c r="J7595" s="407"/>
      <c r="K7595" s="378"/>
      <c r="L7595" s="378"/>
      <c r="M7595" s="381"/>
      <c r="N7595" s="564"/>
      <c r="O7595" s="376"/>
      <c r="P7595" s="377"/>
      <c r="Q7595" s="376"/>
      <c r="R7595" s="377"/>
    </row>
    <row r="7596" spans="8:18" ht="15" customHeight="1">
      <c r="H7596" s="357"/>
      <c r="I7596" s="357"/>
      <c r="J7596" s="407"/>
      <c r="K7596" s="378"/>
      <c r="L7596" s="378"/>
      <c r="M7596" s="381"/>
      <c r="N7596" s="564"/>
      <c r="O7596" s="376"/>
      <c r="P7596" s="377"/>
      <c r="Q7596" s="376"/>
      <c r="R7596" s="377"/>
    </row>
    <row r="7597" spans="8:18" ht="15" customHeight="1">
      <c r="H7597" s="357"/>
      <c r="I7597" s="357"/>
      <c r="J7597" s="407"/>
      <c r="K7597" s="378"/>
      <c r="L7597" s="378"/>
      <c r="M7597" s="381"/>
      <c r="N7597" s="564"/>
      <c r="O7597" s="376"/>
      <c r="P7597" s="377"/>
      <c r="Q7597" s="376"/>
      <c r="R7597" s="377"/>
    </row>
    <row r="7598" spans="8:18" ht="15" customHeight="1">
      <c r="H7598" s="357"/>
      <c r="I7598" s="357"/>
      <c r="J7598" s="407"/>
      <c r="K7598" s="378"/>
      <c r="L7598" s="378"/>
      <c r="M7598" s="381"/>
      <c r="N7598" s="564"/>
      <c r="O7598" s="376"/>
      <c r="P7598" s="377"/>
      <c r="Q7598" s="376"/>
      <c r="R7598" s="377"/>
    </row>
    <row r="7599" spans="8:18" ht="7.5" customHeight="1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>
      <c r="H7601" s="367"/>
      <c r="I7601" s="367"/>
      <c r="J7601" s="367"/>
      <c r="K7601" s="367"/>
      <c r="L7601" s="367"/>
      <c r="M7601" s="367"/>
      <c r="N7601" s="382"/>
      <c r="O7601" s="376"/>
      <c r="P7601" s="571"/>
      <c r="Q7601" s="571"/>
      <c r="R7601" s="571"/>
    </row>
    <row r="7602" spans="8:18" ht="19.5" customHeight="1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>
      <c r="H7607" s="541"/>
      <c r="I7607" s="541"/>
      <c r="J7607" s="541"/>
      <c r="K7607" s="541"/>
      <c r="L7607" s="541"/>
      <c r="M7607" s="541"/>
      <c r="N7607" s="541"/>
      <c r="O7607" s="541"/>
      <c r="P7607" s="541"/>
      <c r="Q7607" s="541"/>
      <c r="R7607" s="541"/>
    </row>
    <row r="7608" spans="8:18" ht="11.25" customHeight="1">
      <c r="H7608" s="532"/>
      <c r="I7608" s="532"/>
      <c r="J7608" s="532"/>
      <c r="K7608" s="532"/>
      <c r="L7608" s="532"/>
      <c r="M7608" s="532"/>
      <c r="N7608" s="532"/>
      <c r="O7608" s="532"/>
      <c r="P7608" s="532"/>
      <c r="Q7608" s="13"/>
      <c r="R7608" s="13"/>
    </row>
    <row r="7609" spans="8:18" ht="15.75" customHeight="1">
      <c r="H7609" s="543"/>
      <c r="I7609" s="543"/>
      <c r="J7609" s="543"/>
      <c r="K7609" s="543"/>
      <c r="L7609" s="543"/>
      <c r="M7609" s="543"/>
      <c r="N7609" s="543"/>
      <c r="O7609" s="543"/>
      <c r="P7609" s="543"/>
      <c r="Q7609" s="13"/>
      <c r="R7609" s="13"/>
    </row>
    <row r="7610" spans="8:18" ht="17.25">
      <c r="H7610" s="544"/>
      <c r="I7610" s="544"/>
      <c r="J7610" s="544"/>
      <c r="K7610" s="544"/>
      <c r="L7610" s="544"/>
      <c r="M7610" s="544"/>
      <c r="N7610" s="544"/>
      <c r="O7610" s="544"/>
      <c r="P7610" s="544"/>
      <c r="Q7610" s="13"/>
      <c r="R7610" s="13"/>
    </row>
    <row r="7611" spans="8:18">
      <c r="H7611" s="13"/>
      <c r="I7611" s="359"/>
      <c r="J7611" s="360"/>
      <c r="K7611" s="430"/>
      <c r="L7611" s="362"/>
      <c r="M7611" s="363"/>
      <c r="N7611" s="537"/>
      <c r="O7611" s="537"/>
      <c r="P7611" s="364"/>
      <c r="Q7611" s="13"/>
      <c r="R7611" s="13"/>
    </row>
    <row r="7612" spans="8:18">
      <c r="H7612" s="13"/>
      <c r="I7612" s="359"/>
      <c r="J7612" s="360"/>
      <c r="K7612" s="361"/>
      <c r="L7612" s="361"/>
      <c r="M7612" s="363"/>
      <c r="N7612" s="537"/>
      <c r="O7612" s="537"/>
      <c r="P7612" s="364"/>
      <c r="Q7612" s="13"/>
      <c r="R7612" s="13"/>
    </row>
    <row r="7613" spans="8:18" ht="12" customHeight="1">
      <c r="H7613" s="13"/>
      <c r="I7613" s="365"/>
      <c r="J7613" s="365"/>
      <c r="K7613" s="366"/>
      <c r="L7613" s="367"/>
      <c r="M7613" s="368"/>
      <c r="N7613" s="369"/>
      <c r="O7613" s="538"/>
      <c r="P7613" s="538"/>
      <c r="Q7613" s="538"/>
      <c r="R7613" s="538"/>
    </row>
    <row r="7614" spans="8:18" ht="12.75" customHeight="1">
      <c r="H7614" s="370"/>
      <c r="I7614" s="371"/>
      <c r="J7614" s="371"/>
      <c r="K7614" s="367"/>
      <c r="L7614" s="367"/>
      <c r="M7614" s="367"/>
      <c r="N7614" s="372"/>
      <c r="O7614" s="539"/>
      <c r="P7614" s="539"/>
      <c r="Q7614" s="539"/>
      <c r="R7614" s="539"/>
    </row>
    <row r="7615" spans="8:18" ht="13.5" customHeight="1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>
      <c r="H7632" s="367"/>
      <c r="I7632" s="367"/>
      <c r="J7632" s="367"/>
      <c r="K7632" s="367"/>
      <c r="L7632" s="367"/>
      <c r="M7632" s="367"/>
      <c r="N7632" s="382"/>
      <c r="O7632" s="376"/>
      <c r="P7632" s="571"/>
      <c r="Q7632" s="571"/>
      <c r="R7632" s="571"/>
    </row>
    <row r="7633" spans="8:19" ht="15.75" customHeight="1">
      <c r="H7633" s="552"/>
      <c r="I7633" s="552"/>
      <c r="J7633" s="552"/>
      <c r="K7633" s="552"/>
      <c r="L7633" s="552"/>
      <c r="M7633" s="552"/>
      <c r="N7633" s="552"/>
      <c r="O7633" s="376"/>
      <c r="P7633" s="398"/>
      <c r="Q7633" s="398"/>
      <c r="R7633" s="398"/>
    </row>
    <row r="7634" spans="8:19" ht="19.5" customHeight="1">
      <c r="H7634" s="552"/>
      <c r="I7634" s="552"/>
      <c r="J7634" s="552"/>
      <c r="K7634" s="552"/>
      <c r="L7634" s="552"/>
      <c r="M7634" s="552"/>
      <c r="N7634" s="552"/>
      <c r="O7634" s="376"/>
      <c r="P7634" s="571"/>
      <c r="Q7634" s="571"/>
      <c r="R7634" s="571"/>
      <c r="S7634" s="120"/>
    </row>
    <row r="7635" spans="8:19" ht="17.25" customHeight="1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9.5">
      <c r="H7640" s="541"/>
      <c r="I7640" s="541"/>
      <c r="J7640" s="541"/>
      <c r="K7640" s="541"/>
      <c r="L7640" s="541"/>
      <c r="M7640" s="541"/>
      <c r="N7640" s="541"/>
      <c r="O7640" s="541"/>
      <c r="P7640" s="541"/>
      <c r="Q7640" s="541"/>
      <c r="R7640" s="541"/>
    </row>
    <row r="7641" spans="8:19">
      <c r="H7641" s="532"/>
      <c r="I7641" s="532"/>
      <c r="J7641" s="532"/>
      <c r="K7641" s="532"/>
      <c r="L7641" s="532"/>
      <c r="M7641" s="532"/>
      <c r="N7641" s="532"/>
      <c r="O7641" s="532"/>
      <c r="P7641" s="532"/>
      <c r="Q7641" s="13"/>
      <c r="R7641" s="13"/>
    </row>
    <row r="7642" spans="8:19" ht="19.5">
      <c r="H7642" s="543"/>
      <c r="I7642" s="543"/>
      <c r="J7642" s="543"/>
      <c r="K7642" s="543"/>
      <c r="L7642" s="543"/>
      <c r="M7642" s="543"/>
      <c r="N7642" s="543"/>
      <c r="O7642" s="543"/>
      <c r="P7642" s="543"/>
      <c r="Q7642" s="13"/>
      <c r="R7642" s="13"/>
    </row>
    <row r="7643" spans="8:19" ht="17.25">
      <c r="H7643" s="544"/>
      <c r="I7643" s="544"/>
      <c r="J7643" s="544"/>
      <c r="K7643" s="544"/>
      <c r="L7643" s="544"/>
      <c r="M7643" s="544"/>
      <c r="N7643" s="544"/>
      <c r="O7643" s="544"/>
      <c r="P7643" s="544"/>
      <c r="Q7643" s="13"/>
      <c r="R7643" s="13"/>
    </row>
    <row r="7644" spans="8:19">
      <c r="H7644" s="13"/>
      <c r="I7644" s="359"/>
      <c r="J7644" s="360"/>
      <c r="K7644" s="430"/>
      <c r="L7644" s="362"/>
      <c r="M7644" s="363"/>
      <c r="N7644" s="537"/>
      <c r="O7644" s="537"/>
      <c r="P7644" s="364"/>
      <c r="Q7644" s="13"/>
      <c r="R7644" s="13"/>
    </row>
    <row r="7645" spans="8:19">
      <c r="H7645" s="13"/>
      <c r="I7645" s="359"/>
      <c r="J7645" s="360"/>
      <c r="K7645" s="361"/>
      <c r="L7645" s="361"/>
      <c r="M7645" s="363"/>
      <c r="N7645" s="537"/>
      <c r="O7645" s="537"/>
      <c r="P7645" s="364"/>
      <c r="Q7645" s="13"/>
      <c r="R7645" s="13"/>
    </row>
    <row r="7646" spans="8:19" ht="12" customHeight="1">
      <c r="H7646" s="13"/>
      <c r="I7646" s="365"/>
      <c r="J7646" s="365"/>
      <c r="K7646" s="366"/>
      <c r="L7646" s="367"/>
      <c r="M7646" s="368"/>
      <c r="N7646" s="369"/>
      <c r="O7646" s="538"/>
      <c r="P7646" s="538"/>
      <c r="Q7646" s="538"/>
      <c r="R7646" s="538"/>
    </row>
    <row r="7647" spans="8:19">
      <c r="H7647" s="370"/>
      <c r="I7647" s="371"/>
      <c r="J7647" s="371"/>
      <c r="K7647" s="367"/>
      <c r="L7647" s="367"/>
      <c r="M7647" s="367"/>
      <c r="N7647" s="372"/>
      <c r="O7647" s="539"/>
      <c r="P7647" s="539"/>
      <c r="Q7647" s="539"/>
      <c r="R7647" s="539"/>
    </row>
    <row r="7648" spans="8:19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>
      <c r="H7662" s="367"/>
      <c r="I7662" s="367"/>
      <c r="J7662" s="367"/>
      <c r="K7662" s="367"/>
      <c r="L7662" s="367"/>
      <c r="M7662" s="367"/>
      <c r="N7662" s="382"/>
      <c r="O7662" s="376"/>
      <c r="P7662" s="571"/>
      <c r="Q7662" s="571"/>
      <c r="R7662" s="571"/>
    </row>
    <row r="7663" spans="8:18" ht="19.5" customHeight="1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9.5">
      <c r="H7668" s="541"/>
      <c r="I7668" s="541"/>
      <c r="J7668" s="541"/>
      <c r="K7668" s="541"/>
      <c r="L7668" s="541"/>
      <c r="M7668" s="541"/>
      <c r="N7668" s="541"/>
      <c r="O7668" s="541"/>
      <c r="P7668" s="541"/>
      <c r="Q7668" s="541"/>
      <c r="R7668" s="541"/>
    </row>
    <row r="7669" spans="8:18" ht="9.75" customHeight="1">
      <c r="H7669" s="532"/>
      <c r="I7669" s="532"/>
      <c r="J7669" s="532"/>
      <c r="K7669" s="532"/>
      <c r="L7669" s="532"/>
      <c r="M7669" s="532"/>
      <c r="N7669" s="532"/>
      <c r="O7669" s="532"/>
      <c r="P7669" s="532"/>
      <c r="Q7669" s="13"/>
      <c r="R7669" s="13"/>
    </row>
    <row r="7670" spans="8:18" ht="19.5">
      <c r="H7670" s="543"/>
      <c r="I7670" s="543"/>
      <c r="J7670" s="543"/>
      <c r="K7670" s="543"/>
      <c r="L7670" s="543"/>
      <c r="M7670" s="543"/>
      <c r="N7670" s="543"/>
      <c r="O7670" s="543"/>
      <c r="P7670" s="543"/>
      <c r="Q7670" s="13"/>
      <c r="R7670" s="13"/>
    </row>
    <row r="7671" spans="8:18" ht="17.25">
      <c r="H7671" s="544"/>
      <c r="I7671" s="544"/>
      <c r="J7671" s="544"/>
      <c r="K7671" s="544"/>
      <c r="L7671" s="544"/>
      <c r="M7671" s="544"/>
      <c r="N7671" s="544"/>
      <c r="O7671" s="544"/>
      <c r="P7671" s="544"/>
      <c r="Q7671" s="13"/>
      <c r="R7671" s="13"/>
    </row>
    <row r="7672" spans="8:18">
      <c r="H7672" s="13"/>
      <c r="I7672" s="359"/>
      <c r="J7672" s="360"/>
      <c r="K7672" s="430"/>
      <c r="L7672" s="362"/>
      <c r="M7672" s="363"/>
      <c r="N7672" s="537"/>
      <c r="O7672" s="537"/>
      <c r="P7672" s="364"/>
      <c r="Q7672" s="13"/>
      <c r="R7672" s="13"/>
    </row>
    <row r="7673" spans="8:18">
      <c r="H7673" s="13"/>
      <c r="I7673" s="359"/>
      <c r="J7673" s="360"/>
      <c r="K7673" s="361"/>
      <c r="L7673" s="361"/>
      <c r="M7673" s="363"/>
      <c r="N7673" s="537"/>
      <c r="O7673" s="537"/>
      <c r="P7673" s="364"/>
      <c r="Q7673" s="13"/>
      <c r="R7673" s="13"/>
    </row>
    <row r="7674" spans="8:18" ht="15" customHeight="1">
      <c r="H7674" s="13"/>
      <c r="I7674" s="365"/>
      <c r="J7674" s="365"/>
      <c r="K7674" s="366"/>
      <c r="L7674" s="367"/>
      <c r="M7674" s="368"/>
      <c r="N7674" s="369"/>
      <c r="O7674" s="538"/>
      <c r="P7674" s="538"/>
      <c r="Q7674" s="538"/>
      <c r="R7674" s="538"/>
    </row>
    <row r="7675" spans="8:18">
      <c r="H7675" s="370"/>
      <c r="I7675" s="371"/>
      <c r="J7675" s="371"/>
      <c r="K7675" s="367"/>
      <c r="L7675" s="367"/>
      <c r="M7675" s="367"/>
      <c r="N7675" s="372"/>
      <c r="O7675" s="539"/>
      <c r="P7675" s="539"/>
      <c r="Q7675" s="539"/>
      <c r="R7675" s="539"/>
    </row>
    <row r="7676" spans="8:18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>
      <c r="H7682" s="367"/>
      <c r="I7682" s="367"/>
      <c r="J7682" s="367"/>
      <c r="K7682" s="367"/>
      <c r="L7682" s="367"/>
      <c r="M7682" s="367"/>
      <c r="N7682" s="382"/>
      <c r="O7682" s="376"/>
      <c r="P7682" s="571"/>
      <c r="Q7682" s="571"/>
      <c r="R7682" s="571"/>
    </row>
    <row r="7683" spans="8:18" ht="21" customHeight="1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>
      <c r="H7688" s="541"/>
      <c r="I7688" s="541"/>
      <c r="J7688" s="541"/>
      <c r="K7688" s="541"/>
      <c r="L7688" s="541"/>
      <c r="M7688" s="541"/>
      <c r="N7688" s="541"/>
      <c r="O7688" s="541"/>
      <c r="P7688" s="541"/>
      <c r="Q7688" s="541"/>
      <c r="R7688" s="541"/>
    </row>
    <row r="7689" spans="8:18">
      <c r="H7689" s="532"/>
      <c r="I7689" s="532"/>
      <c r="J7689" s="532"/>
      <c r="K7689" s="532"/>
      <c r="L7689" s="532"/>
      <c r="M7689" s="532"/>
      <c r="N7689" s="532"/>
      <c r="O7689" s="532"/>
      <c r="P7689" s="532"/>
      <c r="Q7689" s="13"/>
      <c r="R7689" s="13"/>
    </row>
    <row r="7690" spans="8:18" ht="21.75" customHeight="1">
      <c r="H7690" s="543"/>
      <c r="I7690" s="543"/>
      <c r="J7690" s="543"/>
      <c r="K7690" s="543"/>
      <c r="L7690" s="543"/>
      <c r="M7690" s="543"/>
      <c r="N7690" s="543"/>
      <c r="O7690" s="543"/>
      <c r="P7690" s="543"/>
      <c r="Q7690" s="13"/>
      <c r="R7690" s="13"/>
    </row>
    <row r="7691" spans="8:18" ht="17.25">
      <c r="H7691" s="544"/>
      <c r="I7691" s="544"/>
      <c r="J7691" s="544"/>
      <c r="K7691" s="544"/>
      <c r="L7691" s="544"/>
      <c r="M7691" s="544"/>
      <c r="N7691" s="544"/>
      <c r="O7691" s="544"/>
      <c r="P7691" s="544"/>
      <c r="Q7691" s="13"/>
      <c r="R7691" s="13"/>
    </row>
    <row r="7692" spans="8:18">
      <c r="H7692" s="13"/>
      <c r="I7692" s="359"/>
      <c r="J7692" s="360"/>
      <c r="K7692" s="430"/>
      <c r="L7692" s="362"/>
      <c r="M7692" s="363"/>
      <c r="N7692" s="537"/>
      <c r="O7692" s="537"/>
      <c r="P7692" s="364"/>
      <c r="Q7692" s="13"/>
      <c r="R7692" s="13"/>
    </row>
    <row r="7693" spans="8:18" ht="12.75" customHeight="1">
      <c r="H7693" s="13"/>
      <c r="I7693" s="359"/>
      <c r="J7693" s="360"/>
      <c r="K7693" s="361"/>
      <c r="L7693" s="361"/>
      <c r="M7693" s="363"/>
      <c r="N7693" s="537"/>
      <c r="O7693" s="537"/>
      <c r="P7693" s="364"/>
      <c r="Q7693" s="13"/>
      <c r="R7693" s="13"/>
    </row>
    <row r="7694" spans="8:18">
      <c r="H7694" s="13"/>
      <c r="I7694" s="365"/>
      <c r="J7694" s="365"/>
      <c r="K7694" s="366"/>
      <c r="L7694" s="367"/>
      <c r="M7694" s="368"/>
      <c r="N7694" s="369"/>
      <c r="O7694" s="538"/>
      <c r="P7694" s="538"/>
      <c r="Q7694" s="538"/>
      <c r="R7694" s="538"/>
    </row>
    <row r="7695" spans="8:18">
      <c r="H7695" s="370"/>
      <c r="I7695" s="371"/>
      <c r="J7695" s="371"/>
      <c r="K7695" s="367"/>
      <c r="L7695" s="367"/>
      <c r="M7695" s="367"/>
      <c r="N7695" s="372"/>
      <c r="O7695" s="539"/>
      <c r="P7695" s="539"/>
      <c r="Q7695" s="539"/>
      <c r="R7695" s="539"/>
    </row>
    <row r="7696" spans="8:18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>
      <c r="H7711" s="367"/>
      <c r="I7711" s="367"/>
      <c r="J7711" s="367"/>
      <c r="K7711" s="367"/>
      <c r="L7711" s="367"/>
      <c r="M7711" s="367"/>
      <c r="N7711" s="382"/>
      <c r="O7711" s="376"/>
      <c r="P7711" s="571"/>
      <c r="Q7711" s="571"/>
      <c r="R7711" s="571"/>
    </row>
    <row r="7712" spans="8:18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>
      <c r="H7717" s="541"/>
      <c r="I7717" s="541"/>
      <c r="J7717" s="541"/>
      <c r="K7717" s="541"/>
      <c r="L7717" s="541"/>
      <c r="M7717" s="541"/>
      <c r="N7717" s="541"/>
      <c r="O7717" s="541"/>
      <c r="P7717" s="541"/>
      <c r="Q7717" s="541"/>
      <c r="R7717" s="541"/>
    </row>
    <row r="7718" spans="8:18" ht="10.5" customHeight="1">
      <c r="H7718" s="532"/>
      <c r="I7718" s="532"/>
      <c r="J7718" s="532"/>
      <c r="K7718" s="532"/>
      <c r="L7718" s="532"/>
      <c r="M7718" s="532"/>
      <c r="N7718" s="532"/>
      <c r="O7718" s="532"/>
      <c r="P7718" s="532"/>
      <c r="Q7718" s="13"/>
      <c r="R7718" s="13"/>
    </row>
    <row r="7719" spans="8:18" ht="15.75" customHeight="1">
      <c r="H7719" s="543"/>
      <c r="I7719" s="543"/>
      <c r="J7719" s="543"/>
      <c r="K7719" s="543"/>
      <c r="L7719" s="543"/>
      <c r="M7719" s="543"/>
      <c r="N7719" s="543"/>
      <c r="O7719" s="543"/>
      <c r="P7719" s="543"/>
      <c r="Q7719" s="13"/>
      <c r="R7719" s="13"/>
    </row>
    <row r="7720" spans="8:18" ht="18.75" customHeight="1">
      <c r="H7720" s="544"/>
      <c r="I7720" s="544"/>
      <c r="J7720" s="544"/>
      <c r="K7720" s="544"/>
      <c r="L7720" s="544"/>
      <c r="M7720" s="544"/>
      <c r="N7720" s="544"/>
      <c r="O7720" s="544"/>
      <c r="P7720" s="544"/>
      <c r="Q7720" s="13"/>
      <c r="R7720" s="13"/>
    </row>
    <row r="7721" spans="8:18" ht="11.25" customHeight="1">
      <c r="H7721" s="13"/>
      <c r="I7721" s="359"/>
      <c r="J7721" s="360"/>
      <c r="K7721" s="430"/>
      <c r="L7721" s="362"/>
      <c r="M7721" s="363"/>
      <c r="N7721" s="537"/>
      <c r="O7721" s="537"/>
      <c r="P7721" s="364"/>
      <c r="Q7721" s="13"/>
      <c r="R7721" s="13"/>
    </row>
    <row r="7722" spans="8:18" ht="15" customHeight="1">
      <c r="H7722" s="13"/>
      <c r="I7722" s="359"/>
      <c r="J7722" s="360"/>
      <c r="K7722" s="361"/>
      <c r="L7722" s="361"/>
      <c r="M7722" s="363"/>
      <c r="N7722" s="537"/>
      <c r="O7722" s="537"/>
      <c r="P7722" s="364"/>
      <c r="Q7722" s="13"/>
      <c r="R7722" s="13"/>
    </row>
    <row r="7723" spans="8:18" ht="15" customHeight="1">
      <c r="H7723" s="13"/>
      <c r="I7723" s="365"/>
      <c r="J7723" s="365"/>
      <c r="K7723" s="366"/>
      <c r="L7723" s="367"/>
      <c r="M7723" s="368"/>
      <c r="N7723" s="369"/>
      <c r="O7723" s="538"/>
      <c r="P7723" s="538"/>
      <c r="Q7723" s="538"/>
      <c r="R7723" s="538"/>
    </row>
    <row r="7724" spans="8:18">
      <c r="H7724" s="370"/>
      <c r="I7724" s="371"/>
      <c r="J7724" s="371"/>
      <c r="K7724" s="367"/>
      <c r="L7724" s="367"/>
      <c r="M7724" s="367"/>
      <c r="N7724" s="372"/>
      <c r="O7724" s="539"/>
      <c r="P7724" s="539"/>
      <c r="Q7724" s="539"/>
      <c r="R7724" s="539"/>
    </row>
    <row r="7725" spans="8:18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>
      <c r="H7735" s="367"/>
      <c r="I7735" s="367"/>
      <c r="J7735" s="367"/>
      <c r="K7735" s="367"/>
      <c r="L7735" s="367"/>
      <c r="M7735" s="367"/>
      <c r="N7735" s="382"/>
      <c r="O7735" s="376"/>
      <c r="P7735" s="571"/>
      <c r="Q7735" s="571"/>
      <c r="R7735" s="571"/>
    </row>
    <row r="7736" spans="8:18" ht="18.75" customHeight="1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9.5">
      <c r="H7741" s="541"/>
      <c r="I7741" s="541"/>
      <c r="J7741" s="541"/>
      <c r="K7741" s="541"/>
      <c r="L7741" s="541"/>
      <c r="M7741" s="541"/>
      <c r="N7741" s="541"/>
      <c r="O7741" s="541"/>
      <c r="P7741" s="541"/>
      <c r="Q7741" s="541"/>
      <c r="R7741" s="541"/>
    </row>
    <row r="7742" spans="8:18">
      <c r="H7742" s="532"/>
      <c r="I7742" s="532"/>
      <c r="J7742" s="532"/>
      <c r="K7742" s="532"/>
      <c r="L7742" s="532"/>
      <c r="M7742" s="532"/>
      <c r="N7742" s="532"/>
      <c r="O7742" s="532"/>
      <c r="P7742" s="532"/>
      <c r="Q7742" s="13"/>
      <c r="R7742" s="13"/>
    </row>
    <row r="7743" spans="8:18" ht="19.5">
      <c r="H7743" s="543"/>
      <c r="I7743" s="543"/>
      <c r="J7743" s="543"/>
      <c r="K7743" s="543"/>
      <c r="L7743" s="543"/>
      <c r="M7743" s="543"/>
      <c r="N7743" s="543"/>
      <c r="O7743" s="543"/>
      <c r="P7743" s="543"/>
      <c r="Q7743" s="13"/>
      <c r="R7743" s="13"/>
    </row>
    <row r="7744" spans="8:18" ht="17.25">
      <c r="H7744" s="544"/>
      <c r="I7744" s="544"/>
      <c r="J7744" s="544"/>
      <c r="K7744" s="544"/>
      <c r="L7744" s="544"/>
      <c r="M7744" s="544"/>
      <c r="N7744" s="544"/>
      <c r="O7744" s="544"/>
      <c r="P7744" s="544"/>
      <c r="Q7744" s="13"/>
      <c r="R7744" s="13"/>
    </row>
    <row r="7745" spans="8:18">
      <c r="H7745" s="13"/>
      <c r="I7745" s="359"/>
      <c r="J7745" s="360"/>
      <c r="K7745" s="430"/>
      <c r="L7745" s="362"/>
      <c r="M7745" s="363"/>
      <c r="N7745" s="537"/>
      <c r="O7745" s="537"/>
      <c r="P7745" s="364"/>
      <c r="Q7745" s="13"/>
      <c r="R7745" s="13"/>
    </row>
    <row r="7746" spans="8:18">
      <c r="H7746" s="13"/>
      <c r="I7746" s="359"/>
      <c r="J7746" s="360"/>
      <c r="K7746" s="361"/>
      <c r="L7746" s="361"/>
      <c r="M7746" s="363"/>
      <c r="N7746" s="537"/>
      <c r="O7746" s="537"/>
      <c r="P7746" s="364"/>
      <c r="Q7746" s="13"/>
      <c r="R7746" s="13"/>
    </row>
    <row r="7747" spans="8:18">
      <c r="H7747" s="13"/>
      <c r="I7747" s="365"/>
      <c r="J7747" s="365"/>
      <c r="K7747" s="366"/>
      <c r="L7747" s="367"/>
      <c r="M7747" s="368"/>
      <c r="N7747" s="369"/>
      <c r="O7747" s="538"/>
      <c r="P7747" s="538"/>
      <c r="Q7747" s="538"/>
      <c r="R7747" s="538"/>
    </row>
    <row r="7748" spans="8:18">
      <c r="H7748" s="370"/>
      <c r="I7748" s="371"/>
      <c r="J7748" s="371"/>
      <c r="K7748" s="367"/>
      <c r="L7748" s="367"/>
      <c r="M7748" s="367"/>
      <c r="N7748" s="372"/>
      <c r="O7748" s="539"/>
      <c r="P7748" s="539"/>
      <c r="Q7748" s="539"/>
      <c r="R7748" s="539"/>
    </row>
    <row r="7749" spans="8:18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>
      <c r="H7756" s="367"/>
      <c r="I7756" s="367"/>
      <c r="J7756" s="367"/>
      <c r="K7756" s="367"/>
      <c r="L7756" s="367"/>
      <c r="M7756" s="367"/>
      <c r="N7756" s="382"/>
      <c r="O7756" s="376"/>
      <c r="P7756" s="571"/>
      <c r="Q7756" s="571"/>
      <c r="R7756" s="571"/>
    </row>
    <row r="7757" spans="8:18" ht="16.5" customHeight="1">
      <c r="H7757" s="552"/>
      <c r="I7757" s="552"/>
      <c r="J7757" s="552"/>
      <c r="K7757" s="552"/>
      <c r="L7757" s="552"/>
      <c r="M7757" s="552"/>
      <c r="N7757" s="552"/>
      <c r="O7757" s="376"/>
      <c r="P7757" s="398"/>
      <c r="Q7757" s="398"/>
      <c r="R7757" s="398"/>
    </row>
    <row r="7758" spans="8:18" ht="20.25" customHeight="1">
      <c r="H7758" s="552"/>
      <c r="I7758" s="552"/>
      <c r="J7758" s="552"/>
      <c r="K7758" s="552"/>
      <c r="L7758" s="552"/>
      <c r="M7758" s="552"/>
      <c r="N7758" s="552"/>
      <c r="O7758" s="376"/>
      <c r="P7758" s="571"/>
      <c r="Q7758" s="571"/>
      <c r="R7758" s="571"/>
    </row>
    <row r="7759" spans="8:18" ht="20.25" customHeight="1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9.5">
      <c r="H7764" s="541"/>
      <c r="I7764" s="541"/>
      <c r="J7764" s="541"/>
      <c r="K7764" s="541"/>
      <c r="L7764" s="541"/>
      <c r="M7764" s="541"/>
      <c r="N7764" s="541"/>
      <c r="O7764" s="541"/>
      <c r="P7764" s="541"/>
      <c r="Q7764" s="541"/>
      <c r="R7764" s="541"/>
    </row>
    <row r="7765" spans="8:18">
      <c r="H7765" s="532"/>
      <c r="I7765" s="532"/>
      <c r="J7765" s="532"/>
      <c r="K7765" s="532"/>
      <c r="L7765" s="532"/>
      <c r="M7765" s="532"/>
      <c r="N7765" s="532"/>
      <c r="O7765" s="532"/>
      <c r="P7765" s="532"/>
      <c r="Q7765" s="13"/>
      <c r="R7765" s="13"/>
    </row>
    <row r="7766" spans="8:18" ht="19.5">
      <c r="H7766" s="543"/>
      <c r="I7766" s="543"/>
      <c r="J7766" s="543"/>
      <c r="K7766" s="543"/>
      <c r="L7766" s="543"/>
      <c r="M7766" s="543"/>
      <c r="N7766" s="543"/>
      <c r="O7766" s="543"/>
      <c r="P7766" s="543"/>
      <c r="Q7766" s="13"/>
      <c r="R7766" s="13"/>
    </row>
    <row r="7767" spans="8:18" ht="17.25">
      <c r="H7767" s="544"/>
      <c r="I7767" s="544"/>
      <c r="J7767" s="544"/>
      <c r="K7767" s="544"/>
      <c r="L7767" s="544"/>
      <c r="M7767" s="544"/>
      <c r="N7767" s="544"/>
      <c r="O7767" s="544"/>
      <c r="P7767" s="544"/>
      <c r="Q7767" s="13"/>
      <c r="R7767" s="13"/>
    </row>
    <row r="7768" spans="8:18">
      <c r="H7768" s="13"/>
      <c r="I7768" s="359"/>
      <c r="J7768" s="360"/>
      <c r="K7768" s="430"/>
      <c r="L7768" s="362"/>
      <c r="M7768" s="363"/>
      <c r="N7768" s="537"/>
      <c r="O7768" s="537"/>
      <c r="P7768" s="364"/>
      <c r="Q7768" s="13"/>
      <c r="R7768" s="13"/>
    </row>
    <row r="7769" spans="8:18">
      <c r="H7769" s="13"/>
      <c r="I7769" s="359"/>
      <c r="J7769" s="360"/>
      <c r="K7769" s="361"/>
      <c r="L7769" s="361"/>
      <c r="M7769" s="363"/>
      <c r="N7769" s="537"/>
      <c r="O7769" s="537"/>
      <c r="P7769" s="364"/>
      <c r="Q7769" s="13"/>
      <c r="R7769" s="13"/>
    </row>
    <row r="7770" spans="8:18">
      <c r="H7770" s="13"/>
      <c r="I7770" s="365"/>
      <c r="J7770" s="365"/>
      <c r="K7770" s="366"/>
      <c r="L7770" s="367"/>
      <c r="M7770" s="368"/>
      <c r="N7770" s="369"/>
      <c r="O7770" s="538"/>
      <c r="P7770" s="538"/>
      <c r="Q7770" s="538"/>
      <c r="R7770" s="538"/>
    </row>
    <row r="7771" spans="8:18">
      <c r="H7771" s="370"/>
      <c r="I7771" s="371"/>
      <c r="J7771" s="371"/>
      <c r="K7771" s="367"/>
      <c r="L7771" s="367"/>
      <c r="M7771" s="367"/>
      <c r="N7771" s="372"/>
      <c r="O7771" s="539"/>
      <c r="P7771" s="539"/>
      <c r="Q7771" s="539"/>
      <c r="R7771" s="539"/>
    </row>
    <row r="7772" spans="8:18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>
      <c r="H7786" s="367"/>
      <c r="I7786" s="367"/>
      <c r="J7786" s="367"/>
      <c r="K7786" s="367"/>
      <c r="L7786" s="367"/>
      <c r="M7786" s="367"/>
      <c r="N7786" s="382"/>
      <c r="O7786" s="376"/>
      <c r="P7786" s="571"/>
      <c r="Q7786" s="571"/>
      <c r="R7786" s="571"/>
    </row>
    <row r="7787" spans="8:18" ht="25.5" customHeight="1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9.5">
      <c r="H7792" s="541"/>
      <c r="I7792" s="541"/>
      <c r="J7792" s="541"/>
      <c r="K7792" s="541"/>
      <c r="L7792" s="541"/>
      <c r="M7792" s="541"/>
      <c r="N7792" s="541"/>
      <c r="O7792" s="541"/>
      <c r="P7792" s="541"/>
      <c r="Q7792" s="541"/>
      <c r="R7792" s="541"/>
    </row>
    <row r="7793" spans="8:18">
      <c r="H7793" s="532"/>
      <c r="I7793" s="532"/>
      <c r="J7793" s="532"/>
      <c r="K7793" s="532"/>
      <c r="L7793" s="532"/>
      <c r="M7793" s="532"/>
      <c r="N7793" s="532"/>
      <c r="O7793" s="532"/>
      <c r="P7793" s="532"/>
      <c r="Q7793" s="13"/>
      <c r="R7793" s="13"/>
    </row>
    <row r="7794" spans="8:18" ht="19.5">
      <c r="H7794" s="543"/>
      <c r="I7794" s="543"/>
      <c r="J7794" s="543"/>
      <c r="K7794" s="543"/>
      <c r="L7794" s="543"/>
      <c r="M7794" s="543"/>
      <c r="N7794" s="543"/>
      <c r="O7794" s="543"/>
      <c r="P7794" s="543"/>
      <c r="Q7794" s="13"/>
      <c r="R7794" s="13"/>
    </row>
    <row r="7795" spans="8:18" ht="17.25">
      <c r="H7795" s="544"/>
      <c r="I7795" s="544"/>
      <c r="J7795" s="544"/>
      <c r="K7795" s="544"/>
      <c r="L7795" s="544"/>
      <c r="M7795" s="544"/>
      <c r="N7795" s="544"/>
      <c r="O7795" s="544"/>
      <c r="P7795" s="544"/>
      <c r="Q7795" s="13"/>
      <c r="R7795" s="13"/>
    </row>
    <row r="7796" spans="8:18">
      <c r="H7796" s="13"/>
      <c r="I7796" s="359"/>
      <c r="J7796" s="360"/>
      <c r="K7796" s="430"/>
      <c r="L7796" s="362"/>
      <c r="M7796" s="363"/>
      <c r="N7796" s="537"/>
      <c r="O7796" s="537"/>
      <c r="P7796" s="364"/>
      <c r="Q7796" s="13"/>
      <c r="R7796" s="13"/>
    </row>
    <row r="7797" spans="8:18">
      <c r="H7797" s="13"/>
      <c r="I7797" s="359"/>
      <c r="J7797" s="360"/>
      <c r="K7797" s="361"/>
      <c r="L7797" s="361"/>
      <c r="M7797" s="363"/>
      <c r="N7797" s="537"/>
      <c r="O7797" s="537"/>
      <c r="P7797" s="364"/>
      <c r="Q7797" s="13"/>
      <c r="R7797" s="13"/>
    </row>
    <row r="7798" spans="8:18">
      <c r="H7798" s="13"/>
      <c r="I7798" s="365"/>
      <c r="J7798" s="365"/>
      <c r="K7798" s="366"/>
      <c r="L7798" s="367"/>
      <c r="M7798" s="368"/>
      <c r="N7798" s="369"/>
      <c r="O7798" s="538"/>
      <c r="P7798" s="538"/>
      <c r="Q7798" s="538"/>
      <c r="R7798" s="538"/>
    </row>
    <row r="7799" spans="8:18">
      <c r="H7799" s="370"/>
      <c r="I7799" s="371"/>
      <c r="J7799" s="371"/>
      <c r="K7799" s="367"/>
      <c r="L7799" s="367"/>
      <c r="M7799" s="367"/>
      <c r="N7799" s="372"/>
      <c r="O7799" s="539"/>
      <c r="P7799" s="539"/>
      <c r="Q7799" s="539"/>
      <c r="R7799" s="539"/>
    </row>
    <row r="7800" spans="8:18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>
      <c r="H7814" s="367"/>
      <c r="I7814" s="367"/>
      <c r="J7814" s="367"/>
      <c r="K7814" s="367"/>
      <c r="L7814" s="367"/>
      <c r="M7814" s="367"/>
      <c r="N7814" s="382"/>
      <c r="O7814" s="376"/>
      <c r="P7814" s="571"/>
      <c r="Q7814" s="571"/>
      <c r="R7814" s="571"/>
    </row>
    <row r="7815" spans="8:18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9.5">
      <c r="H7820" s="541"/>
      <c r="I7820" s="541"/>
      <c r="J7820" s="541"/>
      <c r="K7820" s="541"/>
      <c r="L7820" s="541"/>
      <c r="M7820" s="541"/>
      <c r="N7820" s="541"/>
      <c r="O7820" s="541"/>
      <c r="P7820" s="541"/>
      <c r="Q7820" s="541"/>
      <c r="R7820" s="541"/>
    </row>
    <row r="7821" spans="8:18">
      <c r="H7821" s="532"/>
      <c r="I7821" s="532"/>
      <c r="J7821" s="532"/>
      <c r="K7821" s="532"/>
      <c r="L7821" s="532"/>
      <c r="M7821" s="532"/>
      <c r="N7821" s="532"/>
      <c r="O7821" s="532"/>
      <c r="P7821" s="532"/>
      <c r="Q7821" s="13"/>
      <c r="R7821" s="13"/>
    </row>
    <row r="7822" spans="8:18" ht="19.5">
      <c r="H7822" s="543"/>
      <c r="I7822" s="543"/>
      <c r="J7822" s="543"/>
      <c r="K7822" s="543"/>
      <c r="L7822" s="543"/>
      <c r="M7822" s="543"/>
      <c r="N7822" s="543"/>
      <c r="O7822" s="543"/>
      <c r="P7822" s="543"/>
      <c r="Q7822" s="13"/>
      <c r="R7822" s="13"/>
    </row>
    <row r="7823" spans="8:18" ht="17.25">
      <c r="H7823" s="544"/>
      <c r="I7823" s="544"/>
      <c r="J7823" s="544"/>
      <c r="K7823" s="544"/>
      <c r="L7823" s="544"/>
      <c r="M7823" s="544"/>
      <c r="N7823" s="544"/>
      <c r="O7823" s="544"/>
      <c r="P7823" s="544"/>
      <c r="Q7823" s="13"/>
      <c r="R7823" s="13"/>
    </row>
    <row r="7824" spans="8:18">
      <c r="H7824" s="13"/>
      <c r="I7824" s="359"/>
      <c r="J7824" s="360"/>
      <c r="K7824" s="430"/>
      <c r="L7824" s="362"/>
      <c r="M7824" s="363"/>
      <c r="N7824" s="537"/>
      <c r="O7824" s="537"/>
      <c r="P7824" s="364"/>
      <c r="Q7824" s="13"/>
      <c r="R7824" s="13"/>
    </row>
    <row r="7825" spans="8:18">
      <c r="H7825" s="13"/>
      <c r="I7825" s="359"/>
      <c r="J7825" s="360"/>
      <c r="K7825" s="361"/>
      <c r="L7825" s="361"/>
      <c r="M7825" s="363"/>
      <c r="N7825" s="537"/>
      <c r="O7825" s="537"/>
      <c r="P7825" s="364"/>
      <c r="Q7825" s="13"/>
      <c r="R7825" s="13"/>
    </row>
    <row r="7826" spans="8:18">
      <c r="H7826" s="13"/>
      <c r="I7826" s="365"/>
      <c r="J7826" s="365"/>
      <c r="K7826" s="366"/>
      <c r="L7826" s="367"/>
      <c r="M7826" s="368"/>
      <c r="N7826" s="369"/>
      <c r="O7826" s="538"/>
      <c r="P7826" s="538"/>
      <c r="Q7826" s="538"/>
      <c r="R7826" s="538"/>
    </row>
    <row r="7827" spans="8:18">
      <c r="H7827" s="370"/>
      <c r="I7827" s="371"/>
      <c r="J7827" s="371"/>
      <c r="K7827" s="367"/>
      <c r="L7827" s="367"/>
      <c r="M7827" s="367"/>
      <c r="N7827" s="372"/>
      <c r="O7827" s="539"/>
      <c r="P7827" s="539"/>
      <c r="Q7827" s="539"/>
      <c r="R7827" s="539"/>
    </row>
    <row r="7828" spans="8:18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>
      <c r="H7844" s="367"/>
      <c r="I7844" s="367"/>
      <c r="J7844" s="367"/>
      <c r="K7844" s="367"/>
      <c r="L7844" s="367"/>
      <c r="M7844" s="367"/>
      <c r="N7844" s="382"/>
      <c r="O7844" s="376"/>
      <c r="P7844" s="571"/>
      <c r="Q7844" s="571"/>
      <c r="R7844" s="571"/>
    </row>
    <row r="7845" spans="8:18" ht="18.75" customHeight="1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9.5">
      <c r="H7850" s="541"/>
      <c r="I7850" s="541"/>
      <c r="J7850" s="541"/>
      <c r="K7850" s="541"/>
      <c r="L7850" s="541"/>
      <c r="M7850" s="541"/>
      <c r="N7850" s="541"/>
      <c r="O7850" s="541"/>
      <c r="P7850" s="541"/>
      <c r="Q7850" s="541"/>
      <c r="R7850" s="541"/>
    </row>
    <row r="7851" spans="8:18">
      <c r="H7851" s="532"/>
      <c r="I7851" s="532"/>
      <c r="J7851" s="532"/>
      <c r="K7851" s="532"/>
      <c r="L7851" s="532"/>
      <c r="M7851" s="532"/>
      <c r="N7851" s="532"/>
      <c r="O7851" s="532"/>
      <c r="P7851" s="532"/>
      <c r="Q7851" s="13"/>
      <c r="R7851" s="13"/>
    </row>
    <row r="7852" spans="8:18" ht="19.5">
      <c r="H7852" s="543"/>
      <c r="I7852" s="543"/>
      <c r="J7852" s="543"/>
      <c r="K7852" s="543"/>
      <c r="L7852" s="543"/>
      <c r="M7852" s="543"/>
      <c r="N7852" s="543"/>
      <c r="O7852" s="543"/>
      <c r="P7852" s="543"/>
      <c r="Q7852" s="13"/>
      <c r="R7852" s="13"/>
    </row>
    <row r="7853" spans="8:18" ht="17.25">
      <c r="H7853" s="544"/>
      <c r="I7853" s="544"/>
      <c r="J7853" s="544"/>
      <c r="K7853" s="544"/>
      <c r="L7853" s="544"/>
      <c r="M7853" s="544"/>
      <c r="N7853" s="544"/>
      <c r="O7853" s="544"/>
      <c r="P7853" s="544"/>
      <c r="Q7853" s="13"/>
      <c r="R7853" s="13"/>
    </row>
    <row r="7854" spans="8:18">
      <c r="H7854" s="13"/>
      <c r="I7854" s="359"/>
      <c r="J7854" s="360"/>
      <c r="K7854" s="430"/>
      <c r="L7854" s="362"/>
      <c r="M7854" s="363"/>
      <c r="N7854" s="537"/>
      <c r="O7854" s="537"/>
      <c r="P7854" s="364"/>
      <c r="Q7854" s="13"/>
      <c r="R7854" s="13"/>
    </row>
    <row r="7855" spans="8:18">
      <c r="H7855" s="13"/>
      <c r="I7855" s="359"/>
      <c r="J7855" s="360"/>
      <c r="K7855" s="361"/>
      <c r="L7855" s="361"/>
      <c r="M7855" s="363"/>
      <c r="N7855" s="537"/>
      <c r="O7855" s="537"/>
      <c r="P7855" s="364"/>
      <c r="Q7855" s="13"/>
      <c r="R7855" s="13"/>
    </row>
    <row r="7856" spans="8:18">
      <c r="H7856" s="13"/>
      <c r="I7856" s="365"/>
      <c r="J7856" s="365"/>
      <c r="K7856" s="366"/>
      <c r="L7856" s="367"/>
      <c r="M7856" s="368"/>
      <c r="N7856" s="369"/>
      <c r="O7856" s="538"/>
      <c r="P7856" s="538"/>
      <c r="Q7856" s="538"/>
      <c r="R7856" s="538"/>
    </row>
    <row r="7857" spans="8:19">
      <c r="H7857" s="370"/>
      <c r="I7857" s="371"/>
      <c r="J7857" s="371"/>
      <c r="K7857" s="367"/>
      <c r="L7857" s="367"/>
      <c r="M7857" s="367"/>
      <c r="N7857" s="372"/>
      <c r="O7857" s="539"/>
      <c r="P7857" s="539"/>
      <c r="Q7857" s="539"/>
      <c r="R7857" s="539"/>
    </row>
    <row r="7858" spans="8:19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>
      <c r="H7867" s="367"/>
      <c r="I7867" s="367"/>
      <c r="J7867" s="367"/>
      <c r="K7867" s="367"/>
      <c r="L7867" s="367"/>
      <c r="M7867" s="367"/>
      <c r="N7867" s="382"/>
      <c r="O7867" s="376"/>
      <c r="P7867" s="571"/>
      <c r="Q7867" s="571"/>
      <c r="R7867" s="571"/>
    </row>
    <row r="7868" spans="8:19" ht="18" customHeight="1">
      <c r="H7868" s="552"/>
      <c r="I7868" s="552"/>
      <c r="J7868" s="552"/>
      <c r="K7868" s="552"/>
      <c r="L7868" s="552"/>
      <c r="M7868" s="552"/>
      <c r="N7868" s="552"/>
      <c r="O7868" s="376"/>
      <c r="P7868" s="398"/>
      <c r="Q7868" s="398"/>
      <c r="R7868" s="398"/>
    </row>
    <row r="7869" spans="8:19" ht="17.25" customHeight="1">
      <c r="H7869" s="552"/>
      <c r="I7869" s="552"/>
      <c r="J7869" s="552"/>
      <c r="K7869" s="552"/>
      <c r="L7869" s="552"/>
      <c r="M7869" s="552"/>
      <c r="N7869" s="552"/>
      <c r="O7869" s="376"/>
      <c r="P7869" s="571"/>
      <c r="Q7869" s="571"/>
      <c r="R7869" s="571"/>
      <c r="S7869" s="120"/>
    </row>
    <row r="7870" spans="8:19" ht="22.5" customHeight="1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9.5">
      <c r="H7875" s="541"/>
      <c r="I7875" s="541"/>
      <c r="J7875" s="541"/>
      <c r="K7875" s="541"/>
      <c r="L7875" s="541"/>
      <c r="M7875" s="541"/>
      <c r="N7875" s="541"/>
      <c r="O7875" s="541"/>
      <c r="P7875" s="541"/>
      <c r="Q7875" s="541"/>
      <c r="R7875" s="541"/>
    </row>
    <row r="7876" spans="8:18">
      <c r="H7876" s="532"/>
      <c r="I7876" s="532"/>
      <c r="J7876" s="532"/>
      <c r="K7876" s="532"/>
      <c r="L7876" s="532"/>
      <c r="M7876" s="532"/>
      <c r="N7876" s="532"/>
      <c r="O7876" s="532"/>
      <c r="P7876" s="532"/>
      <c r="Q7876" s="13"/>
      <c r="R7876" s="13"/>
    </row>
    <row r="7877" spans="8:18" ht="19.5">
      <c r="H7877" s="543"/>
      <c r="I7877" s="543"/>
      <c r="J7877" s="543"/>
      <c r="K7877" s="543"/>
      <c r="L7877" s="543"/>
      <c r="M7877" s="543"/>
      <c r="N7877" s="543"/>
      <c r="O7877" s="543"/>
      <c r="P7877" s="543"/>
      <c r="Q7877" s="13"/>
      <c r="R7877" s="13"/>
    </row>
    <row r="7878" spans="8:18" ht="17.25">
      <c r="H7878" s="544"/>
      <c r="I7878" s="544"/>
      <c r="J7878" s="544"/>
      <c r="K7878" s="544"/>
      <c r="L7878" s="544"/>
      <c r="M7878" s="544"/>
      <c r="N7878" s="544"/>
      <c r="O7878" s="544"/>
      <c r="P7878" s="544"/>
      <c r="Q7878" s="13"/>
      <c r="R7878" s="13"/>
    </row>
    <row r="7879" spans="8:18">
      <c r="H7879" s="13"/>
      <c r="I7879" s="359"/>
      <c r="J7879" s="360"/>
      <c r="K7879" s="430"/>
      <c r="L7879" s="362"/>
      <c r="M7879" s="363"/>
      <c r="N7879" s="537"/>
      <c r="O7879" s="537"/>
      <c r="P7879" s="364"/>
      <c r="Q7879" s="13"/>
      <c r="R7879" s="13"/>
    </row>
    <row r="7880" spans="8:18">
      <c r="H7880" s="13"/>
      <c r="I7880" s="359"/>
      <c r="J7880" s="360"/>
      <c r="K7880" s="361"/>
      <c r="L7880" s="361"/>
      <c r="M7880" s="363"/>
      <c r="N7880" s="537"/>
      <c r="O7880" s="537"/>
      <c r="P7880" s="364"/>
      <c r="Q7880" s="13"/>
      <c r="R7880" s="13"/>
    </row>
    <row r="7881" spans="8:18">
      <c r="H7881" s="13"/>
      <c r="I7881" s="365"/>
      <c r="J7881" s="365"/>
      <c r="K7881" s="366"/>
      <c r="L7881" s="367"/>
      <c r="M7881" s="368"/>
      <c r="N7881" s="369"/>
      <c r="O7881" s="538"/>
      <c r="P7881" s="538"/>
      <c r="Q7881" s="538"/>
      <c r="R7881" s="538"/>
    </row>
    <row r="7882" spans="8:18">
      <c r="H7882" s="370"/>
      <c r="I7882" s="371"/>
      <c r="J7882" s="371"/>
      <c r="K7882" s="367"/>
      <c r="L7882" s="367"/>
      <c r="M7882" s="367"/>
      <c r="N7882" s="372"/>
      <c r="O7882" s="539"/>
      <c r="P7882" s="539"/>
      <c r="Q7882" s="539"/>
      <c r="R7882" s="539"/>
    </row>
    <row r="7883" spans="8:18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>
      <c r="H7897" s="367"/>
      <c r="I7897" s="367"/>
      <c r="J7897" s="367"/>
      <c r="K7897" s="367"/>
      <c r="L7897" s="367"/>
      <c r="M7897" s="367"/>
      <c r="N7897" s="382"/>
      <c r="O7897" s="376"/>
      <c r="P7897" s="571"/>
      <c r="Q7897" s="571"/>
      <c r="R7897" s="571"/>
    </row>
    <row r="7898" spans="8:18" ht="20.25" customHeight="1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9.5">
      <c r="H7903" s="541"/>
      <c r="I7903" s="541"/>
      <c r="J7903" s="541"/>
      <c r="K7903" s="541"/>
      <c r="L7903" s="541"/>
      <c r="M7903" s="541"/>
      <c r="N7903" s="541"/>
      <c r="O7903" s="541"/>
      <c r="P7903" s="541"/>
      <c r="Q7903" s="541"/>
      <c r="R7903" s="541"/>
    </row>
    <row r="7904" spans="8:18">
      <c r="H7904" s="532"/>
      <c r="I7904" s="532"/>
      <c r="J7904" s="532"/>
      <c r="K7904" s="532"/>
      <c r="L7904" s="532"/>
      <c r="M7904" s="532"/>
      <c r="N7904" s="532"/>
      <c r="O7904" s="532"/>
      <c r="P7904" s="532"/>
      <c r="Q7904" s="13"/>
      <c r="R7904" s="13"/>
    </row>
    <row r="7905" spans="8:18" ht="19.5">
      <c r="H7905" s="543"/>
      <c r="I7905" s="543"/>
      <c r="J7905" s="543"/>
      <c r="K7905" s="543"/>
      <c r="L7905" s="543"/>
      <c r="M7905" s="543"/>
      <c r="N7905" s="543"/>
      <c r="O7905" s="543"/>
      <c r="P7905" s="543"/>
      <c r="Q7905" s="13"/>
      <c r="R7905" s="13"/>
    </row>
    <row r="7906" spans="8:18" ht="17.25">
      <c r="H7906" s="544"/>
      <c r="I7906" s="544"/>
      <c r="J7906" s="544"/>
      <c r="K7906" s="544"/>
      <c r="L7906" s="544"/>
      <c r="M7906" s="544"/>
      <c r="N7906" s="544"/>
      <c r="O7906" s="544"/>
      <c r="P7906" s="544"/>
      <c r="Q7906" s="13"/>
      <c r="R7906" s="13"/>
    </row>
    <row r="7907" spans="8:18">
      <c r="H7907" s="13"/>
      <c r="I7907" s="359"/>
      <c r="J7907" s="360"/>
      <c r="K7907" s="430"/>
      <c r="L7907" s="362"/>
      <c r="M7907" s="363"/>
      <c r="N7907" s="537"/>
      <c r="O7907" s="537"/>
      <c r="P7907" s="364"/>
      <c r="Q7907" s="13"/>
      <c r="R7907" s="13"/>
    </row>
    <row r="7908" spans="8:18">
      <c r="H7908" s="13"/>
      <c r="I7908" s="359"/>
      <c r="J7908" s="360"/>
      <c r="K7908" s="361"/>
      <c r="L7908" s="361"/>
      <c r="M7908" s="363"/>
      <c r="N7908" s="537"/>
      <c r="O7908" s="537"/>
      <c r="P7908" s="364"/>
      <c r="Q7908" s="13"/>
      <c r="R7908" s="13"/>
    </row>
    <row r="7909" spans="8:18">
      <c r="H7909" s="13"/>
      <c r="I7909" s="365"/>
      <c r="J7909" s="365"/>
      <c r="K7909" s="366"/>
      <c r="L7909" s="367"/>
      <c r="M7909" s="368"/>
      <c r="N7909" s="369"/>
      <c r="O7909" s="538"/>
      <c r="P7909" s="538"/>
      <c r="Q7909" s="538"/>
      <c r="R7909" s="538"/>
    </row>
    <row r="7910" spans="8:18">
      <c r="H7910" s="370"/>
      <c r="I7910" s="371"/>
      <c r="J7910" s="371"/>
      <c r="K7910" s="367"/>
      <c r="L7910" s="367"/>
      <c r="M7910" s="367"/>
      <c r="N7910" s="372"/>
      <c r="O7910" s="539"/>
      <c r="P7910" s="539"/>
      <c r="Q7910" s="539"/>
      <c r="R7910" s="539"/>
    </row>
    <row r="7911" spans="8:18" ht="19.5" customHeight="1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>
      <c r="H7926" s="367"/>
      <c r="I7926" s="367"/>
      <c r="J7926" s="367"/>
      <c r="K7926" s="367"/>
      <c r="L7926" s="367"/>
      <c r="M7926" s="367"/>
      <c r="N7926" s="382"/>
      <c r="O7926" s="376"/>
      <c r="P7926" s="571"/>
      <c r="Q7926" s="571"/>
      <c r="R7926" s="571"/>
    </row>
    <row r="7927" spans="8:18">
      <c r="H7927" s="552"/>
      <c r="I7927" s="552"/>
      <c r="J7927" s="552"/>
      <c r="K7927" s="552"/>
      <c r="L7927" s="552"/>
      <c r="M7927" s="552"/>
      <c r="N7927" s="552"/>
      <c r="O7927" s="376"/>
      <c r="P7927" s="398"/>
      <c r="Q7927" s="398"/>
      <c r="R7927" s="398"/>
    </row>
    <row r="7928" spans="8:18">
      <c r="H7928" s="552"/>
      <c r="I7928" s="552"/>
      <c r="J7928" s="552"/>
      <c r="K7928" s="552"/>
      <c r="L7928" s="552"/>
      <c r="M7928" s="552"/>
      <c r="N7928" s="552"/>
      <c r="O7928" s="376"/>
      <c r="P7928" s="571"/>
      <c r="Q7928" s="571"/>
      <c r="R7928" s="571"/>
    </row>
    <row r="7929" spans="8:18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9.5">
      <c r="H7934" s="541"/>
      <c r="I7934" s="541"/>
      <c r="J7934" s="541"/>
      <c r="K7934" s="541"/>
      <c r="L7934" s="541"/>
      <c r="M7934" s="541"/>
      <c r="N7934" s="541"/>
      <c r="O7934" s="541"/>
      <c r="P7934" s="541"/>
      <c r="Q7934" s="541"/>
      <c r="R7934" s="541"/>
    </row>
    <row r="7935" spans="8:18">
      <c r="H7935" s="532"/>
      <c r="I7935" s="532"/>
      <c r="J7935" s="532"/>
      <c r="K7935" s="532"/>
      <c r="L7935" s="532"/>
      <c r="M7935" s="532"/>
      <c r="N7935" s="532"/>
      <c r="O7935" s="532"/>
      <c r="P7935" s="532"/>
      <c r="Q7935" s="13"/>
      <c r="R7935" s="13"/>
    </row>
    <row r="7936" spans="8:18" ht="19.5">
      <c r="H7936" s="543"/>
      <c r="I7936" s="543"/>
      <c r="J7936" s="543"/>
      <c r="K7936" s="543"/>
      <c r="L7936" s="543"/>
      <c r="M7936" s="543"/>
      <c r="N7936" s="543"/>
      <c r="O7936" s="543"/>
      <c r="P7936" s="543"/>
      <c r="Q7936" s="13"/>
      <c r="R7936" s="13"/>
    </row>
    <row r="7937" spans="8:18" ht="17.25">
      <c r="H7937" s="544"/>
      <c r="I7937" s="544"/>
      <c r="J7937" s="544"/>
      <c r="K7937" s="544"/>
      <c r="L7937" s="544"/>
      <c r="M7937" s="544"/>
      <c r="N7937" s="544"/>
      <c r="O7937" s="544"/>
      <c r="P7937" s="544"/>
      <c r="Q7937" s="13"/>
      <c r="R7937" s="13"/>
    </row>
    <row r="7938" spans="8:18">
      <c r="H7938" s="13"/>
      <c r="I7938" s="359"/>
      <c r="J7938" s="360"/>
      <c r="K7938" s="430"/>
      <c r="L7938" s="362"/>
      <c r="M7938" s="363"/>
      <c r="N7938" s="537"/>
      <c r="O7938" s="537"/>
      <c r="P7938" s="364"/>
      <c r="Q7938" s="13"/>
      <c r="R7938" s="13"/>
    </row>
    <row r="7939" spans="8:18">
      <c r="H7939" s="13"/>
      <c r="I7939" s="359"/>
      <c r="J7939" s="360"/>
      <c r="K7939" s="361"/>
      <c r="L7939" s="361"/>
      <c r="M7939" s="363"/>
      <c r="N7939" s="537"/>
      <c r="O7939" s="537"/>
      <c r="P7939" s="364"/>
      <c r="Q7939" s="13"/>
      <c r="R7939" s="13"/>
    </row>
    <row r="7940" spans="8:18">
      <c r="H7940" s="13"/>
      <c r="I7940" s="365"/>
      <c r="J7940" s="365"/>
      <c r="K7940" s="366"/>
      <c r="L7940" s="367"/>
      <c r="M7940" s="368"/>
      <c r="N7940" s="369"/>
      <c r="O7940" s="538"/>
      <c r="P7940" s="538"/>
      <c r="Q7940" s="538"/>
      <c r="R7940" s="538"/>
    </row>
    <row r="7941" spans="8:18">
      <c r="H7941" s="370"/>
      <c r="I7941" s="371"/>
      <c r="J7941" s="371"/>
      <c r="K7941" s="367"/>
      <c r="L7941" s="367"/>
      <c r="M7941" s="367"/>
      <c r="N7941" s="372"/>
      <c r="O7941" s="539"/>
      <c r="P7941" s="539"/>
      <c r="Q7941" s="539"/>
      <c r="R7941" s="539"/>
    </row>
    <row r="7942" spans="8:18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>
      <c r="H7946" s="367"/>
      <c r="I7946" s="367"/>
      <c r="J7946" s="367"/>
      <c r="K7946" s="367"/>
      <c r="L7946" s="367"/>
      <c r="M7946" s="367"/>
      <c r="N7946" s="382"/>
      <c r="O7946" s="376"/>
      <c r="P7946" s="571"/>
      <c r="Q7946" s="571"/>
      <c r="R7946" s="571"/>
    </row>
    <row r="7947" spans="8:18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9.5">
      <c r="H7952" s="541"/>
      <c r="I7952" s="541"/>
      <c r="J7952" s="541"/>
      <c r="K7952" s="541"/>
      <c r="L7952" s="541"/>
      <c r="M7952" s="541"/>
      <c r="N7952" s="541"/>
      <c r="O7952" s="541"/>
      <c r="P7952" s="541"/>
      <c r="Q7952" s="541"/>
      <c r="R7952" s="541"/>
    </row>
    <row r="7953" spans="8:18">
      <c r="H7953" s="532"/>
      <c r="I7953" s="532"/>
      <c r="J7953" s="532"/>
      <c r="K7953" s="532"/>
      <c r="L7953" s="532"/>
      <c r="M7953" s="532"/>
      <c r="N7953" s="532"/>
      <c r="O7953" s="532"/>
      <c r="P7953" s="532"/>
      <c r="Q7953" s="13"/>
      <c r="R7953" s="13"/>
    </row>
    <row r="7954" spans="8:18" ht="19.5">
      <c r="H7954" s="543"/>
      <c r="I7954" s="543"/>
      <c r="J7954" s="543"/>
      <c r="K7954" s="543"/>
      <c r="L7954" s="543"/>
      <c r="M7954" s="543"/>
      <c r="N7954" s="543"/>
      <c r="O7954" s="543"/>
      <c r="P7954" s="543"/>
      <c r="Q7954" s="13"/>
      <c r="R7954" s="13"/>
    </row>
    <row r="7955" spans="8:18" ht="17.25">
      <c r="H7955" s="544"/>
      <c r="I7955" s="544"/>
      <c r="J7955" s="544"/>
      <c r="K7955" s="544"/>
      <c r="L7955" s="544"/>
      <c r="M7955" s="544"/>
      <c r="N7955" s="544"/>
      <c r="O7955" s="544"/>
      <c r="P7955" s="544"/>
      <c r="Q7955" s="13"/>
      <c r="R7955" s="13"/>
    </row>
    <row r="7956" spans="8:18">
      <c r="H7956" s="13"/>
      <c r="I7956" s="359"/>
      <c r="J7956" s="360"/>
      <c r="K7956" s="430"/>
      <c r="L7956" s="362"/>
      <c r="M7956" s="363"/>
      <c r="N7956" s="537"/>
      <c r="O7956" s="537"/>
      <c r="P7956" s="364"/>
      <c r="Q7956" s="13"/>
      <c r="R7956" s="13"/>
    </row>
    <row r="7957" spans="8:18">
      <c r="H7957" s="13"/>
      <c r="I7957" s="359"/>
      <c r="J7957" s="360"/>
      <c r="K7957" s="361"/>
      <c r="L7957" s="361"/>
      <c r="M7957" s="363"/>
      <c r="N7957" s="537"/>
      <c r="O7957" s="537"/>
      <c r="P7957" s="364"/>
      <c r="Q7957" s="13"/>
      <c r="R7957" s="13"/>
    </row>
    <row r="7958" spans="8:18">
      <c r="H7958" s="13"/>
      <c r="I7958" s="365"/>
      <c r="J7958" s="365"/>
      <c r="K7958" s="366"/>
      <c r="L7958" s="367"/>
      <c r="M7958" s="368"/>
      <c r="N7958" s="369"/>
      <c r="O7958" s="538"/>
      <c r="P7958" s="538"/>
      <c r="Q7958" s="538"/>
      <c r="R7958" s="538"/>
    </row>
    <row r="7959" spans="8:18">
      <c r="H7959" s="370"/>
      <c r="I7959" s="371"/>
      <c r="J7959" s="371"/>
      <c r="K7959" s="367"/>
      <c r="L7959" s="367"/>
      <c r="M7959" s="367"/>
      <c r="N7959" s="372"/>
      <c r="O7959" s="539"/>
      <c r="P7959" s="539"/>
      <c r="Q7959" s="539"/>
      <c r="R7959" s="539"/>
    </row>
    <row r="7960" spans="8:18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>
      <c r="H7967" s="367"/>
      <c r="I7967" s="367"/>
      <c r="J7967" s="367"/>
      <c r="K7967" s="367"/>
      <c r="L7967" s="367"/>
      <c r="M7967" s="367"/>
      <c r="N7967" s="382"/>
      <c r="O7967" s="376"/>
      <c r="P7967" s="571"/>
      <c r="Q7967" s="571"/>
      <c r="R7967" s="571"/>
    </row>
    <row r="7968" spans="8:18" ht="18.75" customHeight="1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9.5">
      <c r="H7973" s="541"/>
      <c r="I7973" s="541"/>
      <c r="J7973" s="541"/>
      <c r="K7973" s="541"/>
      <c r="L7973" s="541"/>
      <c r="M7973" s="541"/>
      <c r="N7973" s="541"/>
      <c r="O7973" s="541"/>
      <c r="P7973" s="541"/>
      <c r="Q7973" s="541"/>
      <c r="R7973" s="541"/>
    </row>
    <row r="7974" spans="8:18">
      <c r="H7974" s="532"/>
      <c r="I7974" s="532"/>
      <c r="J7974" s="532"/>
      <c r="K7974" s="532"/>
      <c r="L7974" s="532"/>
      <c r="M7974" s="532"/>
      <c r="N7974" s="532"/>
      <c r="O7974" s="532"/>
      <c r="P7974" s="532"/>
      <c r="Q7974" s="13"/>
      <c r="R7974" s="13"/>
    </row>
    <row r="7975" spans="8:18" ht="19.5">
      <c r="H7975" s="543"/>
      <c r="I7975" s="543"/>
      <c r="J7975" s="543"/>
      <c r="K7975" s="543"/>
      <c r="L7975" s="543"/>
      <c r="M7975" s="543"/>
      <c r="N7975" s="543"/>
      <c r="O7975" s="543"/>
      <c r="P7975" s="543"/>
      <c r="Q7975" s="13"/>
      <c r="R7975" s="13"/>
    </row>
    <row r="7976" spans="8:18" ht="17.25">
      <c r="H7976" s="544"/>
      <c r="I7976" s="544"/>
      <c r="J7976" s="544"/>
      <c r="K7976" s="544"/>
      <c r="L7976" s="544"/>
      <c r="M7976" s="544"/>
      <c r="N7976" s="544"/>
      <c r="O7976" s="544"/>
      <c r="P7976" s="544"/>
      <c r="Q7976" s="13"/>
      <c r="R7976" s="13"/>
    </row>
    <row r="7977" spans="8:18">
      <c r="H7977" s="13"/>
      <c r="I7977" s="359"/>
      <c r="J7977" s="360"/>
      <c r="K7977" s="430"/>
      <c r="L7977" s="362"/>
      <c r="M7977" s="363"/>
      <c r="N7977" s="537"/>
      <c r="O7977" s="537"/>
      <c r="P7977" s="364"/>
      <c r="Q7977" s="13"/>
      <c r="R7977" s="13"/>
    </row>
    <row r="7978" spans="8:18">
      <c r="H7978" s="13"/>
      <c r="I7978" s="359"/>
      <c r="J7978" s="360"/>
      <c r="K7978" s="361"/>
      <c r="L7978" s="361"/>
      <c r="M7978" s="363"/>
      <c r="N7978" s="537"/>
      <c r="O7978" s="537"/>
      <c r="P7978" s="364"/>
      <c r="Q7978" s="13"/>
      <c r="R7978" s="13"/>
    </row>
    <row r="7979" spans="8:18">
      <c r="H7979" s="13"/>
      <c r="I7979" s="365"/>
      <c r="J7979" s="365"/>
      <c r="K7979" s="366"/>
      <c r="L7979" s="367"/>
      <c r="M7979" s="368"/>
      <c r="N7979" s="369"/>
      <c r="O7979" s="538"/>
      <c r="P7979" s="538"/>
      <c r="Q7979" s="538"/>
      <c r="R7979" s="538"/>
    </row>
    <row r="7980" spans="8:18">
      <c r="H7980" s="370"/>
      <c r="I7980" s="371"/>
      <c r="J7980" s="371"/>
      <c r="K7980" s="367"/>
      <c r="L7980" s="367"/>
      <c r="M7980" s="367"/>
      <c r="N7980" s="372"/>
      <c r="O7980" s="539"/>
      <c r="P7980" s="539"/>
      <c r="Q7980" s="539"/>
      <c r="R7980" s="539"/>
    </row>
    <row r="7981" spans="8:18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>
      <c r="H7994" s="367"/>
      <c r="I7994" s="367"/>
      <c r="J7994" s="367"/>
      <c r="K7994" s="367"/>
      <c r="L7994" s="367"/>
      <c r="M7994" s="367"/>
      <c r="N7994" s="382"/>
      <c r="O7994" s="376"/>
      <c r="P7994" s="571"/>
      <c r="Q7994" s="571"/>
      <c r="R7994" s="571"/>
    </row>
    <row r="7995" spans="8:18" ht="20.25" customHeight="1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9.5">
      <c r="H8000" s="541"/>
      <c r="I8000" s="541"/>
      <c r="J8000" s="541"/>
      <c r="K8000" s="541"/>
      <c r="L8000" s="541"/>
      <c r="M8000" s="541"/>
      <c r="N8000" s="541"/>
      <c r="O8000" s="541"/>
      <c r="P8000" s="541"/>
      <c r="Q8000" s="541"/>
      <c r="R8000" s="541"/>
    </row>
    <row r="8001" spans="8:18">
      <c r="H8001" s="532"/>
      <c r="I8001" s="532"/>
      <c r="J8001" s="532"/>
      <c r="K8001" s="532"/>
      <c r="L8001" s="532"/>
      <c r="M8001" s="532"/>
      <c r="N8001" s="532"/>
      <c r="O8001" s="532"/>
      <c r="P8001" s="532"/>
      <c r="Q8001" s="13"/>
      <c r="R8001" s="13"/>
    </row>
    <row r="8002" spans="8:18" ht="19.5">
      <c r="H8002" s="543"/>
      <c r="I8002" s="543"/>
      <c r="J8002" s="543"/>
      <c r="K8002" s="543"/>
      <c r="L8002" s="543"/>
      <c r="M8002" s="543"/>
      <c r="N8002" s="543"/>
      <c r="O8002" s="543"/>
      <c r="P8002" s="543"/>
      <c r="Q8002" s="13"/>
      <c r="R8002" s="13"/>
    </row>
    <row r="8003" spans="8:18" ht="17.25">
      <c r="H8003" s="544"/>
      <c r="I8003" s="544"/>
      <c r="J8003" s="544"/>
      <c r="K8003" s="544"/>
      <c r="L8003" s="544"/>
      <c r="M8003" s="544"/>
      <c r="N8003" s="544"/>
      <c r="O8003" s="544"/>
      <c r="P8003" s="544"/>
      <c r="Q8003" s="13"/>
      <c r="R8003" s="13"/>
    </row>
    <row r="8004" spans="8:18">
      <c r="H8004" s="13"/>
      <c r="I8004" s="359"/>
      <c r="J8004" s="360"/>
      <c r="K8004" s="430"/>
      <c r="L8004" s="362"/>
      <c r="M8004" s="363"/>
      <c r="N8004" s="537"/>
      <c r="O8004" s="537"/>
      <c r="P8004" s="364"/>
      <c r="Q8004" s="13"/>
      <c r="R8004" s="13"/>
    </row>
    <row r="8005" spans="8:18">
      <c r="H8005" s="13"/>
      <c r="I8005" s="359"/>
      <c r="J8005" s="360"/>
      <c r="K8005" s="361"/>
      <c r="L8005" s="361"/>
      <c r="M8005" s="363"/>
      <c r="N8005" s="537"/>
      <c r="O8005" s="537"/>
      <c r="P8005" s="364"/>
      <c r="Q8005" s="13"/>
      <c r="R8005" s="13"/>
    </row>
    <row r="8006" spans="8:18">
      <c r="H8006" s="13"/>
      <c r="I8006" s="365"/>
      <c r="J8006" s="365"/>
      <c r="K8006" s="366"/>
      <c r="L8006" s="367"/>
      <c r="M8006" s="368"/>
      <c r="N8006" s="369"/>
      <c r="O8006" s="538"/>
      <c r="P8006" s="538"/>
      <c r="Q8006" s="538"/>
      <c r="R8006" s="538"/>
    </row>
    <row r="8007" spans="8:18">
      <c r="H8007" s="370"/>
      <c r="I8007" s="371"/>
      <c r="J8007" s="371"/>
      <c r="K8007" s="367"/>
      <c r="L8007" s="367"/>
      <c r="M8007" s="367"/>
      <c r="N8007" s="372"/>
      <c r="O8007" s="539"/>
      <c r="P8007" s="539"/>
      <c r="Q8007" s="539"/>
      <c r="R8007" s="539"/>
    </row>
    <row r="8008" spans="8:18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>
      <c r="H8022" s="367"/>
      <c r="I8022" s="367"/>
      <c r="J8022" s="367"/>
      <c r="K8022" s="367"/>
      <c r="L8022" s="367"/>
      <c r="M8022" s="367"/>
      <c r="N8022" s="382"/>
      <c r="O8022" s="376"/>
      <c r="P8022" s="571"/>
      <c r="Q8022" s="571"/>
      <c r="R8022" s="571"/>
    </row>
    <row r="8023" spans="8:18" ht="19.5" customHeight="1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9.5">
      <c r="H8028" s="541"/>
      <c r="I8028" s="541"/>
      <c r="J8028" s="541"/>
      <c r="K8028" s="541"/>
      <c r="L8028" s="541"/>
      <c r="M8028" s="541"/>
      <c r="N8028" s="541"/>
      <c r="O8028" s="541"/>
      <c r="P8028" s="541"/>
      <c r="Q8028" s="541"/>
      <c r="R8028" s="541"/>
    </row>
    <row r="8029" spans="8:18">
      <c r="H8029" s="532"/>
      <c r="I8029" s="532"/>
      <c r="J8029" s="532"/>
      <c r="K8029" s="532"/>
      <c r="L8029" s="532"/>
      <c r="M8029" s="532"/>
      <c r="N8029" s="532"/>
      <c r="O8029" s="532"/>
      <c r="P8029" s="532"/>
      <c r="Q8029" s="13"/>
      <c r="R8029" s="13"/>
    </row>
    <row r="8030" spans="8:18" ht="19.5">
      <c r="H8030" s="543"/>
      <c r="I8030" s="543"/>
      <c r="J8030" s="543"/>
      <c r="K8030" s="543"/>
      <c r="L8030" s="543"/>
      <c r="M8030" s="543"/>
      <c r="N8030" s="543"/>
      <c r="O8030" s="543"/>
      <c r="P8030" s="543"/>
      <c r="Q8030" s="13"/>
      <c r="R8030" s="13"/>
    </row>
    <row r="8031" spans="8:18" ht="17.25">
      <c r="H8031" s="544"/>
      <c r="I8031" s="544"/>
      <c r="J8031" s="544"/>
      <c r="K8031" s="544"/>
      <c r="L8031" s="544"/>
      <c r="M8031" s="544"/>
      <c r="N8031" s="544"/>
      <c r="O8031" s="544"/>
      <c r="P8031" s="544"/>
      <c r="Q8031" s="13"/>
      <c r="R8031" s="13"/>
    </row>
    <row r="8032" spans="8:18">
      <c r="H8032" s="13"/>
      <c r="I8032" s="359"/>
      <c r="J8032" s="360"/>
      <c r="K8032" s="430"/>
      <c r="L8032" s="362"/>
      <c r="M8032" s="363"/>
      <c r="N8032" s="537"/>
      <c r="O8032" s="537"/>
      <c r="P8032" s="364"/>
      <c r="Q8032" s="13"/>
      <c r="R8032" s="13"/>
    </row>
    <row r="8033" spans="8:18">
      <c r="H8033" s="13"/>
      <c r="I8033" s="359"/>
      <c r="J8033" s="360"/>
      <c r="K8033" s="361"/>
      <c r="L8033" s="361"/>
      <c r="M8033" s="363"/>
      <c r="N8033" s="537"/>
      <c r="O8033" s="537"/>
      <c r="P8033" s="364"/>
      <c r="Q8033" s="13"/>
      <c r="R8033" s="13"/>
    </row>
    <row r="8034" spans="8:18">
      <c r="H8034" s="13"/>
      <c r="I8034" s="365"/>
      <c r="J8034" s="365"/>
      <c r="K8034" s="366"/>
      <c r="L8034" s="367"/>
      <c r="M8034" s="368"/>
      <c r="N8034" s="369"/>
      <c r="O8034" s="538"/>
      <c r="P8034" s="538"/>
      <c r="Q8034" s="538"/>
      <c r="R8034" s="538"/>
    </row>
    <row r="8035" spans="8:18">
      <c r="H8035" s="370"/>
      <c r="I8035" s="371"/>
      <c r="J8035" s="371"/>
      <c r="K8035" s="367"/>
      <c r="L8035" s="367"/>
      <c r="M8035" s="367"/>
      <c r="N8035" s="372"/>
      <c r="O8035" s="539"/>
      <c r="P8035" s="539"/>
      <c r="Q8035" s="539"/>
      <c r="R8035" s="539"/>
    </row>
    <row r="8036" spans="8:18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>
      <c r="H8049" s="367"/>
      <c r="I8049" s="367"/>
      <c r="J8049" s="367"/>
      <c r="K8049" s="367"/>
      <c r="L8049" s="367"/>
      <c r="M8049" s="367"/>
      <c r="N8049" s="382"/>
      <c r="O8049" s="376"/>
      <c r="P8049" s="571"/>
      <c r="Q8049" s="571"/>
      <c r="R8049" s="571"/>
    </row>
    <row r="8050" spans="8:18" ht="21" customHeight="1">
      <c r="H8050" s="552"/>
      <c r="I8050" s="552"/>
      <c r="J8050" s="552"/>
      <c r="K8050" s="552"/>
      <c r="L8050" s="552"/>
      <c r="M8050" s="552"/>
      <c r="N8050" s="552"/>
      <c r="O8050" s="376"/>
      <c r="P8050" s="372"/>
      <c r="Q8050" s="398"/>
      <c r="R8050" s="372"/>
    </row>
    <row r="8051" spans="8:18" ht="20.25" customHeight="1">
      <c r="H8051" s="552"/>
      <c r="I8051" s="552"/>
      <c r="J8051" s="552"/>
      <c r="K8051" s="552"/>
      <c r="L8051" s="552"/>
      <c r="M8051" s="552"/>
      <c r="N8051" s="552"/>
      <c r="O8051" s="376"/>
      <c r="P8051" s="571"/>
      <c r="Q8051" s="571"/>
      <c r="R8051" s="571"/>
    </row>
    <row r="8052" spans="8:18" ht="19.5" customHeight="1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9.5">
      <c r="H8057" s="541"/>
      <c r="I8057" s="541"/>
      <c r="J8057" s="541"/>
      <c r="K8057" s="541"/>
      <c r="L8057" s="541"/>
      <c r="M8057" s="541"/>
      <c r="N8057" s="541"/>
      <c r="O8057" s="541"/>
      <c r="P8057" s="541"/>
      <c r="Q8057" s="541"/>
      <c r="R8057" s="541"/>
    </row>
    <row r="8058" spans="8:18">
      <c r="H8058" s="532"/>
      <c r="I8058" s="532"/>
      <c r="J8058" s="532"/>
      <c r="K8058" s="532"/>
      <c r="L8058" s="532"/>
      <c r="M8058" s="532"/>
      <c r="N8058" s="532"/>
      <c r="O8058" s="532"/>
      <c r="P8058" s="532"/>
      <c r="Q8058" s="13"/>
      <c r="R8058" s="13"/>
    </row>
    <row r="8059" spans="8:18" ht="19.5">
      <c r="H8059" s="543"/>
      <c r="I8059" s="543"/>
      <c r="J8059" s="543"/>
      <c r="K8059" s="543"/>
      <c r="L8059" s="543"/>
      <c r="M8059" s="543"/>
      <c r="N8059" s="543"/>
      <c r="O8059" s="543"/>
      <c r="P8059" s="543"/>
      <c r="Q8059" s="13"/>
      <c r="R8059" s="13"/>
    </row>
    <row r="8060" spans="8:18" ht="17.25">
      <c r="H8060" s="544"/>
      <c r="I8060" s="544"/>
      <c r="J8060" s="544"/>
      <c r="K8060" s="544"/>
      <c r="L8060" s="544"/>
      <c r="M8060" s="544"/>
      <c r="N8060" s="544"/>
      <c r="O8060" s="544"/>
      <c r="P8060" s="544"/>
      <c r="Q8060" s="13"/>
      <c r="R8060" s="13"/>
    </row>
    <row r="8061" spans="8:18">
      <c r="H8061" s="13"/>
      <c r="I8061" s="359"/>
      <c r="J8061" s="360"/>
      <c r="K8061" s="430"/>
      <c r="L8061" s="362"/>
      <c r="M8061" s="363"/>
      <c r="N8061" s="537"/>
      <c r="O8061" s="537"/>
      <c r="P8061" s="364"/>
      <c r="Q8061" s="13"/>
      <c r="R8061" s="13"/>
    </row>
    <row r="8062" spans="8:18">
      <c r="H8062" s="13"/>
      <c r="I8062" s="359"/>
      <c r="J8062" s="360"/>
      <c r="K8062" s="361"/>
      <c r="L8062" s="361"/>
      <c r="M8062" s="363"/>
      <c r="N8062" s="537"/>
      <c r="O8062" s="537"/>
      <c r="P8062" s="364"/>
      <c r="Q8062" s="13"/>
      <c r="R8062" s="13"/>
    </row>
    <row r="8063" spans="8:18">
      <c r="H8063" s="13"/>
      <c r="I8063" s="365"/>
      <c r="J8063" s="365"/>
      <c r="K8063" s="366"/>
      <c r="L8063" s="367"/>
      <c r="M8063" s="368"/>
      <c r="N8063" s="369"/>
      <c r="O8063" s="538"/>
      <c r="P8063" s="538"/>
      <c r="Q8063" s="538"/>
      <c r="R8063" s="538"/>
    </row>
    <row r="8064" spans="8:18">
      <c r="H8064" s="370"/>
      <c r="I8064" s="371"/>
      <c r="J8064" s="371"/>
      <c r="K8064" s="367"/>
      <c r="L8064" s="367"/>
      <c r="M8064" s="367"/>
      <c r="N8064" s="372"/>
      <c r="O8064" s="539"/>
      <c r="P8064" s="539"/>
      <c r="Q8064" s="539"/>
      <c r="R8064" s="539"/>
    </row>
    <row r="8065" spans="8:18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>
      <c r="H8076" s="367"/>
      <c r="I8076" s="367"/>
      <c r="J8076" s="367"/>
      <c r="K8076" s="367"/>
      <c r="L8076" s="367"/>
      <c r="M8076" s="367"/>
      <c r="N8076" s="382"/>
      <c r="O8076" s="376"/>
      <c r="P8076" s="571"/>
      <c r="Q8076" s="571"/>
      <c r="R8076" s="571"/>
    </row>
    <row r="8077" spans="8:18" ht="19.5" customHeight="1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9.5">
      <c r="H8082" s="541"/>
      <c r="I8082" s="541"/>
      <c r="J8082" s="541"/>
      <c r="K8082" s="541"/>
      <c r="L8082" s="541"/>
      <c r="M8082" s="541"/>
      <c r="N8082" s="541"/>
      <c r="O8082" s="541"/>
      <c r="P8082" s="541"/>
      <c r="Q8082" s="541"/>
      <c r="R8082" s="541"/>
    </row>
    <row r="8083" spans="8:18">
      <c r="H8083" s="532"/>
      <c r="I8083" s="532"/>
      <c r="J8083" s="532"/>
      <c r="K8083" s="532"/>
      <c r="L8083" s="532"/>
      <c r="M8083" s="532"/>
      <c r="N8083" s="532"/>
      <c r="O8083" s="532"/>
      <c r="P8083" s="532"/>
      <c r="Q8083" s="13"/>
      <c r="R8083" s="13"/>
    </row>
    <row r="8084" spans="8:18" ht="19.5">
      <c r="H8084" s="543"/>
      <c r="I8084" s="543"/>
      <c r="J8084" s="543"/>
      <c r="K8084" s="543"/>
      <c r="L8084" s="543"/>
      <c r="M8084" s="543"/>
      <c r="N8084" s="543"/>
      <c r="O8084" s="543"/>
      <c r="P8084" s="543"/>
      <c r="Q8084" s="13"/>
      <c r="R8084" s="13"/>
    </row>
    <row r="8085" spans="8:18" ht="17.25">
      <c r="H8085" s="544"/>
      <c r="I8085" s="544"/>
      <c r="J8085" s="544"/>
      <c r="K8085" s="544"/>
      <c r="L8085" s="544"/>
      <c r="M8085" s="544"/>
      <c r="N8085" s="544"/>
      <c r="O8085" s="544"/>
      <c r="P8085" s="544"/>
      <c r="Q8085" s="13"/>
      <c r="R8085" s="13"/>
    </row>
    <row r="8086" spans="8:18">
      <c r="H8086" s="13"/>
      <c r="I8086" s="359"/>
      <c r="J8086" s="360"/>
      <c r="K8086" s="430"/>
      <c r="L8086" s="362"/>
      <c r="M8086" s="363"/>
      <c r="N8086" s="537"/>
      <c r="O8086" s="537"/>
      <c r="P8086" s="364"/>
      <c r="Q8086" s="13"/>
      <c r="R8086" s="13"/>
    </row>
    <row r="8087" spans="8:18">
      <c r="H8087" s="13"/>
      <c r="I8087" s="359"/>
      <c r="J8087" s="360"/>
      <c r="K8087" s="361"/>
      <c r="L8087" s="361"/>
      <c r="M8087" s="363"/>
      <c r="N8087" s="537"/>
      <c r="O8087" s="537"/>
      <c r="P8087" s="364"/>
      <c r="Q8087" s="13"/>
      <c r="R8087" s="13"/>
    </row>
    <row r="8088" spans="8:18">
      <c r="H8088" s="13"/>
      <c r="I8088" s="365"/>
      <c r="J8088" s="365"/>
      <c r="K8088" s="366"/>
      <c r="L8088" s="367"/>
      <c r="M8088" s="368"/>
      <c r="N8088" s="369"/>
      <c r="O8088" s="538"/>
      <c r="P8088" s="538"/>
      <c r="Q8088" s="538"/>
      <c r="R8088" s="538"/>
    </row>
    <row r="8089" spans="8:18">
      <c r="H8089" s="370"/>
      <c r="I8089" s="371"/>
      <c r="J8089" s="371"/>
      <c r="K8089" s="367"/>
      <c r="L8089" s="367"/>
      <c r="M8089" s="367"/>
      <c r="N8089" s="372"/>
      <c r="O8089" s="539"/>
      <c r="P8089" s="539"/>
      <c r="Q8089" s="539"/>
      <c r="R8089" s="539"/>
    </row>
    <row r="8090" spans="8:18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>
      <c r="H8102" s="367"/>
      <c r="I8102" s="367"/>
      <c r="J8102" s="367"/>
      <c r="K8102" s="367"/>
      <c r="L8102" s="367"/>
      <c r="M8102" s="367"/>
      <c r="N8102" s="382"/>
      <c r="O8102" s="376"/>
      <c r="P8102" s="571"/>
      <c r="Q8102" s="571"/>
      <c r="R8102" s="571"/>
    </row>
    <row r="8103" spans="8:19" ht="18" customHeight="1">
      <c r="H8103" s="552"/>
      <c r="I8103" s="552"/>
      <c r="J8103" s="552"/>
      <c r="K8103" s="552"/>
      <c r="L8103" s="552"/>
      <c r="M8103" s="552"/>
      <c r="N8103" s="552"/>
      <c r="O8103" s="376"/>
      <c r="P8103" s="372"/>
      <c r="Q8103" s="398"/>
      <c r="R8103" s="372"/>
    </row>
    <row r="8104" spans="8:19" ht="20.25" customHeight="1">
      <c r="H8104" s="552"/>
      <c r="I8104" s="552"/>
      <c r="J8104" s="552"/>
      <c r="K8104" s="552"/>
      <c r="L8104" s="552"/>
      <c r="M8104" s="552"/>
      <c r="N8104" s="552"/>
      <c r="O8104" s="376"/>
      <c r="P8104" s="571"/>
      <c r="Q8104" s="571"/>
      <c r="R8104" s="571"/>
      <c r="S8104" s="120"/>
    </row>
    <row r="8105" spans="8:19" ht="17.25" customHeight="1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9.5">
      <c r="H8110" s="541"/>
      <c r="I8110" s="541"/>
      <c r="J8110" s="541"/>
      <c r="K8110" s="541"/>
      <c r="L8110" s="541"/>
      <c r="M8110" s="541"/>
      <c r="N8110" s="541"/>
      <c r="O8110" s="541"/>
      <c r="P8110" s="541"/>
      <c r="Q8110" s="541"/>
      <c r="R8110" s="541"/>
    </row>
    <row r="8111" spans="8:19">
      <c r="H8111" s="532"/>
      <c r="I8111" s="532"/>
      <c r="J8111" s="532"/>
      <c r="K8111" s="532"/>
      <c r="L8111" s="532"/>
      <c r="M8111" s="532"/>
      <c r="N8111" s="532"/>
      <c r="O8111" s="532"/>
      <c r="P8111" s="532"/>
      <c r="Q8111" s="13"/>
      <c r="R8111" s="13"/>
    </row>
    <row r="8112" spans="8:19" ht="19.5">
      <c r="H8112" s="543"/>
      <c r="I8112" s="543"/>
      <c r="J8112" s="543"/>
      <c r="K8112" s="543"/>
      <c r="L8112" s="543"/>
      <c r="M8112" s="543"/>
      <c r="N8112" s="543"/>
      <c r="O8112" s="543"/>
      <c r="P8112" s="543"/>
      <c r="Q8112" s="13"/>
      <c r="R8112" s="13"/>
    </row>
    <row r="8113" spans="8:18" ht="17.25">
      <c r="H8113" s="544"/>
      <c r="I8113" s="544"/>
      <c r="J8113" s="544"/>
      <c r="K8113" s="544"/>
      <c r="L8113" s="544"/>
      <c r="M8113" s="544"/>
      <c r="N8113" s="544"/>
      <c r="O8113" s="544"/>
      <c r="P8113" s="544"/>
      <c r="Q8113" s="13"/>
      <c r="R8113" s="13"/>
    </row>
    <row r="8114" spans="8:18">
      <c r="H8114" s="13"/>
      <c r="I8114" s="359"/>
      <c r="J8114" s="360"/>
      <c r="K8114" s="430"/>
      <c r="L8114" s="362"/>
      <c r="M8114" s="363"/>
      <c r="N8114" s="537"/>
      <c r="O8114" s="537"/>
      <c r="P8114" s="364"/>
      <c r="Q8114" s="13"/>
      <c r="R8114" s="13"/>
    </row>
    <row r="8115" spans="8:18">
      <c r="H8115" s="13"/>
      <c r="I8115" s="359"/>
      <c r="J8115" s="360"/>
      <c r="K8115" s="361"/>
      <c r="L8115" s="361"/>
      <c r="M8115" s="363"/>
      <c r="N8115" s="537"/>
      <c r="O8115" s="537"/>
      <c r="P8115" s="364"/>
      <c r="Q8115" s="13"/>
      <c r="R8115" s="13"/>
    </row>
    <row r="8116" spans="8:18">
      <c r="H8116" s="13"/>
      <c r="I8116" s="365"/>
      <c r="J8116" s="365"/>
      <c r="K8116" s="366"/>
      <c r="L8116" s="367"/>
      <c r="M8116" s="368"/>
      <c r="N8116" s="369"/>
      <c r="O8116" s="538"/>
      <c r="P8116" s="538"/>
      <c r="Q8116" s="538"/>
      <c r="R8116" s="538"/>
    </row>
    <row r="8117" spans="8:18">
      <c r="H8117" s="370"/>
      <c r="I8117" s="371"/>
      <c r="J8117" s="371"/>
      <c r="K8117" s="367"/>
      <c r="L8117" s="367"/>
      <c r="M8117" s="367"/>
      <c r="N8117" s="372"/>
      <c r="O8117" s="539"/>
      <c r="P8117" s="539"/>
      <c r="Q8117" s="539"/>
      <c r="R8117" s="539"/>
    </row>
    <row r="8118" spans="8:18" ht="19.5" customHeight="1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>
      <c r="H8137" s="367"/>
      <c r="I8137" s="367"/>
      <c r="J8137" s="367"/>
      <c r="K8137" s="367"/>
      <c r="L8137" s="367"/>
      <c r="M8137" s="367"/>
      <c r="N8137" s="382"/>
      <c r="O8137" s="376"/>
      <c r="P8137" s="571"/>
      <c r="Q8137" s="571"/>
      <c r="R8137" s="571"/>
    </row>
    <row r="8138" spans="8:18" ht="25.5" customHeight="1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9.5">
      <c r="H8143" s="541"/>
      <c r="I8143" s="541"/>
      <c r="J8143" s="541"/>
      <c r="K8143" s="541"/>
      <c r="L8143" s="541"/>
      <c r="M8143" s="541"/>
      <c r="N8143" s="541"/>
      <c r="O8143" s="541"/>
      <c r="P8143" s="541"/>
      <c r="Q8143" s="541"/>
      <c r="R8143" s="541"/>
    </row>
    <row r="8144" spans="8:18">
      <c r="H8144" s="532"/>
      <c r="I8144" s="532"/>
      <c r="J8144" s="532"/>
      <c r="K8144" s="532"/>
      <c r="L8144" s="532"/>
      <c r="M8144" s="532"/>
      <c r="N8144" s="532"/>
      <c r="O8144" s="532"/>
      <c r="P8144" s="532"/>
      <c r="Q8144" s="13"/>
      <c r="R8144" s="13"/>
    </row>
    <row r="8145" spans="8:18" ht="19.5">
      <c r="H8145" s="543"/>
      <c r="I8145" s="543"/>
      <c r="J8145" s="543"/>
      <c r="K8145" s="543"/>
      <c r="L8145" s="543"/>
      <c r="M8145" s="543"/>
      <c r="N8145" s="543"/>
      <c r="O8145" s="543"/>
      <c r="P8145" s="543"/>
      <c r="Q8145" s="13"/>
      <c r="R8145" s="13"/>
    </row>
    <row r="8146" spans="8:18" ht="17.25">
      <c r="H8146" s="544"/>
      <c r="I8146" s="544"/>
      <c r="J8146" s="544"/>
      <c r="K8146" s="544"/>
      <c r="L8146" s="544"/>
      <c r="M8146" s="544"/>
      <c r="N8146" s="544"/>
      <c r="O8146" s="544"/>
      <c r="P8146" s="544"/>
      <c r="Q8146" s="13"/>
      <c r="R8146" s="13"/>
    </row>
    <row r="8147" spans="8:18">
      <c r="H8147" s="13"/>
      <c r="I8147" s="359"/>
      <c r="J8147" s="360"/>
      <c r="K8147" s="430"/>
      <c r="L8147" s="362"/>
      <c r="M8147" s="363"/>
      <c r="N8147" s="537"/>
      <c r="O8147" s="537"/>
      <c r="P8147" s="364"/>
      <c r="Q8147" s="13"/>
      <c r="R8147" s="13"/>
    </row>
    <row r="8148" spans="8:18">
      <c r="H8148" s="13"/>
      <c r="I8148" s="359"/>
      <c r="J8148" s="360"/>
      <c r="K8148" s="361"/>
      <c r="L8148" s="361"/>
      <c r="M8148" s="363"/>
      <c r="N8148" s="537"/>
      <c r="O8148" s="537"/>
      <c r="P8148" s="364"/>
      <c r="Q8148" s="13"/>
      <c r="R8148" s="13"/>
    </row>
    <row r="8149" spans="8:18">
      <c r="H8149" s="13"/>
      <c r="I8149" s="365"/>
      <c r="J8149" s="365"/>
      <c r="K8149" s="366"/>
      <c r="L8149" s="367"/>
      <c r="M8149" s="368"/>
      <c r="N8149" s="369"/>
      <c r="O8149" s="538"/>
      <c r="P8149" s="538"/>
      <c r="Q8149" s="538"/>
      <c r="R8149" s="538"/>
    </row>
    <row r="8150" spans="8:18">
      <c r="H8150" s="370"/>
      <c r="I8150" s="371"/>
      <c r="J8150" s="371"/>
      <c r="K8150" s="367"/>
      <c r="L8150" s="367"/>
      <c r="M8150" s="367"/>
      <c r="N8150" s="372"/>
      <c r="O8150" s="539"/>
      <c r="P8150" s="539"/>
      <c r="Q8150" s="539"/>
      <c r="R8150" s="539"/>
    </row>
    <row r="8151" spans="8:18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>
      <c r="H8154" s="370"/>
      <c r="I8154" s="357"/>
      <c r="J8154" s="371"/>
      <c r="K8154" s="378"/>
      <c r="L8154" s="378"/>
      <c r="M8154" s="408"/>
      <c r="N8154" s="564"/>
      <c r="O8154" s="442"/>
      <c r="P8154" s="398"/>
      <c r="Q8154" s="398"/>
      <c r="R8154" s="398"/>
    </row>
    <row r="8155" spans="8:18" ht="15.75" customHeight="1">
      <c r="H8155" s="370"/>
      <c r="I8155" s="357"/>
      <c r="J8155" s="371"/>
      <c r="K8155" s="378"/>
      <c r="L8155" s="378"/>
      <c r="M8155" s="408"/>
      <c r="N8155" s="564"/>
      <c r="O8155" s="442"/>
      <c r="P8155" s="398"/>
      <c r="Q8155" s="398"/>
      <c r="R8155" s="398"/>
    </row>
    <row r="8156" spans="8:18" ht="15.75" customHeight="1">
      <c r="H8156" s="370"/>
      <c r="I8156" s="357"/>
      <c r="J8156" s="371"/>
      <c r="K8156" s="378"/>
      <c r="L8156" s="378"/>
      <c r="M8156" s="408"/>
      <c r="N8156" s="564"/>
      <c r="O8156" s="442"/>
      <c r="P8156" s="398"/>
      <c r="Q8156" s="398"/>
      <c r="R8156" s="398"/>
    </row>
    <row r="8157" spans="8:18" ht="15.75" customHeight="1">
      <c r="H8157" s="370"/>
      <c r="I8157" s="357"/>
      <c r="J8157" s="371"/>
      <c r="K8157" s="378"/>
      <c r="L8157" s="378"/>
      <c r="M8157" s="408"/>
      <c r="N8157" s="564"/>
      <c r="O8157" s="442"/>
      <c r="P8157" s="398"/>
      <c r="Q8157" s="398"/>
      <c r="R8157" s="398"/>
    </row>
    <row r="8158" spans="8:18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>
      <c r="H8163" s="367"/>
      <c r="I8163" s="367"/>
      <c r="J8163" s="367"/>
      <c r="K8163" s="367"/>
      <c r="L8163" s="367"/>
      <c r="M8163" s="367"/>
      <c r="N8163" s="382"/>
      <c r="O8163" s="376"/>
      <c r="P8163" s="571"/>
      <c r="Q8163" s="571"/>
      <c r="R8163" s="571"/>
    </row>
    <row r="8164" spans="8:18" ht="21.75" customHeight="1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9.5">
      <c r="H8169" s="541"/>
      <c r="I8169" s="541"/>
      <c r="J8169" s="541"/>
      <c r="K8169" s="541"/>
      <c r="L8169" s="541"/>
      <c r="M8169" s="541"/>
      <c r="N8169" s="541"/>
      <c r="O8169" s="541"/>
      <c r="P8169" s="541"/>
      <c r="Q8169" s="541"/>
      <c r="R8169" s="541"/>
    </row>
    <row r="8170" spans="8:18">
      <c r="H8170" s="532"/>
      <c r="I8170" s="532"/>
      <c r="J8170" s="532"/>
      <c r="K8170" s="532"/>
      <c r="L8170" s="532"/>
      <c r="M8170" s="532"/>
      <c r="N8170" s="532"/>
      <c r="O8170" s="532"/>
      <c r="P8170" s="532"/>
      <c r="Q8170" s="13"/>
      <c r="R8170" s="13"/>
    </row>
    <row r="8171" spans="8:18" ht="19.5">
      <c r="H8171" s="543"/>
      <c r="I8171" s="543"/>
      <c r="J8171" s="543"/>
      <c r="K8171" s="543"/>
      <c r="L8171" s="543"/>
      <c r="M8171" s="543"/>
      <c r="N8171" s="543"/>
      <c r="O8171" s="543"/>
      <c r="P8171" s="543"/>
      <c r="Q8171" s="13"/>
      <c r="R8171" s="13"/>
    </row>
    <row r="8172" spans="8:18" ht="17.25">
      <c r="H8172" s="544"/>
      <c r="I8172" s="544"/>
      <c r="J8172" s="544"/>
      <c r="K8172" s="544"/>
      <c r="L8172" s="544"/>
      <c r="M8172" s="544"/>
      <c r="N8172" s="544"/>
      <c r="O8172" s="544"/>
      <c r="P8172" s="544"/>
      <c r="Q8172" s="13"/>
      <c r="R8172" s="13"/>
    </row>
    <row r="8173" spans="8:18" ht="17.25" customHeight="1">
      <c r="H8173" s="13"/>
      <c r="I8173" s="359"/>
      <c r="J8173" s="360"/>
      <c r="K8173" s="430"/>
      <c r="L8173" s="362"/>
      <c r="M8173" s="363"/>
      <c r="N8173" s="537"/>
      <c r="O8173" s="537"/>
      <c r="P8173" s="364"/>
      <c r="Q8173" s="13"/>
      <c r="R8173" s="13"/>
    </row>
    <row r="8174" spans="8:18">
      <c r="H8174" s="13"/>
      <c r="I8174" s="359"/>
      <c r="J8174" s="360"/>
      <c r="K8174" s="361"/>
      <c r="L8174" s="361"/>
      <c r="M8174" s="363"/>
      <c r="N8174" s="537"/>
      <c r="O8174" s="537"/>
      <c r="P8174" s="364"/>
      <c r="Q8174" s="13"/>
      <c r="R8174" s="13"/>
    </row>
    <row r="8175" spans="8:18">
      <c r="H8175" s="13"/>
      <c r="I8175" s="365"/>
      <c r="J8175" s="365"/>
      <c r="K8175" s="366"/>
      <c r="L8175" s="367"/>
      <c r="M8175" s="368"/>
      <c r="N8175" s="369"/>
      <c r="O8175" s="538"/>
      <c r="P8175" s="538"/>
      <c r="Q8175" s="538"/>
      <c r="R8175" s="538"/>
    </row>
    <row r="8176" spans="8:18">
      <c r="H8176" s="370"/>
      <c r="I8176" s="371"/>
      <c r="J8176" s="371"/>
      <c r="K8176" s="367"/>
      <c r="L8176" s="367"/>
      <c r="M8176" s="367"/>
      <c r="N8176" s="372"/>
      <c r="O8176" s="539"/>
      <c r="P8176" s="539"/>
      <c r="Q8176" s="539"/>
      <c r="R8176" s="539"/>
    </row>
    <row r="8177" spans="8:18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>
      <c r="H8181" s="370"/>
      <c r="I8181" s="357"/>
      <c r="J8181" s="371"/>
      <c r="K8181" s="378"/>
      <c r="L8181" s="378"/>
      <c r="M8181" s="408"/>
      <c r="N8181" s="555"/>
      <c r="O8181" s="442"/>
      <c r="P8181" s="398"/>
      <c r="Q8181" s="398"/>
      <c r="R8181" s="398"/>
    </row>
    <row r="8182" spans="8:18">
      <c r="H8182" s="370"/>
      <c r="I8182" s="357"/>
      <c r="J8182" s="371"/>
      <c r="K8182" s="378"/>
      <c r="L8182" s="378"/>
      <c r="M8182" s="408"/>
      <c r="N8182" s="555"/>
      <c r="O8182" s="442"/>
      <c r="P8182" s="398"/>
      <c r="Q8182" s="398"/>
      <c r="R8182" s="398"/>
    </row>
    <row r="8183" spans="8:18">
      <c r="H8183" s="370"/>
      <c r="I8183" s="357"/>
      <c r="J8183" s="371"/>
      <c r="K8183" s="378"/>
      <c r="L8183" s="378"/>
      <c r="M8183" s="408"/>
      <c r="N8183" s="555"/>
      <c r="O8183" s="442"/>
      <c r="P8183" s="398"/>
      <c r="Q8183" s="398"/>
      <c r="R8183" s="398"/>
    </row>
    <row r="8184" spans="8:18">
      <c r="H8184" s="370"/>
      <c r="I8184" s="357"/>
      <c r="J8184" s="371"/>
      <c r="K8184" s="378"/>
      <c r="L8184" s="378"/>
      <c r="M8184" s="408"/>
      <c r="N8184" s="555"/>
      <c r="O8184" s="442"/>
      <c r="P8184" s="398"/>
      <c r="Q8184" s="398"/>
      <c r="R8184" s="398"/>
    </row>
    <row r="8185" spans="8:18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>
      <c r="H8186" s="370"/>
      <c r="I8186" s="357"/>
      <c r="J8186" s="371"/>
      <c r="K8186" s="378"/>
      <c r="L8186" s="378"/>
      <c r="M8186" s="408"/>
      <c r="N8186" s="555"/>
      <c r="O8186" s="442"/>
      <c r="P8186" s="398"/>
      <c r="Q8186" s="398"/>
      <c r="R8186" s="398"/>
    </row>
    <row r="8187" spans="8:18">
      <c r="H8187" s="370"/>
      <c r="I8187" s="357"/>
      <c r="J8187" s="371"/>
      <c r="K8187" s="378"/>
      <c r="L8187" s="378"/>
      <c r="M8187" s="408"/>
      <c r="N8187" s="555"/>
      <c r="O8187" s="442"/>
      <c r="P8187" s="398"/>
      <c r="Q8187" s="398"/>
      <c r="R8187" s="398"/>
    </row>
    <row r="8188" spans="8:18">
      <c r="H8188" s="370"/>
      <c r="I8188" s="357"/>
      <c r="J8188" s="371"/>
      <c r="K8188" s="378"/>
      <c r="L8188" s="378"/>
      <c r="M8188" s="408"/>
      <c r="N8188" s="555"/>
      <c r="O8188" s="442"/>
      <c r="P8188" s="398"/>
      <c r="Q8188" s="398"/>
      <c r="R8188" s="398"/>
    </row>
    <row r="8189" spans="8:18">
      <c r="H8189" s="370"/>
      <c r="I8189" s="357"/>
      <c r="J8189" s="371"/>
      <c r="K8189" s="378"/>
      <c r="L8189" s="378"/>
      <c r="M8189" s="408"/>
      <c r="N8189" s="555"/>
      <c r="O8189" s="442"/>
      <c r="P8189" s="398"/>
      <c r="Q8189" s="398"/>
      <c r="R8189" s="398"/>
    </row>
    <row r="8190" spans="8:18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>
      <c r="H8192" s="367"/>
      <c r="I8192" s="367"/>
      <c r="J8192" s="367"/>
      <c r="K8192" s="367"/>
      <c r="L8192" s="367"/>
      <c r="M8192" s="367"/>
      <c r="N8192" s="382"/>
      <c r="O8192" s="376"/>
      <c r="P8192" s="571"/>
      <c r="Q8192" s="571"/>
      <c r="R8192" s="571"/>
    </row>
    <row r="8193" spans="8:18" ht="18" customHeight="1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9.5">
      <c r="H8198" s="541"/>
      <c r="I8198" s="541"/>
      <c r="J8198" s="541"/>
      <c r="K8198" s="541"/>
      <c r="L8198" s="541"/>
      <c r="M8198" s="541"/>
      <c r="N8198" s="541"/>
      <c r="O8198" s="541"/>
      <c r="P8198" s="541"/>
      <c r="Q8198" s="541"/>
      <c r="R8198" s="541"/>
    </row>
    <row r="8199" spans="8:18">
      <c r="H8199" s="532"/>
      <c r="I8199" s="532"/>
      <c r="J8199" s="532"/>
      <c r="K8199" s="532"/>
      <c r="L8199" s="532"/>
      <c r="M8199" s="532"/>
      <c r="N8199" s="532"/>
      <c r="O8199" s="532"/>
      <c r="P8199" s="532"/>
      <c r="Q8199" s="13"/>
      <c r="R8199" s="13"/>
    </row>
    <row r="8200" spans="8:18" ht="19.5">
      <c r="H8200" s="543"/>
      <c r="I8200" s="543"/>
      <c r="J8200" s="543"/>
      <c r="K8200" s="543"/>
      <c r="L8200" s="543"/>
      <c r="M8200" s="543"/>
      <c r="N8200" s="543"/>
      <c r="O8200" s="543"/>
      <c r="P8200" s="543"/>
      <c r="Q8200" s="13"/>
      <c r="R8200" s="13"/>
    </row>
    <row r="8201" spans="8:18" ht="17.25">
      <c r="H8201" s="544"/>
      <c r="I8201" s="544"/>
      <c r="J8201" s="544"/>
      <c r="K8201" s="544"/>
      <c r="L8201" s="544"/>
      <c r="M8201" s="544"/>
      <c r="N8201" s="544"/>
      <c r="O8201" s="544"/>
      <c r="P8201" s="544"/>
      <c r="Q8201" s="13"/>
      <c r="R8201" s="13"/>
    </row>
    <row r="8202" spans="8:18">
      <c r="H8202" s="13"/>
      <c r="I8202" s="359"/>
      <c r="J8202" s="360"/>
      <c r="K8202" s="430"/>
      <c r="L8202" s="362"/>
      <c r="M8202" s="363"/>
      <c r="N8202" s="537"/>
      <c r="O8202" s="537"/>
      <c r="P8202" s="364"/>
      <c r="Q8202" s="13"/>
      <c r="R8202" s="13"/>
    </row>
    <row r="8203" spans="8:18">
      <c r="H8203" s="13"/>
      <c r="I8203" s="359"/>
      <c r="J8203" s="360"/>
      <c r="K8203" s="361"/>
      <c r="L8203" s="361"/>
      <c r="M8203" s="363"/>
      <c r="N8203" s="537"/>
      <c r="O8203" s="537"/>
      <c r="P8203" s="364"/>
      <c r="Q8203" s="13"/>
      <c r="R8203" s="13"/>
    </row>
    <row r="8204" spans="8:18">
      <c r="H8204" s="13"/>
      <c r="I8204" s="365"/>
      <c r="J8204" s="365"/>
      <c r="K8204" s="366"/>
      <c r="L8204" s="367"/>
      <c r="M8204" s="368"/>
      <c r="N8204" s="369"/>
      <c r="O8204" s="538"/>
      <c r="P8204" s="538"/>
      <c r="Q8204" s="538"/>
      <c r="R8204" s="538"/>
    </row>
    <row r="8205" spans="8:18">
      <c r="H8205" s="370"/>
      <c r="I8205" s="371"/>
      <c r="J8205" s="371"/>
      <c r="K8205" s="367"/>
      <c r="L8205" s="367"/>
      <c r="M8205" s="367"/>
      <c r="N8205" s="372"/>
      <c r="O8205" s="539"/>
      <c r="P8205" s="539"/>
      <c r="Q8205" s="539"/>
      <c r="R8205" s="539"/>
    </row>
    <row r="8206" spans="8:18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>
      <c r="H8228" s="367"/>
      <c r="I8228" s="367"/>
      <c r="J8228" s="367"/>
      <c r="K8228" s="367"/>
      <c r="L8228" s="367"/>
      <c r="M8228" s="367"/>
      <c r="N8228" s="382"/>
      <c r="O8228" s="376"/>
      <c r="P8228" s="571"/>
      <c r="Q8228" s="571"/>
      <c r="R8228" s="571"/>
    </row>
    <row r="8229" spans="8:18" ht="20.25" customHeight="1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9.5">
      <c r="H8234" s="541"/>
      <c r="I8234" s="541"/>
      <c r="J8234" s="541"/>
      <c r="K8234" s="541"/>
      <c r="L8234" s="541"/>
      <c r="M8234" s="541"/>
      <c r="N8234" s="541"/>
      <c r="O8234" s="541"/>
      <c r="P8234" s="541"/>
      <c r="Q8234" s="541"/>
      <c r="R8234" s="541"/>
    </row>
    <row r="8235" spans="8:18">
      <c r="H8235" s="532"/>
      <c r="I8235" s="532"/>
      <c r="J8235" s="532"/>
      <c r="K8235" s="532"/>
      <c r="L8235" s="532"/>
      <c r="M8235" s="532"/>
      <c r="N8235" s="532"/>
      <c r="O8235" s="532"/>
      <c r="P8235" s="532"/>
      <c r="Q8235" s="13"/>
      <c r="R8235" s="13"/>
    </row>
    <row r="8236" spans="8:18" ht="19.5">
      <c r="H8236" s="543"/>
      <c r="I8236" s="543"/>
      <c r="J8236" s="543"/>
      <c r="K8236" s="543"/>
      <c r="L8236" s="543"/>
      <c r="M8236" s="543"/>
      <c r="N8236" s="543"/>
      <c r="O8236" s="543"/>
      <c r="P8236" s="543"/>
      <c r="Q8236" s="13"/>
      <c r="R8236" s="13"/>
    </row>
    <row r="8237" spans="8:18" ht="17.25">
      <c r="H8237" s="544"/>
      <c r="I8237" s="544"/>
      <c r="J8237" s="544"/>
      <c r="K8237" s="544"/>
      <c r="L8237" s="544"/>
      <c r="M8237" s="544"/>
      <c r="N8237" s="544"/>
      <c r="O8237" s="544"/>
      <c r="P8237" s="544"/>
      <c r="Q8237" s="13"/>
      <c r="R8237" s="13"/>
    </row>
    <row r="8238" spans="8:18">
      <c r="H8238" s="13"/>
      <c r="I8238" s="359"/>
      <c r="J8238" s="360"/>
      <c r="K8238" s="430"/>
      <c r="L8238" s="362"/>
      <c r="M8238" s="363"/>
      <c r="N8238" s="537"/>
      <c r="O8238" s="537"/>
      <c r="P8238" s="364"/>
      <c r="Q8238" s="13"/>
      <c r="R8238" s="13"/>
    </row>
    <row r="8239" spans="8:18">
      <c r="H8239" s="13"/>
      <c r="I8239" s="359"/>
      <c r="J8239" s="360"/>
      <c r="K8239" s="361"/>
      <c r="L8239" s="361"/>
      <c r="M8239" s="363"/>
      <c r="N8239" s="537"/>
      <c r="O8239" s="537"/>
      <c r="P8239" s="364"/>
      <c r="Q8239" s="13"/>
      <c r="R8239" s="13"/>
    </row>
    <row r="8240" spans="8:18">
      <c r="H8240" s="13"/>
      <c r="I8240" s="365"/>
      <c r="J8240" s="365"/>
      <c r="K8240" s="366"/>
      <c r="L8240" s="367"/>
      <c r="M8240" s="368"/>
      <c r="N8240" s="369"/>
      <c r="O8240" s="538"/>
      <c r="P8240" s="538"/>
      <c r="Q8240" s="538"/>
      <c r="R8240" s="538"/>
    </row>
    <row r="8241" spans="8:18">
      <c r="H8241" s="370"/>
      <c r="I8241" s="371"/>
      <c r="J8241" s="371"/>
      <c r="K8241" s="367"/>
      <c r="L8241" s="367"/>
      <c r="M8241" s="367"/>
      <c r="N8241" s="372"/>
      <c r="O8241" s="539"/>
      <c r="P8241" s="539"/>
      <c r="Q8241" s="539"/>
      <c r="R8241" s="539"/>
    </row>
    <row r="8242" spans="8:18" ht="28.5" customHeight="1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>
      <c r="H8257" s="367"/>
      <c r="I8257" s="367"/>
      <c r="J8257" s="367"/>
      <c r="K8257" s="367"/>
      <c r="L8257" s="367"/>
      <c r="M8257" s="367"/>
      <c r="N8257" s="382"/>
      <c r="O8257" s="376"/>
      <c r="P8257" s="571"/>
      <c r="Q8257" s="571"/>
      <c r="R8257" s="571"/>
    </row>
    <row r="8258" spans="8:18" ht="18.75" customHeight="1">
      <c r="H8258" s="550"/>
      <c r="I8258" s="550"/>
      <c r="J8258" s="550"/>
      <c r="K8258" s="550"/>
      <c r="L8258" s="550"/>
      <c r="M8258" s="550"/>
      <c r="N8258" s="550"/>
      <c r="O8258" s="376"/>
      <c r="P8258" s="398"/>
      <c r="Q8258" s="398"/>
      <c r="R8258" s="398"/>
    </row>
    <row r="8259" spans="8:18" ht="20.25" customHeight="1">
      <c r="H8259" s="550"/>
      <c r="I8259" s="550"/>
      <c r="J8259" s="550"/>
      <c r="K8259" s="550"/>
      <c r="L8259" s="550"/>
      <c r="M8259" s="550"/>
      <c r="N8259" s="550"/>
      <c r="O8259" s="376"/>
      <c r="P8259" s="571"/>
      <c r="Q8259" s="571"/>
      <c r="R8259" s="571"/>
    </row>
    <row r="8260" spans="8:18" ht="20.25" customHeight="1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9.5">
      <c r="H8265" s="541"/>
      <c r="I8265" s="541"/>
      <c r="J8265" s="541"/>
      <c r="K8265" s="541"/>
      <c r="L8265" s="541"/>
      <c r="M8265" s="541"/>
      <c r="N8265" s="541"/>
      <c r="O8265" s="541"/>
      <c r="P8265" s="541"/>
      <c r="Q8265" s="541"/>
      <c r="R8265" s="541"/>
    </row>
    <row r="8266" spans="8:18">
      <c r="H8266" s="532"/>
      <c r="I8266" s="532"/>
      <c r="J8266" s="532"/>
      <c r="K8266" s="532"/>
      <c r="L8266" s="532"/>
      <c r="M8266" s="532"/>
      <c r="N8266" s="532"/>
      <c r="O8266" s="532"/>
      <c r="P8266" s="532"/>
      <c r="Q8266" s="13"/>
      <c r="R8266" s="13"/>
    </row>
    <row r="8267" spans="8:18" ht="19.5">
      <c r="H8267" s="543"/>
      <c r="I8267" s="543"/>
      <c r="J8267" s="543"/>
      <c r="K8267" s="543"/>
      <c r="L8267" s="543"/>
      <c r="M8267" s="543"/>
      <c r="N8267" s="543"/>
      <c r="O8267" s="543"/>
      <c r="P8267" s="543"/>
      <c r="Q8267" s="13"/>
      <c r="R8267" s="13"/>
    </row>
    <row r="8268" spans="8:18" ht="17.25">
      <c r="H8268" s="544"/>
      <c r="I8268" s="544"/>
      <c r="J8268" s="544"/>
      <c r="K8268" s="544"/>
      <c r="L8268" s="544"/>
      <c r="M8268" s="544"/>
      <c r="N8268" s="544"/>
      <c r="O8268" s="544"/>
      <c r="P8268" s="544"/>
      <c r="Q8268" s="13"/>
      <c r="R8268" s="13"/>
    </row>
    <row r="8269" spans="8:18">
      <c r="H8269" s="13"/>
      <c r="I8269" s="359"/>
      <c r="J8269" s="360"/>
      <c r="K8269" s="430"/>
      <c r="L8269" s="362"/>
      <c r="M8269" s="363"/>
      <c r="N8269" s="537"/>
      <c r="O8269" s="537"/>
      <c r="P8269" s="364"/>
      <c r="Q8269" s="13"/>
      <c r="R8269" s="13"/>
    </row>
    <row r="8270" spans="8:18">
      <c r="H8270" s="13"/>
      <c r="I8270" s="359"/>
      <c r="J8270" s="360"/>
      <c r="K8270" s="361"/>
      <c r="L8270" s="361"/>
      <c r="M8270" s="363"/>
      <c r="N8270" s="537"/>
      <c r="O8270" s="537"/>
      <c r="P8270" s="364"/>
      <c r="Q8270" s="13"/>
      <c r="R8270" s="13"/>
    </row>
    <row r="8271" spans="8:18">
      <c r="H8271" s="13"/>
      <c r="I8271" s="365"/>
      <c r="J8271" s="365"/>
      <c r="K8271" s="366"/>
      <c r="L8271" s="367"/>
      <c r="M8271" s="368"/>
      <c r="N8271" s="369"/>
      <c r="O8271" s="538"/>
      <c r="P8271" s="538"/>
      <c r="Q8271" s="538"/>
      <c r="R8271" s="538"/>
    </row>
    <row r="8272" spans="8:18">
      <c r="H8272" s="370"/>
      <c r="I8272" s="371"/>
      <c r="J8272" s="371"/>
      <c r="K8272" s="367"/>
      <c r="L8272" s="367"/>
      <c r="M8272" s="367"/>
      <c r="N8272" s="372"/>
      <c r="O8272" s="539"/>
      <c r="P8272" s="539"/>
      <c r="Q8272" s="539"/>
      <c r="R8272" s="539"/>
    </row>
    <row r="8273" spans="8:19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>
      <c r="H8281" s="370"/>
      <c r="I8281" s="357"/>
      <c r="J8281" s="371"/>
      <c r="K8281" s="378"/>
      <c r="L8281" s="378"/>
      <c r="M8281" s="408"/>
      <c r="N8281" s="564"/>
      <c r="O8281" s="442"/>
      <c r="P8281" s="398"/>
      <c r="Q8281" s="398"/>
      <c r="R8281" s="398"/>
    </row>
    <row r="8282" spans="8:19">
      <c r="H8282" s="370"/>
      <c r="I8282" s="357"/>
      <c r="J8282" s="371"/>
      <c r="K8282" s="378"/>
      <c r="L8282" s="378"/>
      <c r="M8282" s="408"/>
      <c r="N8282" s="564"/>
      <c r="O8282" s="442"/>
      <c r="P8282" s="398"/>
      <c r="Q8282" s="398"/>
      <c r="R8282" s="398"/>
    </row>
    <row r="8283" spans="8:19">
      <c r="H8283" s="370"/>
      <c r="I8283" s="357"/>
      <c r="J8283" s="371"/>
      <c r="K8283" s="378"/>
      <c r="L8283" s="378"/>
      <c r="M8283" s="408"/>
      <c r="N8283" s="564"/>
      <c r="O8283" s="442"/>
      <c r="P8283" s="398"/>
      <c r="Q8283" s="398"/>
      <c r="R8283" s="398"/>
    </row>
    <row r="8284" spans="8:19">
      <c r="H8284" s="370"/>
      <c r="I8284" s="357"/>
      <c r="J8284" s="371"/>
      <c r="K8284" s="378"/>
      <c r="L8284" s="378"/>
      <c r="M8284" s="408"/>
      <c r="N8284" s="564"/>
      <c r="O8284" s="442"/>
      <c r="P8284" s="398"/>
      <c r="Q8284" s="398"/>
      <c r="R8284" s="398"/>
    </row>
    <row r="8285" spans="8:19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>
      <c r="H8288" s="367"/>
      <c r="I8288" s="367"/>
      <c r="J8288" s="367"/>
      <c r="K8288" s="367"/>
      <c r="L8288" s="367"/>
      <c r="M8288" s="367"/>
      <c r="N8288" s="382"/>
      <c r="O8288" s="376"/>
      <c r="P8288" s="571"/>
      <c r="Q8288" s="571"/>
      <c r="R8288" s="571"/>
    </row>
    <row r="8289" spans="8:18" ht="19.5" customHeight="1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9.5">
      <c r="H8294" s="541"/>
      <c r="I8294" s="541"/>
      <c r="J8294" s="541"/>
      <c r="K8294" s="541"/>
      <c r="L8294" s="541"/>
      <c r="M8294" s="541"/>
      <c r="N8294" s="541"/>
      <c r="O8294" s="541"/>
      <c r="P8294" s="541"/>
      <c r="Q8294" s="541"/>
      <c r="R8294" s="541"/>
    </row>
    <row r="8295" spans="8:18">
      <c r="H8295" s="532"/>
      <c r="I8295" s="532"/>
      <c r="J8295" s="532"/>
      <c r="K8295" s="532"/>
      <c r="L8295" s="532"/>
      <c r="M8295" s="532"/>
      <c r="N8295" s="532"/>
      <c r="O8295" s="532"/>
      <c r="P8295" s="532"/>
      <c r="Q8295" s="13"/>
      <c r="R8295" s="13"/>
    </row>
    <row r="8296" spans="8:18" ht="19.5">
      <c r="H8296" s="543"/>
      <c r="I8296" s="543"/>
      <c r="J8296" s="543"/>
      <c r="K8296" s="543"/>
      <c r="L8296" s="543"/>
      <c r="M8296" s="543"/>
      <c r="N8296" s="543"/>
      <c r="O8296" s="543"/>
      <c r="P8296" s="543"/>
      <c r="Q8296" s="13"/>
      <c r="R8296" s="13"/>
    </row>
    <row r="8297" spans="8:18" ht="17.25">
      <c r="H8297" s="544"/>
      <c r="I8297" s="544"/>
      <c r="J8297" s="544"/>
      <c r="K8297" s="544"/>
      <c r="L8297" s="544"/>
      <c r="M8297" s="544"/>
      <c r="N8297" s="544"/>
      <c r="O8297" s="544"/>
      <c r="P8297" s="544"/>
      <c r="Q8297" s="13"/>
      <c r="R8297" s="13"/>
    </row>
    <row r="8298" spans="8:18">
      <c r="H8298" s="13"/>
      <c r="I8298" s="359"/>
      <c r="J8298" s="360"/>
      <c r="K8298" s="430"/>
      <c r="L8298" s="362"/>
      <c r="M8298" s="363"/>
      <c r="N8298" s="537"/>
      <c r="O8298" s="537"/>
      <c r="P8298" s="364"/>
      <c r="Q8298" s="13"/>
      <c r="R8298" s="13"/>
    </row>
    <row r="8299" spans="8:18">
      <c r="H8299" s="13"/>
      <c r="I8299" s="359"/>
      <c r="J8299" s="360"/>
      <c r="K8299" s="361"/>
      <c r="L8299" s="361"/>
      <c r="M8299" s="363"/>
      <c r="N8299" s="537"/>
      <c r="O8299" s="537"/>
      <c r="P8299" s="364"/>
      <c r="Q8299" s="13"/>
      <c r="R8299" s="13"/>
    </row>
    <row r="8300" spans="8:18">
      <c r="H8300" s="13"/>
      <c r="I8300" s="365"/>
      <c r="J8300" s="365"/>
      <c r="K8300" s="366"/>
      <c r="L8300" s="367"/>
      <c r="M8300" s="368"/>
      <c r="N8300" s="369"/>
      <c r="O8300" s="538"/>
      <c r="P8300" s="538"/>
      <c r="Q8300" s="538"/>
      <c r="R8300" s="538"/>
    </row>
    <row r="8301" spans="8:18">
      <c r="H8301" s="370"/>
      <c r="I8301" s="371"/>
      <c r="J8301" s="371"/>
      <c r="K8301" s="367"/>
      <c r="L8301" s="367"/>
      <c r="M8301" s="367"/>
      <c r="N8301" s="372"/>
      <c r="O8301" s="539"/>
      <c r="P8301" s="539"/>
      <c r="Q8301" s="539"/>
      <c r="R8301" s="539"/>
    </row>
    <row r="8302" spans="8:18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>
      <c r="H8306" s="367"/>
      <c r="I8306" s="367"/>
      <c r="J8306" s="367"/>
      <c r="K8306" s="367"/>
      <c r="L8306" s="367"/>
      <c r="M8306" s="367"/>
      <c r="N8306" s="382"/>
      <c r="O8306" s="376"/>
      <c r="P8306" s="571"/>
      <c r="Q8306" s="571"/>
      <c r="R8306" s="571"/>
    </row>
    <row r="8307" spans="8:18" ht="27.75" customHeight="1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9.5">
      <c r="H8312" s="541"/>
      <c r="I8312" s="541"/>
      <c r="J8312" s="541"/>
      <c r="K8312" s="541"/>
      <c r="L8312" s="541"/>
      <c r="M8312" s="541"/>
      <c r="N8312" s="541"/>
      <c r="O8312" s="541"/>
      <c r="P8312" s="541"/>
      <c r="Q8312" s="541"/>
      <c r="R8312" s="541"/>
    </row>
    <row r="8313" spans="8:18">
      <c r="H8313" s="532"/>
      <c r="I8313" s="532"/>
      <c r="J8313" s="532"/>
      <c r="K8313" s="532"/>
      <c r="L8313" s="532"/>
      <c r="M8313" s="532"/>
      <c r="N8313" s="532"/>
      <c r="O8313" s="532"/>
      <c r="P8313" s="532"/>
      <c r="Q8313" s="13"/>
      <c r="R8313" s="13"/>
    </row>
    <row r="8314" spans="8:18" ht="19.5">
      <c r="H8314" s="543"/>
      <c r="I8314" s="543"/>
      <c r="J8314" s="543"/>
      <c r="K8314" s="543"/>
      <c r="L8314" s="543"/>
      <c r="M8314" s="543"/>
      <c r="N8314" s="543"/>
      <c r="O8314" s="543"/>
      <c r="P8314" s="543"/>
      <c r="Q8314" s="13"/>
      <c r="R8314" s="13"/>
    </row>
    <row r="8315" spans="8:18" ht="17.25">
      <c r="H8315" s="544"/>
      <c r="I8315" s="544"/>
      <c r="J8315" s="544"/>
      <c r="K8315" s="544"/>
      <c r="L8315" s="544"/>
      <c r="M8315" s="544"/>
      <c r="N8315" s="544"/>
      <c r="O8315" s="544"/>
      <c r="P8315" s="544"/>
      <c r="Q8315" s="13"/>
      <c r="R8315" s="13"/>
    </row>
    <row r="8316" spans="8:18">
      <c r="H8316" s="13"/>
      <c r="I8316" s="359"/>
      <c r="J8316" s="360"/>
      <c r="K8316" s="430"/>
      <c r="L8316" s="362"/>
      <c r="M8316" s="363"/>
      <c r="N8316" s="537"/>
      <c r="O8316" s="537"/>
      <c r="P8316" s="364"/>
      <c r="Q8316" s="13"/>
      <c r="R8316" s="13"/>
    </row>
    <row r="8317" spans="8:18">
      <c r="H8317" s="13"/>
      <c r="I8317" s="359"/>
      <c r="J8317" s="360"/>
      <c r="K8317" s="361"/>
      <c r="L8317" s="361"/>
      <c r="M8317" s="363"/>
      <c r="N8317" s="537"/>
      <c r="O8317" s="537"/>
      <c r="P8317" s="364"/>
      <c r="Q8317" s="13"/>
      <c r="R8317" s="13"/>
    </row>
    <row r="8318" spans="8:18">
      <c r="H8318" s="13"/>
      <c r="I8318" s="365"/>
      <c r="J8318" s="365"/>
      <c r="K8318" s="366"/>
      <c r="L8318" s="367"/>
      <c r="M8318" s="368"/>
      <c r="N8318" s="369"/>
      <c r="O8318" s="538"/>
      <c r="P8318" s="538"/>
      <c r="Q8318" s="538"/>
      <c r="R8318" s="538"/>
    </row>
    <row r="8319" spans="8:18">
      <c r="H8319" s="370"/>
      <c r="I8319" s="371"/>
      <c r="J8319" s="371"/>
      <c r="K8319" s="367"/>
      <c r="L8319" s="367"/>
      <c r="M8319" s="367"/>
      <c r="N8319" s="372"/>
      <c r="O8319" s="539"/>
      <c r="P8319" s="539"/>
      <c r="Q8319" s="539"/>
      <c r="R8319" s="539"/>
    </row>
    <row r="8320" spans="8:18" ht="19.5" customHeight="1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>
      <c r="H8325" s="370"/>
      <c r="I8325" s="357"/>
      <c r="J8325" s="365"/>
      <c r="K8325" s="378"/>
      <c r="L8325" s="378"/>
      <c r="M8325" s="408"/>
      <c r="N8325" s="564"/>
      <c r="O8325" s="398"/>
      <c r="P8325" s="398"/>
      <c r="Q8325" s="398"/>
      <c r="R8325" s="398"/>
    </row>
    <row r="8326" spans="8:18">
      <c r="H8326" s="370"/>
      <c r="I8326" s="357"/>
      <c r="J8326" s="365"/>
      <c r="K8326" s="378"/>
      <c r="L8326" s="378"/>
      <c r="M8326" s="408"/>
      <c r="N8326" s="564"/>
      <c r="O8326" s="398"/>
      <c r="P8326" s="398"/>
      <c r="Q8326" s="398"/>
      <c r="R8326" s="398"/>
    </row>
    <row r="8327" spans="8:18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>
      <c r="H8339" s="367"/>
      <c r="I8339" s="367"/>
      <c r="J8339" s="367"/>
      <c r="K8339" s="367"/>
      <c r="L8339" s="367"/>
      <c r="M8339" s="367"/>
      <c r="N8339" s="382"/>
      <c r="O8339" s="376"/>
      <c r="P8339" s="571"/>
      <c r="Q8339" s="571"/>
      <c r="R8339" s="571"/>
    </row>
    <row r="8340" spans="8:18" ht="23.25" customHeight="1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9.5">
      <c r="H8345" s="541"/>
      <c r="I8345" s="541"/>
      <c r="J8345" s="541"/>
      <c r="K8345" s="541"/>
      <c r="L8345" s="541"/>
      <c r="M8345" s="541"/>
      <c r="N8345" s="541"/>
      <c r="O8345" s="541"/>
      <c r="P8345" s="541"/>
      <c r="Q8345" s="541"/>
      <c r="R8345" s="541"/>
    </row>
    <row r="8346" spans="8:18">
      <c r="H8346" s="532"/>
      <c r="I8346" s="532"/>
      <c r="J8346" s="532"/>
      <c r="K8346" s="532"/>
      <c r="L8346" s="532"/>
      <c r="M8346" s="532"/>
      <c r="N8346" s="532"/>
      <c r="O8346" s="532"/>
      <c r="P8346" s="532"/>
      <c r="Q8346" s="13"/>
      <c r="R8346" s="13"/>
    </row>
    <row r="8347" spans="8:18" ht="19.5">
      <c r="H8347" s="543"/>
      <c r="I8347" s="543"/>
      <c r="J8347" s="543"/>
      <c r="K8347" s="543"/>
      <c r="L8347" s="543"/>
      <c r="M8347" s="543"/>
      <c r="N8347" s="543"/>
      <c r="O8347" s="543"/>
      <c r="P8347" s="543"/>
      <c r="Q8347" s="13"/>
      <c r="R8347" s="13"/>
    </row>
    <row r="8348" spans="8:18" ht="17.25">
      <c r="H8348" s="544"/>
      <c r="I8348" s="544"/>
      <c r="J8348" s="544"/>
      <c r="K8348" s="544"/>
      <c r="L8348" s="544"/>
      <c r="M8348" s="544"/>
      <c r="N8348" s="544"/>
      <c r="O8348" s="544"/>
      <c r="P8348" s="544"/>
      <c r="Q8348" s="13"/>
      <c r="R8348" s="13"/>
    </row>
    <row r="8349" spans="8:18">
      <c r="H8349" s="13"/>
      <c r="I8349" s="359"/>
      <c r="J8349" s="360"/>
      <c r="K8349" s="430"/>
      <c r="L8349" s="362"/>
      <c r="M8349" s="363"/>
      <c r="N8349" s="537"/>
      <c r="O8349" s="537"/>
      <c r="P8349" s="364"/>
      <c r="Q8349" s="13"/>
      <c r="R8349" s="13"/>
    </row>
    <row r="8350" spans="8:18">
      <c r="H8350" s="13"/>
      <c r="I8350" s="359"/>
      <c r="J8350" s="360"/>
      <c r="K8350" s="361"/>
      <c r="L8350" s="361"/>
      <c r="M8350" s="363"/>
      <c r="N8350" s="537"/>
      <c r="O8350" s="537"/>
      <c r="P8350" s="364"/>
      <c r="Q8350" s="13"/>
      <c r="R8350" s="13"/>
    </row>
    <row r="8351" spans="8:18">
      <c r="H8351" s="13"/>
      <c r="I8351" s="365"/>
      <c r="J8351" s="365"/>
      <c r="K8351" s="366"/>
      <c r="L8351" s="367"/>
      <c r="M8351" s="368"/>
      <c r="N8351" s="369"/>
      <c r="O8351" s="538"/>
      <c r="P8351" s="538"/>
      <c r="Q8351" s="538"/>
      <c r="R8351" s="538"/>
    </row>
    <row r="8352" spans="8:18">
      <c r="H8352" s="370"/>
      <c r="I8352" s="371"/>
      <c r="J8352" s="371"/>
      <c r="K8352" s="367"/>
      <c r="L8352" s="367"/>
      <c r="M8352" s="367"/>
      <c r="N8352" s="372"/>
      <c r="O8352" s="539"/>
      <c r="P8352" s="539"/>
      <c r="Q8352" s="539"/>
      <c r="R8352" s="539"/>
    </row>
    <row r="8353" spans="8:19" ht="25.5" customHeight="1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>
      <c r="H8365" s="367"/>
      <c r="I8365" s="367"/>
      <c r="J8365" s="367"/>
      <c r="K8365" s="367"/>
      <c r="L8365" s="367"/>
      <c r="M8365" s="367"/>
      <c r="N8365" s="382"/>
      <c r="O8365" s="376"/>
      <c r="P8365" s="571"/>
      <c r="Q8365" s="571"/>
      <c r="R8365" s="571"/>
    </row>
    <row r="8366" spans="8:19" ht="17.25" customHeight="1">
      <c r="H8366" s="550"/>
      <c r="I8366" s="550"/>
      <c r="J8366" s="550"/>
      <c r="K8366" s="550"/>
      <c r="L8366" s="550"/>
      <c r="M8366" s="550"/>
      <c r="N8366" s="550"/>
      <c r="O8366" s="376"/>
      <c r="P8366" s="372"/>
      <c r="Q8366" s="398"/>
      <c r="R8366" s="398"/>
    </row>
    <row r="8367" spans="8:19" ht="20.25" customHeight="1">
      <c r="H8367" s="550"/>
      <c r="I8367" s="550"/>
      <c r="J8367" s="550"/>
      <c r="K8367" s="550"/>
      <c r="L8367" s="550"/>
      <c r="M8367" s="550"/>
      <c r="N8367" s="550"/>
      <c r="O8367" s="376"/>
      <c r="P8367" s="571"/>
      <c r="Q8367" s="571"/>
      <c r="R8367" s="571"/>
      <c r="S8367" s="71"/>
    </row>
    <row r="8368" spans="8:19" ht="18" customHeight="1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9.5">
      <c r="H8373" s="541"/>
      <c r="I8373" s="541"/>
      <c r="J8373" s="541"/>
      <c r="K8373" s="541"/>
      <c r="L8373" s="541"/>
      <c r="M8373" s="541"/>
      <c r="N8373" s="541"/>
      <c r="O8373" s="541"/>
      <c r="P8373" s="541"/>
      <c r="Q8373" s="541"/>
      <c r="R8373" s="541"/>
    </row>
    <row r="8374" spans="8:18">
      <c r="H8374" s="532"/>
      <c r="I8374" s="532"/>
      <c r="J8374" s="532"/>
      <c r="K8374" s="532"/>
      <c r="L8374" s="532"/>
      <c r="M8374" s="532"/>
      <c r="N8374" s="532"/>
      <c r="O8374" s="532"/>
      <c r="P8374" s="532"/>
      <c r="Q8374" s="13"/>
      <c r="R8374" s="13"/>
    </row>
    <row r="8375" spans="8:18" ht="19.5">
      <c r="H8375" s="543"/>
      <c r="I8375" s="543"/>
      <c r="J8375" s="543"/>
      <c r="K8375" s="543"/>
      <c r="L8375" s="543"/>
      <c r="M8375" s="543"/>
      <c r="N8375" s="543"/>
      <c r="O8375" s="543"/>
      <c r="P8375" s="543"/>
      <c r="Q8375" s="13"/>
      <c r="R8375" s="13"/>
    </row>
    <row r="8376" spans="8:18" ht="17.25">
      <c r="H8376" s="544"/>
      <c r="I8376" s="544"/>
      <c r="J8376" s="544"/>
      <c r="K8376" s="544"/>
      <c r="L8376" s="544"/>
      <c r="M8376" s="544"/>
      <c r="N8376" s="544"/>
      <c r="O8376" s="544"/>
      <c r="P8376" s="544"/>
      <c r="Q8376" s="13"/>
      <c r="R8376" s="13"/>
    </row>
    <row r="8377" spans="8:18">
      <c r="H8377" s="13"/>
      <c r="I8377" s="359"/>
      <c r="J8377" s="360"/>
      <c r="K8377" s="430"/>
      <c r="L8377" s="362"/>
      <c r="M8377" s="363"/>
      <c r="N8377" s="537"/>
      <c r="O8377" s="537"/>
      <c r="P8377" s="364"/>
      <c r="Q8377" s="13"/>
      <c r="R8377" s="13"/>
    </row>
    <row r="8378" spans="8:18">
      <c r="H8378" s="13"/>
      <c r="I8378" s="359"/>
      <c r="J8378" s="360"/>
      <c r="K8378" s="361"/>
      <c r="L8378" s="361"/>
      <c r="M8378" s="363"/>
      <c r="N8378" s="537"/>
      <c r="O8378" s="537"/>
      <c r="P8378" s="364"/>
      <c r="Q8378" s="13"/>
      <c r="R8378" s="13"/>
    </row>
    <row r="8379" spans="8:18">
      <c r="H8379" s="13"/>
      <c r="I8379" s="365"/>
      <c r="J8379" s="365"/>
      <c r="K8379" s="366"/>
      <c r="L8379" s="367"/>
      <c r="M8379" s="368"/>
      <c r="N8379" s="369"/>
      <c r="O8379" s="538"/>
      <c r="P8379" s="538"/>
      <c r="Q8379" s="538"/>
      <c r="R8379" s="538"/>
    </row>
    <row r="8380" spans="8:18">
      <c r="H8380" s="370"/>
      <c r="I8380" s="371"/>
      <c r="J8380" s="371"/>
      <c r="K8380" s="367"/>
      <c r="L8380" s="367"/>
      <c r="M8380" s="367"/>
      <c r="N8380" s="372"/>
      <c r="O8380" s="539"/>
      <c r="P8380" s="539"/>
      <c r="Q8380" s="539"/>
      <c r="R8380" s="539"/>
    </row>
    <row r="8381" spans="8:18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>
      <c r="H8389" s="367"/>
      <c r="I8389" s="367"/>
      <c r="J8389" s="367"/>
      <c r="K8389" s="367"/>
      <c r="L8389" s="367"/>
      <c r="M8389" s="367"/>
      <c r="N8389" s="382"/>
      <c r="O8389" s="376"/>
      <c r="P8389" s="571"/>
      <c r="Q8389" s="571"/>
      <c r="R8389" s="571"/>
    </row>
    <row r="8390" spans="8:18" ht="19.5" customHeight="1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9.5">
      <c r="H8395" s="541"/>
      <c r="I8395" s="541"/>
      <c r="J8395" s="541"/>
      <c r="K8395" s="541"/>
      <c r="L8395" s="541"/>
      <c r="M8395" s="541"/>
      <c r="N8395" s="541"/>
      <c r="O8395" s="541"/>
      <c r="P8395" s="541"/>
      <c r="Q8395" s="541"/>
      <c r="R8395" s="541"/>
    </row>
    <row r="8396" spans="8:18">
      <c r="H8396" s="532"/>
      <c r="I8396" s="532"/>
      <c r="J8396" s="532"/>
      <c r="K8396" s="532"/>
      <c r="L8396" s="532"/>
      <c r="M8396" s="532"/>
      <c r="N8396" s="532"/>
      <c r="O8396" s="532"/>
      <c r="P8396" s="532"/>
      <c r="Q8396" s="13"/>
      <c r="R8396" s="13"/>
    </row>
    <row r="8397" spans="8:18" ht="19.5">
      <c r="H8397" s="543"/>
      <c r="I8397" s="543"/>
      <c r="J8397" s="543"/>
      <c r="K8397" s="543"/>
      <c r="L8397" s="543"/>
      <c r="M8397" s="543"/>
      <c r="N8397" s="543"/>
      <c r="O8397" s="543"/>
      <c r="P8397" s="543"/>
      <c r="Q8397" s="13"/>
      <c r="R8397" s="13"/>
    </row>
    <row r="8398" spans="8:18" ht="17.25">
      <c r="H8398" s="544"/>
      <c r="I8398" s="544"/>
      <c r="J8398" s="544"/>
      <c r="K8398" s="544"/>
      <c r="L8398" s="544"/>
      <c r="M8398" s="544"/>
      <c r="N8398" s="544"/>
      <c r="O8398" s="544"/>
      <c r="P8398" s="544"/>
      <c r="Q8398" s="13"/>
      <c r="R8398" s="13"/>
    </row>
    <row r="8399" spans="8:18">
      <c r="H8399" s="13"/>
      <c r="I8399" s="359"/>
      <c r="J8399" s="360"/>
      <c r="K8399" s="430"/>
      <c r="L8399" s="362"/>
      <c r="M8399" s="363"/>
      <c r="N8399" s="537"/>
      <c r="O8399" s="537"/>
      <c r="P8399" s="364"/>
      <c r="Q8399" s="13"/>
      <c r="R8399" s="13"/>
    </row>
    <row r="8400" spans="8:18">
      <c r="H8400" s="13"/>
      <c r="I8400" s="359"/>
      <c r="J8400" s="360"/>
      <c r="K8400" s="361"/>
      <c r="L8400" s="361"/>
      <c r="M8400" s="363"/>
      <c r="N8400" s="537"/>
      <c r="O8400" s="537"/>
      <c r="P8400" s="364"/>
      <c r="Q8400" s="13"/>
      <c r="R8400" s="13"/>
    </row>
    <row r="8401" spans="8:18">
      <c r="H8401" s="13"/>
      <c r="I8401" s="365"/>
      <c r="J8401" s="365"/>
      <c r="K8401" s="366"/>
      <c r="L8401" s="367"/>
      <c r="M8401" s="368"/>
      <c r="N8401" s="369"/>
      <c r="O8401" s="538"/>
      <c r="P8401" s="538"/>
      <c r="Q8401" s="538"/>
      <c r="R8401" s="538"/>
    </row>
    <row r="8402" spans="8:18">
      <c r="H8402" s="370"/>
      <c r="I8402" s="371"/>
      <c r="J8402" s="371"/>
      <c r="K8402" s="367"/>
      <c r="L8402" s="367"/>
      <c r="M8402" s="367"/>
      <c r="N8402" s="372"/>
      <c r="O8402" s="539"/>
      <c r="P8402" s="539"/>
      <c r="Q8402" s="539"/>
      <c r="R8402" s="539"/>
    </row>
    <row r="8403" spans="8:18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>
      <c r="H8409" s="367"/>
      <c r="I8409" s="367"/>
      <c r="J8409" s="367"/>
      <c r="K8409" s="367"/>
      <c r="L8409" s="367"/>
      <c r="M8409" s="367"/>
      <c r="N8409" s="382"/>
      <c r="O8409" s="376"/>
      <c r="P8409" s="571"/>
      <c r="Q8409" s="571"/>
      <c r="R8409" s="571"/>
    </row>
    <row r="8410" spans="8:18" ht="21" customHeight="1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9.5">
      <c r="H8415" s="541"/>
      <c r="I8415" s="541"/>
      <c r="J8415" s="541"/>
      <c r="K8415" s="541"/>
      <c r="L8415" s="541"/>
      <c r="M8415" s="541"/>
      <c r="N8415" s="541"/>
      <c r="O8415" s="541"/>
      <c r="P8415" s="541"/>
      <c r="Q8415" s="541"/>
      <c r="R8415" s="541"/>
    </row>
    <row r="8416" spans="8:18">
      <c r="H8416" s="532"/>
      <c r="I8416" s="532"/>
      <c r="J8416" s="532"/>
      <c r="K8416" s="532"/>
      <c r="L8416" s="532"/>
      <c r="M8416" s="532"/>
      <c r="N8416" s="532"/>
      <c r="O8416" s="532"/>
      <c r="P8416" s="532"/>
      <c r="Q8416" s="13"/>
      <c r="R8416" s="13"/>
    </row>
    <row r="8417" spans="8:18" ht="19.5">
      <c r="H8417" s="543"/>
      <c r="I8417" s="543"/>
      <c r="J8417" s="543"/>
      <c r="K8417" s="543"/>
      <c r="L8417" s="543"/>
      <c r="M8417" s="543"/>
      <c r="N8417" s="543"/>
      <c r="O8417" s="543"/>
      <c r="P8417" s="543"/>
      <c r="Q8417" s="13"/>
      <c r="R8417" s="13"/>
    </row>
    <row r="8418" spans="8:18" ht="17.25">
      <c r="H8418" s="544"/>
      <c r="I8418" s="544"/>
      <c r="J8418" s="544"/>
      <c r="K8418" s="544"/>
      <c r="L8418" s="544"/>
      <c r="M8418" s="544"/>
      <c r="N8418" s="544"/>
      <c r="O8418" s="544"/>
      <c r="P8418" s="544"/>
      <c r="Q8418" s="13"/>
      <c r="R8418" s="13"/>
    </row>
    <row r="8419" spans="8:18">
      <c r="H8419" s="13"/>
      <c r="I8419" s="359"/>
      <c r="J8419" s="360"/>
      <c r="K8419" s="430"/>
      <c r="L8419" s="362"/>
      <c r="M8419" s="363"/>
      <c r="N8419" s="537"/>
      <c r="O8419" s="537"/>
      <c r="P8419" s="364"/>
      <c r="Q8419" s="13"/>
      <c r="R8419" s="13"/>
    </row>
    <row r="8420" spans="8:18">
      <c r="H8420" s="13"/>
      <c r="I8420" s="359"/>
      <c r="J8420" s="360"/>
      <c r="K8420" s="361"/>
      <c r="L8420" s="361"/>
      <c r="M8420" s="363"/>
      <c r="N8420" s="537"/>
      <c r="O8420" s="537"/>
      <c r="P8420" s="364"/>
      <c r="Q8420" s="13"/>
      <c r="R8420" s="13"/>
    </row>
    <row r="8421" spans="8:18">
      <c r="H8421" s="13"/>
      <c r="I8421" s="365"/>
      <c r="J8421" s="365"/>
      <c r="K8421" s="366"/>
      <c r="L8421" s="367"/>
      <c r="M8421" s="368"/>
      <c r="N8421" s="369"/>
      <c r="O8421" s="538"/>
      <c r="P8421" s="538"/>
      <c r="Q8421" s="538"/>
      <c r="R8421" s="538"/>
    </row>
    <row r="8422" spans="8:18">
      <c r="H8422" s="370"/>
      <c r="I8422" s="371"/>
      <c r="J8422" s="371"/>
      <c r="K8422" s="367"/>
      <c r="L8422" s="367"/>
      <c r="M8422" s="367"/>
      <c r="N8422" s="372"/>
      <c r="O8422" s="539"/>
      <c r="P8422" s="539"/>
      <c r="Q8422" s="539"/>
      <c r="R8422" s="539"/>
    </row>
    <row r="8423" spans="8:18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>
      <c r="H8424" s="370"/>
      <c r="I8424" s="357"/>
      <c r="J8424" s="365"/>
      <c r="K8424" s="378"/>
      <c r="L8424" s="378"/>
      <c r="M8424" s="408"/>
      <c r="N8424" s="564"/>
      <c r="O8424" s="398"/>
      <c r="P8424" s="398"/>
      <c r="Q8424" s="398"/>
      <c r="R8424" s="398"/>
    </row>
    <row r="8425" spans="8:18">
      <c r="H8425" s="370"/>
      <c r="I8425" s="357"/>
      <c r="J8425" s="365"/>
      <c r="K8425" s="378"/>
      <c r="L8425" s="378"/>
      <c r="M8425" s="408"/>
      <c r="N8425" s="564"/>
      <c r="O8425" s="398"/>
      <c r="P8425" s="398"/>
      <c r="Q8425" s="398"/>
      <c r="R8425" s="398"/>
    </row>
    <row r="8426" spans="8:18">
      <c r="H8426" s="370"/>
      <c r="I8426" s="357"/>
      <c r="J8426" s="365"/>
      <c r="K8426" s="378"/>
      <c r="L8426" s="378"/>
      <c r="M8426" s="408"/>
      <c r="N8426" s="564"/>
      <c r="O8426" s="398"/>
      <c r="P8426" s="398"/>
      <c r="Q8426" s="398"/>
      <c r="R8426" s="398"/>
    </row>
    <row r="8427" spans="8:18">
      <c r="H8427" s="370"/>
      <c r="I8427" s="357"/>
      <c r="J8427" s="365"/>
      <c r="K8427" s="378"/>
      <c r="L8427" s="378"/>
      <c r="M8427" s="408"/>
      <c r="N8427" s="564"/>
      <c r="O8427" s="398"/>
      <c r="P8427" s="398"/>
      <c r="Q8427" s="398"/>
      <c r="R8427" s="398"/>
    </row>
    <row r="8428" spans="8:18">
      <c r="H8428" s="370"/>
      <c r="I8428" s="357"/>
      <c r="J8428" s="365"/>
      <c r="K8428" s="378"/>
      <c r="L8428" s="378"/>
      <c r="M8428" s="408"/>
      <c r="N8428" s="564"/>
      <c r="O8428" s="398"/>
      <c r="P8428" s="398"/>
      <c r="Q8428" s="398"/>
      <c r="R8428" s="398"/>
    </row>
    <row r="8429" spans="8:18">
      <c r="H8429" s="370"/>
      <c r="I8429" s="357"/>
      <c r="J8429" s="365"/>
      <c r="K8429" s="378"/>
      <c r="L8429" s="378"/>
      <c r="M8429" s="408"/>
      <c r="N8429" s="564"/>
      <c r="O8429" s="398"/>
      <c r="P8429" s="398"/>
      <c r="Q8429" s="398"/>
      <c r="R8429" s="398"/>
    </row>
    <row r="8430" spans="8:18">
      <c r="H8430" s="370"/>
      <c r="I8430" s="357"/>
      <c r="J8430" s="365"/>
      <c r="K8430" s="378"/>
      <c r="L8430" s="378"/>
      <c r="M8430" s="408"/>
      <c r="N8430" s="564"/>
      <c r="O8430" s="398"/>
      <c r="P8430" s="398"/>
      <c r="Q8430" s="398"/>
      <c r="R8430" s="398"/>
    </row>
    <row r="8431" spans="8:18">
      <c r="H8431" s="370"/>
      <c r="I8431" s="357"/>
      <c r="J8431" s="365"/>
      <c r="K8431" s="378"/>
      <c r="L8431" s="378"/>
      <c r="M8431" s="408"/>
      <c r="N8431" s="564"/>
      <c r="O8431" s="398"/>
      <c r="P8431" s="398"/>
      <c r="Q8431" s="398"/>
      <c r="R8431" s="398"/>
    </row>
    <row r="8432" spans="8:18" ht="13.5" customHeight="1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>
      <c r="H8433" s="370"/>
      <c r="I8433" s="357"/>
      <c r="J8433" s="365"/>
      <c r="K8433" s="378"/>
      <c r="L8433" s="378"/>
      <c r="M8433" s="408"/>
      <c r="N8433" s="564"/>
      <c r="O8433" s="398"/>
      <c r="P8433" s="398"/>
      <c r="Q8433" s="398"/>
      <c r="R8433" s="398"/>
    </row>
    <row r="8434" spans="8:20">
      <c r="H8434" s="370"/>
      <c r="I8434" s="357"/>
      <c r="J8434" s="365"/>
      <c r="K8434" s="378"/>
      <c r="L8434" s="378"/>
      <c r="M8434" s="408"/>
      <c r="N8434" s="564"/>
      <c r="O8434" s="398"/>
      <c r="P8434" s="398"/>
      <c r="Q8434" s="398"/>
      <c r="R8434" s="398"/>
    </row>
    <row r="8435" spans="8:20">
      <c r="H8435" s="370"/>
      <c r="I8435" s="357"/>
      <c r="J8435" s="365"/>
      <c r="K8435" s="378"/>
      <c r="L8435" s="378"/>
      <c r="M8435" s="408"/>
      <c r="N8435" s="564"/>
      <c r="O8435" s="398"/>
      <c r="P8435" s="398"/>
      <c r="Q8435" s="398"/>
      <c r="R8435" s="398"/>
    </row>
    <row r="8436" spans="8:20">
      <c r="H8436" s="370"/>
      <c r="I8436" s="357"/>
      <c r="J8436" s="365"/>
      <c r="K8436" s="378"/>
      <c r="L8436" s="378"/>
      <c r="M8436" s="408"/>
      <c r="N8436" s="564"/>
      <c r="O8436" s="398"/>
      <c r="P8436" s="398"/>
      <c r="Q8436" s="398"/>
      <c r="R8436" s="398"/>
    </row>
    <row r="8437" spans="8:20">
      <c r="H8437" s="370"/>
      <c r="I8437" s="357"/>
      <c r="J8437" s="365"/>
      <c r="K8437" s="378"/>
      <c r="L8437" s="378"/>
      <c r="M8437" s="408"/>
      <c r="N8437" s="564"/>
      <c r="O8437" s="398"/>
      <c r="P8437" s="398"/>
      <c r="Q8437" s="398"/>
      <c r="R8437" s="398"/>
    </row>
    <row r="8438" spans="8:20">
      <c r="H8438" s="370"/>
      <c r="I8438" s="357"/>
      <c r="J8438" s="365"/>
      <c r="K8438" s="378"/>
      <c r="L8438" s="378"/>
      <c r="M8438" s="408"/>
      <c r="N8438" s="564"/>
      <c r="O8438" s="398"/>
      <c r="P8438" s="398"/>
      <c r="Q8438" s="398"/>
      <c r="R8438" s="398"/>
    </row>
    <row r="8439" spans="8:20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>
      <c r="H8445" s="367"/>
      <c r="I8445" s="367"/>
      <c r="J8445" s="367"/>
      <c r="K8445" s="367"/>
      <c r="L8445" s="367"/>
      <c r="M8445" s="367"/>
      <c r="N8445" s="382"/>
      <c r="O8445" s="376"/>
      <c r="P8445" s="571"/>
      <c r="Q8445" s="571"/>
      <c r="R8445" s="571"/>
    </row>
    <row r="8446" spans="8:20" ht="18" customHeight="1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9.5">
      <c r="H8451" s="541"/>
      <c r="I8451" s="541"/>
      <c r="J8451" s="541"/>
      <c r="K8451" s="541"/>
      <c r="L8451" s="541"/>
      <c r="M8451" s="541"/>
      <c r="N8451" s="541"/>
      <c r="O8451" s="541"/>
      <c r="P8451" s="541"/>
      <c r="Q8451" s="541"/>
      <c r="R8451" s="541"/>
    </row>
    <row r="8452" spans="8:18">
      <c r="H8452" s="532"/>
      <c r="I8452" s="532"/>
      <c r="J8452" s="532"/>
      <c r="K8452" s="532"/>
      <c r="L8452" s="532"/>
      <c r="M8452" s="532"/>
      <c r="N8452" s="532"/>
      <c r="O8452" s="532"/>
      <c r="P8452" s="532"/>
      <c r="Q8452" s="13"/>
      <c r="R8452" s="13"/>
    </row>
    <row r="8453" spans="8:18" ht="19.5">
      <c r="H8453" s="543"/>
      <c r="I8453" s="543"/>
      <c r="J8453" s="543"/>
      <c r="K8453" s="543"/>
      <c r="L8453" s="543"/>
      <c r="M8453" s="543"/>
      <c r="N8453" s="543"/>
      <c r="O8453" s="543"/>
      <c r="P8453" s="543"/>
      <c r="Q8453" s="13"/>
      <c r="R8453" s="13"/>
    </row>
    <row r="8454" spans="8:18" ht="17.25">
      <c r="H8454" s="544"/>
      <c r="I8454" s="544"/>
      <c r="J8454" s="544"/>
      <c r="K8454" s="544"/>
      <c r="L8454" s="544"/>
      <c r="M8454" s="544"/>
      <c r="N8454" s="544"/>
      <c r="O8454" s="544"/>
      <c r="P8454" s="544"/>
      <c r="Q8454" s="13"/>
      <c r="R8454" s="13"/>
    </row>
    <row r="8455" spans="8:18">
      <c r="H8455" s="13"/>
      <c r="I8455" s="359"/>
      <c r="J8455" s="360"/>
      <c r="K8455" s="430"/>
      <c r="L8455" s="362"/>
      <c r="M8455" s="363"/>
      <c r="N8455" s="537"/>
      <c r="O8455" s="537"/>
      <c r="P8455" s="364"/>
      <c r="Q8455" s="13"/>
      <c r="R8455" s="13"/>
    </row>
    <row r="8456" spans="8:18">
      <c r="H8456" s="13"/>
      <c r="I8456" s="359"/>
      <c r="J8456" s="360"/>
      <c r="K8456" s="361"/>
      <c r="L8456" s="361"/>
      <c r="M8456" s="363"/>
      <c r="N8456" s="537"/>
      <c r="O8456" s="537"/>
      <c r="P8456" s="364"/>
      <c r="Q8456" s="13"/>
      <c r="R8456" s="13"/>
    </row>
    <row r="8457" spans="8:18">
      <c r="H8457" s="13"/>
      <c r="I8457" s="365"/>
      <c r="J8457" s="365"/>
      <c r="K8457" s="366"/>
      <c r="L8457" s="367"/>
      <c r="M8457" s="368"/>
      <c r="N8457" s="369"/>
      <c r="O8457" s="538"/>
      <c r="P8457" s="538"/>
      <c r="Q8457" s="538"/>
      <c r="R8457" s="538"/>
    </row>
    <row r="8458" spans="8:18">
      <c r="H8458" s="370"/>
      <c r="I8458" s="371"/>
      <c r="J8458" s="371"/>
      <c r="K8458" s="367"/>
      <c r="L8458" s="367"/>
      <c r="M8458" s="367"/>
      <c r="N8458" s="372"/>
      <c r="O8458" s="539"/>
      <c r="P8458" s="539"/>
      <c r="Q8458" s="539"/>
      <c r="R8458" s="539"/>
    </row>
    <row r="8459" spans="8:18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>
      <c r="H8471" s="367"/>
      <c r="I8471" s="367"/>
      <c r="J8471" s="367"/>
      <c r="K8471" s="367"/>
      <c r="L8471" s="367"/>
      <c r="M8471" s="367"/>
      <c r="N8471" s="382"/>
      <c r="O8471" s="376"/>
      <c r="P8471" s="571"/>
      <c r="Q8471" s="571"/>
      <c r="R8471" s="571"/>
    </row>
    <row r="8472" spans="8:22" ht="18" customHeight="1">
      <c r="H8472" s="550"/>
      <c r="I8472" s="550"/>
      <c r="J8472" s="550"/>
      <c r="K8472" s="550"/>
      <c r="L8472" s="550"/>
      <c r="M8472" s="550"/>
      <c r="N8472" s="550"/>
      <c r="O8472" s="376"/>
      <c r="P8472" s="398"/>
      <c r="Q8472" s="398"/>
      <c r="R8472" s="398"/>
      <c r="S8472" s="71"/>
    </row>
    <row r="8473" spans="8:22" ht="18.75" customHeight="1">
      <c r="H8473" s="550"/>
      <c r="I8473" s="550"/>
      <c r="J8473" s="550"/>
      <c r="K8473" s="550"/>
      <c r="L8473" s="550"/>
      <c r="M8473" s="550"/>
      <c r="N8473" s="550"/>
      <c r="O8473" s="376"/>
      <c r="P8473" s="571"/>
      <c r="Q8473" s="571"/>
      <c r="R8473" s="571"/>
      <c r="S8473" s="120"/>
    </row>
    <row r="8474" spans="8:22" ht="20.25" customHeight="1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9.5">
      <c r="H8479" s="541"/>
      <c r="I8479" s="541"/>
      <c r="J8479" s="541"/>
      <c r="K8479" s="541"/>
      <c r="L8479" s="541"/>
      <c r="M8479" s="541"/>
      <c r="N8479" s="541"/>
      <c r="O8479" s="541"/>
      <c r="P8479" s="541"/>
      <c r="Q8479" s="541"/>
      <c r="R8479" s="541"/>
    </row>
    <row r="8480" spans="8:22">
      <c r="H8480" s="532"/>
      <c r="I8480" s="532"/>
      <c r="J8480" s="532"/>
      <c r="K8480" s="532"/>
      <c r="L8480" s="532"/>
      <c r="M8480" s="532"/>
      <c r="N8480" s="532"/>
      <c r="O8480" s="532"/>
      <c r="P8480" s="532"/>
      <c r="Q8480" s="13"/>
      <c r="R8480" s="13"/>
    </row>
    <row r="8481" spans="8:18" ht="19.5">
      <c r="H8481" s="543"/>
      <c r="I8481" s="543"/>
      <c r="J8481" s="543"/>
      <c r="K8481" s="543"/>
      <c r="L8481" s="543"/>
      <c r="M8481" s="543"/>
      <c r="N8481" s="543"/>
      <c r="O8481" s="543"/>
      <c r="P8481" s="543"/>
      <c r="Q8481" s="13"/>
      <c r="R8481" s="13"/>
    </row>
    <row r="8482" spans="8:18" ht="17.25">
      <c r="H8482" s="544"/>
      <c r="I8482" s="544"/>
      <c r="J8482" s="544"/>
      <c r="K8482" s="544"/>
      <c r="L8482" s="544"/>
      <c r="M8482" s="544"/>
      <c r="N8482" s="544"/>
      <c r="O8482" s="544"/>
      <c r="P8482" s="544"/>
      <c r="Q8482" s="13"/>
      <c r="R8482" s="13"/>
    </row>
    <row r="8483" spans="8:18">
      <c r="H8483" s="13"/>
      <c r="I8483" s="359"/>
      <c r="J8483" s="360"/>
      <c r="K8483" s="430"/>
      <c r="L8483" s="362"/>
      <c r="M8483" s="363"/>
      <c r="N8483" s="537"/>
      <c r="O8483" s="537"/>
      <c r="P8483" s="364"/>
      <c r="Q8483" s="13"/>
      <c r="R8483" s="13"/>
    </row>
    <row r="8484" spans="8:18">
      <c r="H8484" s="13"/>
      <c r="I8484" s="359"/>
      <c r="J8484" s="360"/>
      <c r="K8484" s="361"/>
      <c r="L8484" s="361"/>
      <c r="M8484" s="363"/>
      <c r="N8484" s="537"/>
      <c r="O8484" s="537"/>
      <c r="P8484" s="364"/>
      <c r="Q8484" s="13"/>
      <c r="R8484" s="13"/>
    </row>
    <row r="8485" spans="8:18">
      <c r="H8485" s="13"/>
      <c r="I8485" s="365"/>
      <c r="J8485" s="365"/>
      <c r="K8485" s="366"/>
      <c r="L8485" s="367"/>
      <c r="M8485" s="368"/>
      <c r="N8485" s="369"/>
      <c r="O8485" s="538"/>
      <c r="P8485" s="538"/>
      <c r="Q8485" s="538"/>
      <c r="R8485" s="538"/>
    </row>
    <row r="8486" spans="8:18">
      <c r="H8486" s="370"/>
      <c r="I8486" s="371"/>
      <c r="J8486" s="371"/>
      <c r="K8486" s="367"/>
      <c r="L8486" s="367"/>
      <c r="M8486" s="367"/>
      <c r="N8486" s="372"/>
      <c r="O8486" s="539"/>
      <c r="P8486" s="539"/>
      <c r="Q8486" s="539"/>
      <c r="R8486" s="539"/>
    </row>
    <row r="8487" spans="8:18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>
      <c r="H8489" s="370"/>
      <c r="I8489" s="357"/>
      <c r="J8489" s="365"/>
      <c r="K8489" s="378"/>
      <c r="L8489" s="378"/>
      <c r="M8489" s="411"/>
      <c r="N8489" s="573"/>
      <c r="O8489" s="398"/>
      <c r="P8489" s="398"/>
      <c r="Q8489" s="398"/>
      <c r="R8489" s="398"/>
    </row>
    <row r="8490" spans="8:18">
      <c r="H8490" s="370"/>
      <c r="I8490" s="357"/>
      <c r="J8490" s="365"/>
      <c r="K8490" s="378"/>
      <c r="L8490" s="378"/>
      <c r="M8490" s="411"/>
      <c r="N8490" s="573"/>
      <c r="O8490" s="398"/>
      <c r="P8490" s="398"/>
      <c r="Q8490" s="398"/>
      <c r="R8490" s="398"/>
    </row>
    <row r="8491" spans="8:18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>
      <c r="H8496" s="367"/>
      <c r="I8496" s="367"/>
      <c r="J8496" s="367"/>
      <c r="K8496" s="367"/>
      <c r="L8496" s="367"/>
      <c r="M8496" s="367"/>
      <c r="N8496" s="382"/>
      <c r="O8496" s="376"/>
      <c r="P8496" s="571"/>
      <c r="Q8496" s="571"/>
      <c r="R8496" s="571"/>
    </row>
    <row r="8497" spans="8:18" ht="26.25" customHeight="1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9.5">
      <c r="H8502" s="541"/>
      <c r="I8502" s="541"/>
      <c r="J8502" s="541"/>
      <c r="K8502" s="541"/>
      <c r="L8502" s="541"/>
      <c r="M8502" s="541"/>
      <c r="N8502" s="541"/>
      <c r="O8502" s="541"/>
      <c r="P8502" s="541"/>
      <c r="Q8502" s="541"/>
      <c r="R8502" s="541"/>
    </row>
    <row r="8503" spans="8:18">
      <c r="H8503" s="532"/>
      <c r="I8503" s="532"/>
      <c r="J8503" s="532"/>
      <c r="K8503" s="532"/>
      <c r="L8503" s="532"/>
      <c r="M8503" s="532"/>
      <c r="N8503" s="532"/>
      <c r="O8503" s="532"/>
      <c r="P8503" s="532"/>
      <c r="Q8503" s="13"/>
      <c r="R8503" s="13"/>
    </row>
    <row r="8504" spans="8:18" ht="19.5">
      <c r="H8504" s="543"/>
      <c r="I8504" s="543"/>
      <c r="J8504" s="543"/>
      <c r="K8504" s="543"/>
      <c r="L8504" s="543"/>
      <c r="M8504" s="543"/>
      <c r="N8504" s="543"/>
      <c r="O8504" s="543"/>
      <c r="P8504" s="543"/>
      <c r="Q8504" s="13"/>
      <c r="R8504" s="13"/>
    </row>
    <row r="8505" spans="8:18" ht="17.25">
      <c r="H8505" s="544"/>
      <c r="I8505" s="544"/>
      <c r="J8505" s="544"/>
      <c r="K8505" s="544"/>
      <c r="L8505" s="544"/>
      <c r="M8505" s="544"/>
      <c r="N8505" s="544"/>
      <c r="O8505" s="544"/>
      <c r="P8505" s="544"/>
      <c r="Q8505" s="13"/>
      <c r="R8505" s="13"/>
    </row>
    <row r="8506" spans="8:18">
      <c r="H8506" s="13"/>
      <c r="I8506" s="359"/>
      <c r="J8506" s="360"/>
      <c r="K8506" s="430"/>
      <c r="L8506" s="362"/>
      <c r="M8506" s="363"/>
      <c r="N8506" s="537"/>
      <c r="O8506" s="537"/>
      <c r="P8506" s="364"/>
      <c r="Q8506" s="13"/>
      <c r="R8506" s="13"/>
    </row>
    <row r="8507" spans="8:18">
      <c r="H8507" s="13"/>
      <c r="I8507" s="359"/>
      <c r="J8507" s="360"/>
      <c r="K8507" s="361"/>
      <c r="L8507" s="361"/>
      <c r="M8507" s="363"/>
      <c r="N8507" s="537"/>
      <c r="O8507" s="537"/>
      <c r="P8507" s="364"/>
      <c r="Q8507" s="13"/>
      <c r="R8507" s="13"/>
    </row>
    <row r="8508" spans="8:18">
      <c r="H8508" s="13"/>
      <c r="I8508" s="365"/>
      <c r="J8508" s="365"/>
      <c r="K8508" s="366"/>
      <c r="L8508" s="367"/>
      <c r="M8508" s="368"/>
      <c r="N8508" s="369"/>
      <c r="O8508" s="538"/>
      <c r="P8508" s="538"/>
      <c r="Q8508" s="538"/>
      <c r="R8508" s="538"/>
    </row>
    <row r="8509" spans="8:18">
      <c r="H8509" s="370"/>
      <c r="I8509" s="371"/>
      <c r="J8509" s="371"/>
      <c r="K8509" s="367"/>
      <c r="L8509" s="367"/>
      <c r="M8509" s="367"/>
      <c r="N8509" s="372"/>
      <c r="O8509" s="539"/>
      <c r="P8509" s="539"/>
      <c r="Q8509" s="539"/>
      <c r="R8509" s="539"/>
    </row>
    <row r="8510" spans="8:18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>
      <c r="H8523" s="367"/>
      <c r="I8523" s="367"/>
      <c r="J8523" s="367"/>
      <c r="K8523" s="367"/>
      <c r="L8523" s="367"/>
      <c r="M8523" s="367"/>
      <c r="N8523" s="382"/>
      <c r="O8523" s="376"/>
      <c r="P8523" s="571"/>
      <c r="Q8523" s="571"/>
      <c r="R8523" s="571"/>
    </row>
    <row r="8524" spans="8:18" ht="17.25" customHeight="1">
      <c r="H8524" s="550"/>
      <c r="I8524" s="550"/>
      <c r="J8524" s="550"/>
      <c r="K8524" s="550"/>
      <c r="L8524" s="550"/>
      <c r="M8524" s="550"/>
      <c r="N8524" s="550"/>
      <c r="O8524" s="376"/>
      <c r="P8524" s="398"/>
      <c r="Q8524" s="398"/>
      <c r="R8524" s="398"/>
    </row>
    <row r="8525" spans="8:18" ht="22.5" customHeight="1">
      <c r="H8525" s="550"/>
      <c r="I8525" s="550"/>
      <c r="J8525" s="550"/>
      <c r="K8525" s="550"/>
      <c r="L8525" s="550"/>
      <c r="M8525" s="550"/>
      <c r="N8525" s="550"/>
      <c r="O8525" s="376"/>
      <c r="P8525" s="571"/>
      <c r="Q8525" s="571"/>
      <c r="R8525" s="571"/>
    </row>
    <row r="8526" spans="8:18" ht="21" customHeight="1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9.5">
      <c r="H8531" s="541"/>
      <c r="I8531" s="541"/>
      <c r="J8531" s="541"/>
      <c r="K8531" s="541"/>
      <c r="L8531" s="541"/>
      <c r="M8531" s="541"/>
      <c r="N8531" s="541"/>
      <c r="O8531" s="541"/>
      <c r="P8531" s="541"/>
      <c r="Q8531" s="541"/>
      <c r="R8531" s="541"/>
    </row>
    <row r="8532" spans="8:18">
      <c r="H8532" s="532"/>
      <c r="I8532" s="532"/>
      <c r="J8532" s="532"/>
      <c r="K8532" s="532"/>
      <c r="L8532" s="532"/>
      <c r="M8532" s="532"/>
      <c r="N8532" s="532"/>
      <c r="O8532" s="532"/>
      <c r="P8532" s="532"/>
      <c r="Q8532" s="13"/>
      <c r="R8532" s="13"/>
    </row>
    <row r="8533" spans="8:18" ht="19.5">
      <c r="H8533" s="543"/>
      <c r="I8533" s="543"/>
      <c r="J8533" s="543"/>
      <c r="K8533" s="543"/>
      <c r="L8533" s="543"/>
      <c r="M8533" s="543"/>
      <c r="N8533" s="543"/>
      <c r="O8533" s="543"/>
      <c r="P8533" s="543"/>
      <c r="Q8533" s="13"/>
      <c r="R8533" s="13"/>
    </row>
    <row r="8534" spans="8:18" ht="17.25">
      <c r="H8534" s="544"/>
      <c r="I8534" s="544"/>
      <c r="J8534" s="544"/>
      <c r="K8534" s="544"/>
      <c r="L8534" s="544"/>
      <c r="M8534" s="544"/>
      <c r="N8534" s="544"/>
      <c r="O8534" s="544"/>
      <c r="P8534" s="544"/>
      <c r="Q8534" s="13"/>
      <c r="R8534" s="13"/>
    </row>
    <row r="8535" spans="8:18">
      <c r="H8535" s="13"/>
      <c r="I8535" s="359"/>
      <c r="J8535" s="360"/>
      <c r="K8535" s="430"/>
      <c r="L8535" s="362"/>
      <c r="M8535" s="363"/>
      <c r="N8535" s="537"/>
      <c r="O8535" s="537"/>
      <c r="P8535" s="364"/>
      <c r="Q8535" s="13"/>
      <c r="R8535" s="13"/>
    </row>
    <row r="8536" spans="8:18">
      <c r="H8536" s="13"/>
      <c r="I8536" s="359"/>
      <c r="J8536" s="360"/>
      <c r="K8536" s="361"/>
      <c r="L8536" s="361"/>
      <c r="M8536" s="363"/>
      <c r="N8536" s="537"/>
      <c r="O8536" s="537"/>
      <c r="P8536" s="364"/>
      <c r="Q8536" s="13"/>
      <c r="R8536" s="13"/>
    </row>
    <row r="8537" spans="8:18">
      <c r="H8537" s="13"/>
      <c r="I8537" s="365"/>
      <c r="J8537" s="365"/>
      <c r="K8537" s="366"/>
      <c r="L8537" s="367"/>
      <c r="M8537" s="368"/>
      <c r="N8537" s="369"/>
      <c r="O8537" s="538"/>
      <c r="P8537" s="538"/>
      <c r="Q8537" s="538"/>
      <c r="R8537" s="538"/>
    </row>
    <row r="8538" spans="8:18">
      <c r="H8538" s="370"/>
      <c r="I8538" s="371"/>
      <c r="J8538" s="371"/>
      <c r="K8538" s="367"/>
      <c r="L8538" s="367"/>
      <c r="M8538" s="367"/>
      <c r="N8538" s="372"/>
      <c r="O8538" s="539"/>
      <c r="P8538" s="539"/>
      <c r="Q8538" s="539"/>
      <c r="R8538" s="539"/>
    </row>
    <row r="8539" spans="8:18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>
      <c r="H8554" s="367"/>
      <c r="I8554" s="367"/>
      <c r="J8554" s="367"/>
      <c r="K8554" s="367"/>
      <c r="L8554" s="367"/>
      <c r="M8554" s="367"/>
      <c r="N8554" s="382"/>
      <c r="O8554" s="376"/>
      <c r="P8554" s="571"/>
      <c r="Q8554" s="571"/>
      <c r="R8554" s="571"/>
    </row>
    <row r="8555" spans="8:18" ht="23.25" customHeight="1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9.5">
      <c r="H8560" s="541"/>
      <c r="I8560" s="541"/>
      <c r="J8560" s="541"/>
      <c r="K8560" s="541"/>
      <c r="L8560" s="541"/>
      <c r="M8560" s="541"/>
      <c r="N8560" s="541"/>
      <c r="O8560" s="541"/>
      <c r="P8560" s="541"/>
      <c r="Q8560" s="541"/>
      <c r="R8560" s="541"/>
    </row>
    <row r="8561" spans="8:18">
      <c r="H8561" s="532"/>
      <c r="I8561" s="532"/>
      <c r="J8561" s="532"/>
      <c r="K8561" s="532"/>
      <c r="L8561" s="532"/>
      <c r="M8561" s="532"/>
      <c r="N8561" s="532"/>
      <c r="O8561" s="532"/>
      <c r="P8561" s="532"/>
      <c r="Q8561" s="13"/>
      <c r="R8561" s="13"/>
    </row>
    <row r="8562" spans="8:18" ht="19.5">
      <c r="H8562" s="543"/>
      <c r="I8562" s="543"/>
      <c r="J8562" s="543"/>
      <c r="K8562" s="543"/>
      <c r="L8562" s="543"/>
      <c r="M8562" s="543"/>
      <c r="N8562" s="543"/>
      <c r="O8562" s="543"/>
      <c r="P8562" s="543"/>
      <c r="Q8562" s="13"/>
      <c r="R8562" s="13"/>
    </row>
    <row r="8563" spans="8:18" ht="17.25">
      <c r="H8563" s="544"/>
      <c r="I8563" s="544"/>
      <c r="J8563" s="544"/>
      <c r="K8563" s="544"/>
      <c r="L8563" s="544"/>
      <c r="M8563" s="544"/>
      <c r="N8563" s="544"/>
      <c r="O8563" s="544"/>
      <c r="P8563" s="544"/>
      <c r="Q8563" s="13"/>
      <c r="R8563" s="13"/>
    </row>
    <row r="8564" spans="8:18">
      <c r="H8564" s="13"/>
      <c r="I8564" s="359"/>
      <c r="J8564" s="360"/>
      <c r="K8564" s="430"/>
      <c r="L8564" s="362"/>
      <c r="M8564" s="363"/>
      <c r="N8564" s="537"/>
      <c r="O8564" s="537"/>
      <c r="P8564" s="364"/>
      <c r="Q8564" s="13"/>
      <c r="R8564" s="13"/>
    </row>
    <row r="8565" spans="8:18">
      <c r="H8565" s="13"/>
      <c r="I8565" s="359"/>
      <c r="J8565" s="360"/>
      <c r="K8565" s="361"/>
      <c r="L8565" s="361"/>
      <c r="M8565" s="363"/>
      <c r="N8565" s="537"/>
      <c r="O8565" s="537"/>
      <c r="P8565" s="364"/>
      <c r="Q8565" s="13"/>
      <c r="R8565" s="13"/>
    </row>
    <row r="8566" spans="8:18">
      <c r="H8566" s="13"/>
      <c r="I8566" s="365"/>
      <c r="J8566" s="365"/>
      <c r="K8566" s="366"/>
      <c r="L8566" s="367"/>
      <c r="M8566" s="368"/>
      <c r="N8566" s="369"/>
      <c r="O8566" s="538"/>
      <c r="P8566" s="538"/>
      <c r="Q8566" s="538"/>
      <c r="R8566" s="538"/>
    </row>
    <row r="8567" spans="8:18">
      <c r="H8567" s="370"/>
      <c r="I8567" s="371"/>
      <c r="J8567" s="371"/>
      <c r="K8567" s="367"/>
      <c r="L8567" s="367"/>
      <c r="M8567" s="367"/>
      <c r="N8567" s="372"/>
      <c r="O8567" s="539"/>
      <c r="P8567" s="539"/>
      <c r="Q8567" s="539"/>
      <c r="R8567" s="539"/>
    </row>
    <row r="8568" spans="8:18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>
      <c r="H8581" s="367"/>
      <c r="I8581" s="367"/>
      <c r="J8581" s="367"/>
      <c r="K8581" s="367"/>
      <c r="L8581" s="367"/>
      <c r="M8581" s="367"/>
      <c r="N8581" s="382"/>
      <c r="O8581" s="376"/>
      <c r="P8581" s="571"/>
      <c r="Q8581" s="571"/>
      <c r="R8581" s="571"/>
    </row>
    <row r="8582" spans="8:18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9.5">
      <c r="H8587" s="541"/>
      <c r="I8587" s="541"/>
      <c r="J8587" s="541"/>
      <c r="K8587" s="541"/>
      <c r="L8587" s="541"/>
      <c r="M8587" s="541"/>
      <c r="N8587" s="541"/>
      <c r="O8587" s="541"/>
      <c r="P8587" s="541"/>
      <c r="Q8587" s="541"/>
      <c r="R8587" s="541"/>
    </row>
    <row r="8588" spans="8:18">
      <c r="H8588" s="532"/>
      <c r="I8588" s="532"/>
      <c r="J8588" s="532"/>
      <c r="K8588" s="532"/>
      <c r="L8588" s="532"/>
      <c r="M8588" s="532"/>
      <c r="N8588" s="532"/>
      <c r="O8588" s="532"/>
      <c r="P8588" s="532"/>
      <c r="Q8588" s="13"/>
      <c r="R8588" s="13"/>
    </row>
    <row r="8589" spans="8:18" ht="19.5">
      <c r="H8589" s="543"/>
      <c r="I8589" s="543"/>
      <c r="J8589" s="543"/>
      <c r="K8589" s="543"/>
      <c r="L8589" s="543"/>
      <c r="M8589" s="543"/>
      <c r="N8589" s="543"/>
      <c r="O8589" s="543"/>
      <c r="P8589" s="543"/>
      <c r="Q8589" s="13"/>
      <c r="R8589" s="13"/>
    </row>
    <row r="8590" spans="8:18" ht="17.25">
      <c r="H8590" s="544"/>
      <c r="I8590" s="544"/>
      <c r="J8590" s="544"/>
      <c r="K8590" s="544"/>
      <c r="L8590" s="544"/>
      <c r="M8590" s="544"/>
      <c r="N8590" s="544"/>
      <c r="O8590" s="544"/>
      <c r="P8590" s="544"/>
      <c r="Q8590" s="13"/>
      <c r="R8590" s="13"/>
    </row>
    <row r="8591" spans="8:18">
      <c r="H8591" s="13"/>
      <c r="I8591" s="359"/>
      <c r="J8591" s="360"/>
      <c r="K8591" s="430"/>
      <c r="L8591" s="362"/>
      <c r="M8591" s="363"/>
      <c r="N8591" s="537"/>
      <c r="O8591" s="537"/>
      <c r="P8591" s="364"/>
      <c r="Q8591" s="13"/>
      <c r="R8591" s="13"/>
    </row>
    <row r="8592" spans="8:18">
      <c r="H8592" s="13"/>
      <c r="I8592" s="359"/>
      <c r="J8592" s="360"/>
      <c r="K8592" s="361"/>
      <c r="L8592" s="361"/>
      <c r="M8592" s="363"/>
      <c r="N8592" s="537"/>
      <c r="O8592" s="537"/>
      <c r="P8592" s="364"/>
      <c r="Q8592" s="13"/>
      <c r="R8592" s="13"/>
    </row>
    <row r="8593" spans="8:18">
      <c r="H8593" s="13"/>
      <c r="I8593" s="365"/>
      <c r="J8593" s="365"/>
      <c r="K8593" s="366"/>
      <c r="L8593" s="367"/>
      <c r="M8593" s="368"/>
      <c r="N8593" s="369"/>
      <c r="O8593" s="538"/>
      <c r="P8593" s="538"/>
      <c r="Q8593" s="538"/>
      <c r="R8593" s="538"/>
    </row>
    <row r="8594" spans="8:18">
      <c r="H8594" s="370"/>
      <c r="I8594" s="371"/>
      <c r="J8594" s="371"/>
      <c r="K8594" s="367"/>
      <c r="L8594" s="367"/>
      <c r="M8594" s="367"/>
      <c r="N8594" s="372"/>
      <c r="O8594" s="539"/>
      <c r="P8594" s="539"/>
      <c r="Q8594" s="539"/>
      <c r="R8594" s="539"/>
    </row>
    <row r="8595" spans="8:18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>
      <c r="H8599" s="370"/>
      <c r="I8599" s="357"/>
      <c r="J8599" s="365"/>
      <c r="K8599" s="378"/>
      <c r="L8599" s="378"/>
      <c r="M8599" s="411"/>
      <c r="N8599" s="574"/>
      <c r="O8599" s="398"/>
      <c r="P8599" s="398"/>
      <c r="Q8599" s="398"/>
      <c r="R8599" s="398"/>
    </row>
    <row r="8600" spans="8:18" ht="20.25" customHeight="1">
      <c r="H8600" s="370"/>
      <c r="I8600" s="357"/>
      <c r="J8600" s="365"/>
      <c r="K8600" s="378"/>
      <c r="L8600" s="378"/>
      <c r="M8600" s="379"/>
      <c r="N8600" s="574"/>
      <c r="O8600" s="398"/>
      <c r="P8600" s="398"/>
      <c r="Q8600" s="398"/>
      <c r="R8600" s="398"/>
    </row>
    <row r="8601" spans="8:18" ht="36" customHeight="1">
      <c r="H8601" s="370"/>
      <c r="I8601" s="357"/>
      <c r="J8601" s="365"/>
      <c r="K8601" s="378"/>
      <c r="L8601" s="378"/>
      <c r="M8601" s="379"/>
      <c r="N8601" s="573"/>
      <c r="O8601" s="398"/>
      <c r="P8601" s="398"/>
      <c r="Q8601" s="398"/>
      <c r="R8601" s="398"/>
    </row>
    <row r="8602" spans="8:18">
      <c r="H8602" s="370"/>
      <c r="I8602" s="357"/>
      <c r="J8602" s="365"/>
      <c r="K8602" s="378"/>
      <c r="L8602" s="378"/>
      <c r="M8602" s="411"/>
      <c r="N8602" s="573"/>
      <c r="O8602" s="398"/>
      <c r="P8602" s="398"/>
      <c r="Q8602" s="398"/>
      <c r="R8602" s="398"/>
    </row>
    <row r="8603" spans="8:18" ht="35.25" customHeight="1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>
      <c r="H8604" s="370"/>
      <c r="I8604" s="357"/>
      <c r="J8604" s="365"/>
      <c r="K8604" s="378"/>
      <c r="L8604" s="378"/>
      <c r="M8604" s="379"/>
      <c r="N8604" s="573"/>
      <c r="O8604" s="398"/>
      <c r="P8604" s="398"/>
      <c r="Q8604" s="398"/>
      <c r="R8604" s="398"/>
    </row>
    <row r="8605" spans="8:18" ht="24" customHeight="1">
      <c r="H8605" s="370"/>
      <c r="I8605" s="357"/>
      <c r="J8605" s="365"/>
      <c r="K8605" s="378"/>
      <c r="L8605" s="378"/>
      <c r="M8605" s="379"/>
      <c r="N8605" s="573"/>
      <c r="O8605" s="398"/>
      <c r="P8605" s="398"/>
      <c r="Q8605" s="398"/>
      <c r="R8605" s="398"/>
    </row>
    <row r="8606" spans="8:18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>
      <c r="H8609" s="367"/>
      <c r="I8609" s="367"/>
      <c r="J8609" s="367"/>
      <c r="K8609" s="367"/>
      <c r="L8609" s="367"/>
      <c r="M8609" s="367"/>
      <c r="N8609" s="382"/>
      <c r="O8609" s="376"/>
      <c r="P8609" s="571"/>
      <c r="Q8609" s="571"/>
      <c r="R8609" s="571"/>
    </row>
    <row r="8610" spans="8:18" ht="18" customHeight="1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9.5">
      <c r="H8615" s="541"/>
      <c r="I8615" s="541"/>
      <c r="J8615" s="541"/>
      <c r="K8615" s="541"/>
      <c r="L8615" s="541"/>
      <c r="M8615" s="541"/>
      <c r="N8615" s="541"/>
      <c r="O8615" s="541"/>
      <c r="P8615" s="541"/>
      <c r="Q8615" s="541"/>
      <c r="R8615" s="541"/>
    </row>
    <row r="8616" spans="8:18">
      <c r="H8616" s="532"/>
      <c r="I8616" s="532"/>
      <c r="J8616" s="532"/>
      <c r="K8616" s="532"/>
      <c r="L8616" s="532"/>
      <c r="M8616" s="532"/>
      <c r="N8616" s="532"/>
      <c r="O8616" s="532"/>
      <c r="P8616" s="532"/>
      <c r="Q8616" s="13"/>
      <c r="R8616" s="13"/>
    </row>
    <row r="8617" spans="8:18" ht="19.5">
      <c r="H8617" s="543"/>
      <c r="I8617" s="543"/>
      <c r="J8617" s="543"/>
      <c r="K8617" s="543"/>
      <c r="L8617" s="543"/>
      <c r="M8617" s="543"/>
      <c r="N8617" s="543"/>
      <c r="O8617" s="543"/>
      <c r="P8617" s="543"/>
      <c r="Q8617" s="13"/>
      <c r="R8617" s="13"/>
    </row>
    <row r="8618" spans="8:18" ht="17.25">
      <c r="H8618" s="544"/>
      <c r="I8618" s="544"/>
      <c r="J8618" s="544"/>
      <c r="K8618" s="544"/>
      <c r="L8618" s="544"/>
      <c r="M8618" s="544"/>
      <c r="N8618" s="544"/>
      <c r="O8618" s="544"/>
      <c r="P8618" s="544"/>
      <c r="Q8618" s="13"/>
      <c r="R8618" s="13"/>
    </row>
    <row r="8619" spans="8:18">
      <c r="H8619" s="13"/>
      <c r="I8619" s="359"/>
      <c r="J8619" s="360"/>
      <c r="K8619" s="430"/>
      <c r="L8619" s="362"/>
      <c r="M8619" s="363"/>
      <c r="N8619" s="537"/>
      <c r="O8619" s="537"/>
      <c r="P8619" s="364"/>
      <c r="Q8619" s="13"/>
      <c r="R8619" s="13"/>
    </row>
    <row r="8620" spans="8:18">
      <c r="H8620" s="13"/>
      <c r="I8620" s="359"/>
      <c r="J8620" s="360"/>
      <c r="K8620" s="361"/>
      <c r="L8620" s="361"/>
      <c r="M8620" s="363"/>
      <c r="N8620" s="537"/>
      <c r="O8620" s="537"/>
      <c r="P8620" s="364"/>
      <c r="Q8620" s="13"/>
      <c r="R8620" s="13"/>
    </row>
    <row r="8621" spans="8:18">
      <c r="H8621" s="13"/>
      <c r="I8621" s="365"/>
      <c r="J8621" s="365"/>
      <c r="K8621" s="366"/>
      <c r="L8621" s="367"/>
      <c r="M8621" s="368"/>
      <c r="N8621" s="369"/>
      <c r="O8621" s="538"/>
      <c r="P8621" s="538"/>
      <c r="Q8621" s="538"/>
      <c r="R8621" s="538"/>
    </row>
    <row r="8622" spans="8:18">
      <c r="H8622" s="370"/>
      <c r="I8622" s="371"/>
      <c r="J8622" s="371"/>
      <c r="K8622" s="367"/>
      <c r="L8622" s="367"/>
      <c r="M8622" s="367"/>
      <c r="N8622" s="372"/>
      <c r="O8622" s="539"/>
      <c r="P8622" s="539"/>
      <c r="Q8622" s="539"/>
      <c r="R8622" s="539"/>
    </row>
    <row r="8623" spans="8:18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>
      <c r="H8635" s="367"/>
      <c r="I8635" s="367"/>
      <c r="J8635" s="367"/>
      <c r="K8635" s="367"/>
      <c r="L8635" s="367"/>
      <c r="M8635" s="367"/>
      <c r="N8635" s="382"/>
      <c r="O8635" s="376"/>
      <c r="P8635" s="571"/>
      <c r="Q8635" s="571"/>
      <c r="R8635" s="571"/>
    </row>
    <row r="8636" spans="8:19">
      <c r="H8636" s="550"/>
      <c r="I8636" s="550"/>
      <c r="J8636" s="550"/>
      <c r="K8636" s="550"/>
      <c r="L8636" s="550"/>
      <c r="M8636" s="550"/>
      <c r="N8636" s="550"/>
      <c r="O8636" s="376"/>
      <c r="P8636" s="398"/>
      <c r="Q8636" s="398"/>
      <c r="R8636" s="398"/>
    </row>
    <row r="8637" spans="8:19" ht="19.5" customHeight="1">
      <c r="H8637" s="550"/>
      <c r="I8637" s="550"/>
      <c r="J8637" s="550"/>
      <c r="K8637" s="550"/>
      <c r="L8637" s="550"/>
      <c r="M8637" s="550"/>
      <c r="N8637" s="550"/>
      <c r="O8637" s="376"/>
      <c r="P8637" s="571"/>
      <c r="Q8637" s="571"/>
      <c r="R8637" s="571"/>
      <c r="S8637" s="71"/>
    </row>
    <row r="8638" spans="8:19" ht="21.75" customHeight="1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9.5">
      <c r="H8643" s="541"/>
      <c r="I8643" s="541"/>
      <c r="J8643" s="541"/>
      <c r="K8643" s="541"/>
      <c r="L8643" s="541"/>
      <c r="M8643" s="541"/>
      <c r="N8643" s="541"/>
      <c r="O8643" s="541"/>
      <c r="P8643" s="541"/>
      <c r="Q8643" s="541"/>
      <c r="R8643" s="541"/>
    </row>
    <row r="8644" spans="8:18">
      <c r="H8644" s="532"/>
      <c r="I8644" s="532"/>
      <c r="J8644" s="532"/>
      <c r="K8644" s="532"/>
      <c r="L8644" s="532"/>
      <c r="M8644" s="532"/>
      <c r="N8644" s="532"/>
      <c r="O8644" s="532"/>
      <c r="P8644" s="532"/>
      <c r="Q8644" s="13"/>
      <c r="R8644" s="13"/>
    </row>
    <row r="8645" spans="8:18" ht="19.5">
      <c r="H8645" s="543"/>
      <c r="I8645" s="543"/>
      <c r="J8645" s="543"/>
      <c r="K8645" s="543"/>
      <c r="L8645" s="543"/>
      <c r="M8645" s="543"/>
      <c r="N8645" s="543"/>
      <c r="O8645" s="543"/>
      <c r="P8645" s="543"/>
      <c r="Q8645" s="13"/>
      <c r="R8645" s="13"/>
    </row>
    <row r="8646" spans="8:18" ht="17.25">
      <c r="H8646" s="544"/>
      <c r="I8646" s="544"/>
      <c r="J8646" s="544"/>
      <c r="K8646" s="544"/>
      <c r="L8646" s="544"/>
      <c r="M8646" s="544"/>
      <c r="N8646" s="544"/>
      <c r="O8646" s="544"/>
      <c r="P8646" s="544"/>
      <c r="Q8646" s="13"/>
      <c r="R8646" s="13"/>
    </row>
    <row r="8647" spans="8:18">
      <c r="H8647" s="13"/>
      <c r="I8647" s="359"/>
      <c r="J8647" s="360"/>
      <c r="K8647" s="430"/>
      <c r="L8647" s="362"/>
      <c r="M8647" s="363"/>
      <c r="N8647" s="537"/>
      <c r="O8647" s="537"/>
      <c r="P8647" s="364"/>
      <c r="Q8647" s="13"/>
      <c r="R8647" s="13"/>
    </row>
    <row r="8648" spans="8:18">
      <c r="H8648" s="13"/>
      <c r="I8648" s="359"/>
      <c r="J8648" s="360"/>
      <c r="K8648" s="361"/>
      <c r="L8648" s="361"/>
      <c r="M8648" s="363"/>
      <c r="N8648" s="537"/>
      <c r="O8648" s="537"/>
      <c r="P8648" s="364"/>
      <c r="Q8648" s="13"/>
      <c r="R8648" s="13"/>
    </row>
    <row r="8649" spans="8:18">
      <c r="H8649" s="13"/>
      <c r="I8649" s="365"/>
      <c r="J8649" s="365"/>
      <c r="K8649" s="366"/>
      <c r="L8649" s="367"/>
      <c r="M8649" s="368"/>
      <c r="N8649" s="369"/>
      <c r="O8649" s="538"/>
      <c r="P8649" s="538"/>
      <c r="Q8649" s="538"/>
      <c r="R8649" s="538"/>
    </row>
    <row r="8650" spans="8:18">
      <c r="H8650" s="370"/>
      <c r="I8650" s="371"/>
      <c r="J8650" s="371"/>
      <c r="K8650" s="367"/>
      <c r="L8650" s="367"/>
      <c r="M8650" s="367"/>
      <c r="N8650" s="372"/>
      <c r="O8650" s="539"/>
      <c r="P8650" s="539"/>
      <c r="Q8650" s="539"/>
      <c r="R8650" s="539"/>
    </row>
    <row r="8651" spans="8:18" ht="42" customHeight="1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>
      <c r="H8661" s="367"/>
      <c r="I8661" s="367"/>
      <c r="J8661" s="367"/>
      <c r="K8661" s="367"/>
      <c r="L8661" s="367"/>
      <c r="M8661" s="367"/>
      <c r="N8661" s="382"/>
      <c r="O8661" s="376"/>
      <c r="P8661" s="571"/>
      <c r="Q8661" s="571"/>
      <c r="R8661" s="571"/>
    </row>
    <row r="8662" spans="8:18" ht="18.75" customHeight="1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9.5">
      <c r="H8667" s="541"/>
      <c r="I8667" s="541"/>
      <c r="J8667" s="541"/>
      <c r="K8667" s="541"/>
      <c r="L8667" s="541"/>
      <c r="M8667" s="541"/>
      <c r="N8667" s="541"/>
      <c r="O8667" s="541"/>
      <c r="P8667" s="541"/>
      <c r="Q8667" s="541"/>
      <c r="R8667" s="541"/>
    </row>
    <row r="8668" spans="8:18">
      <c r="H8668" s="532"/>
      <c r="I8668" s="532"/>
      <c r="J8668" s="532"/>
      <c r="K8668" s="532"/>
      <c r="L8668" s="532"/>
      <c r="M8668" s="532"/>
      <c r="N8668" s="532"/>
      <c r="O8668" s="532"/>
      <c r="P8668" s="532"/>
      <c r="Q8668" s="13"/>
      <c r="R8668" s="13"/>
    </row>
    <row r="8669" spans="8:18" ht="19.5">
      <c r="H8669" s="543"/>
      <c r="I8669" s="543"/>
      <c r="J8669" s="543"/>
      <c r="K8669" s="543"/>
      <c r="L8669" s="543"/>
      <c r="M8669" s="543"/>
      <c r="N8669" s="543"/>
      <c r="O8669" s="543"/>
      <c r="P8669" s="543"/>
      <c r="Q8669" s="13"/>
      <c r="R8669" s="13"/>
    </row>
    <row r="8670" spans="8:18" ht="17.25">
      <c r="H8670" s="544"/>
      <c r="I8670" s="544"/>
      <c r="J8670" s="544"/>
      <c r="K8670" s="544"/>
      <c r="L8670" s="544"/>
      <c r="M8670" s="544"/>
      <c r="N8670" s="544"/>
      <c r="O8670" s="544"/>
      <c r="P8670" s="544"/>
      <c r="Q8670" s="13"/>
      <c r="R8670" s="13"/>
    </row>
    <row r="8671" spans="8:18">
      <c r="H8671" s="13"/>
      <c r="I8671" s="359"/>
      <c r="J8671" s="360"/>
      <c r="K8671" s="430"/>
      <c r="L8671" s="362"/>
      <c r="M8671" s="363"/>
      <c r="N8671" s="537"/>
      <c r="O8671" s="537"/>
      <c r="P8671" s="364"/>
      <c r="Q8671" s="13"/>
      <c r="R8671" s="13"/>
    </row>
    <row r="8672" spans="8:18">
      <c r="H8672" s="13"/>
      <c r="I8672" s="359"/>
      <c r="J8672" s="360"/>
      <c r="K8672" s="361"/>
      <c r="L8672" s="361"/>
      <c r="M8672" s="363"/>
      <c r="N8672" s="537"/>
      <c r="O8672" s="537"/>
      <c r="P8672" s="364"/>
      <c r="Q8672" s="13"/>
      <c r="R8672" s="13"/>
    </row>
    <row r="8673" spans="8:18">
      <c r="H8673" s="13"/>
      <c r="I8673" s="365"/>
      <c r="J8673" s="365"/>
      <c r="K8673" s="366"/>
      <c r="L8673" s="367"/>
      <c r="M8673" s="368"/>
      <c r="N8673" s="369"/>
      <c r="O8673" s="538"/>
      <c r="P8673" s="538"/>
      <c r="Q8673" s="538"/>
      <c r="R8673" s="538"/>
    </row>
    <row r="8674" spans="8:18">
      <c r="H8674" s="370"/>
      <c r="I8674" s="371"/>
      <c r="J8674" s="371"/>
      <c r="K8674" s="367"/>
      <c r="L8674" s="367"/>
      <c r="M8674" s="367"/>
      <c r="N8674" s="372"/>
      <c r="O8674" s="539"/>
      <c r="P8674" s="539"/>
      <c r="Q8674" s="539"/>
      <c r="R8674" s="539"/>
    </row>
    <row r="8675" spans="8:18" ht="37.5" customHeight="1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>
      <c r="H8686" s="370"/>
      <c r="I8686" s="357"/>
      <c r="J8686" s="365"/>
      <c r="K8686" s="378"/>
      <c r="L8686" s="378"/>
      <c r="M8686" s="379"/>
      <c r="N8686" s="573"/>
      <c r="O8686" s="398"/>
      <c r="P8686" s="398"/>
      <c r="Q8686" s="398"/>
      <c r="R8686" s="398"/>
    </row>
    <row r="8687" spans="8:18">
      <c r="H8687" s="370"/>
      <c r="I8687" s="357"/>
      <c r="J8687" s="365"/>
      <c r="K8687" s="378"/>
      <c r="L8687" s="378"/>
      <c r="M8687" s="379"/>
      <c r="N8687" s="573"/>
      <c r="O8687" s="398"/>
      <c r="P8687" s="398"/>
      <c r="Q8687" s="398"/>
      <c r="R8687" s="398"/>
    </row>
    <row r="8688" spans="8:18" ht="16.5" customHeight="1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>
      <c r="H8690" s="370"/>
      <c r="I8690" s="357"/>
      <c r="J8690" s="365"/>
      <c r="K8690" s="378"/>
      <c r="L8690" s="378"/>
      <c r="M8690" s="379"/>
      <c r="N8690" s="565"/>
      <c r="O8690" s="398"/>
      <c r="P8690" s="398"/>
      <c r="Q8690" s="398"/>
      <c r="R8690" s="398"/>
    </row>
    <row r="8691" spans="8:18">
      <c r="H8691" s="370"/>
      <c r="I8691" s="357"/>
      <c r="J8691" s="365"/>
      <c r="K8691" s="378"/>
      <c r="L8691" s="378"/>
      <c r="M8691" s="379"/>
      <c r="N8691" s="565"/>
      <c r="O8691" s="398"/>
      <c r="P8691" s="398"/>
      <c r="Q8691" s="398"/>
      <c r="R8691" s="398"/>
    </row>
    <row r="8692" spans="8:18">
      <c r="H8692" s="370"/>
      <c r="I8692" s="357"/>
      <c r="J8692" s="365"/>
      <c r="K8692" s="378"/>
      <c r="L8692" s="378"/>
      <c r="M8692" s="461"/>
      <c r="N8692" s="565"/>
      <c r="O8692" s="398"/>
      <c r="P8692" s="398"/>
      <c r="Q8692" s="398"/>
      <c r="R8692" s="398"/>
    </row>
    <row r="8693" spans="8:18">
      <c r="H8693" s="370"/>
      <c r="I8693" s="357"/>
      <c r="J8693" s="365"/>
      <c r="K8693" s="378"/>
      <c r="L8693" s="378"/>
      <c r="M8693" s="461"/>
      <c r="N8693" s="565"/>
      <c r="O8693" s="398"/>
      <c r="P8693" s="398"/>
      <c r="Q8693" s="398"/>
      <c r="R8693" s="398"/>
    </row>
    <row r="8694" spans="8:18" ht="4.5" customHeight="1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>
      <c r="H8696" s="367"/>
      <c r="I8696" s="367"/>
      <c r="J8696" s="367"/>
      <c r="K8696" s="367"/>
      <c r="L8696" s="367"/>
      <c r="M8696" s="367"/>
      <c r="N8696" s="382"/>
      <c r="O8696" s="376"/>
      <c r="P8696" s="571"/>
      <c r="Q8696" s="571"/>
      <c r="R8696" s="571"/>
    </row>
    <row r="8697" spans="8:18" ht="21" customHeight="1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9.5">
      <c r="H8702" s="541"/>
      <c r="I8702" s="541"/>
      <c r="J8702" s="541"/>
      <c r="K8702" s="541"/>
      <c r="L8702" s="541"/>
      <c r="M8702" s="541"/>
      <c r="N8702" s="541"/>
      <c r="O8702" s="541"/>
      <c r="P8702" s="541"/>
      <c r="Q8702" s="541"/>
      <c r="R8702" s="541"/>
    </row>
    <row r="8703" spans="8:18">
      <c r="H8703" s="532"/>
      <c r="I8703" s="532"/>
      <c r="J8703" s="532"/>
      <c r="K8703" s="532"/>
      <c r="L8703" s="532"/>
      <c r="M8703" s="532"/>
      <c r="N8703" s="532"/>
      <c r="O8703" s="532"/>
      <c r="P8703" s="532"/>
      <c r="Q8703" s="13"/>
      <c r="R8703" s="13"/>
    </row>
    <row r="8704" spans="8:18" ht="19.5">
      <c r="H8704" s="543"/>
      <c r="I8704" s="543"/>
      <c r="J8704" s="543"/>
      <c r="K8704" s="543"/>
      <c r="L8704" s="543"/>
      <c r="M8704" s="543"/>
      <c r="N8704" s="543"/>
      <c r="O8704" s="543"/>
      <c r="P8704" s="543"/>
      <c r="Q8704" s="13"/>
      <c r="R8704" s="13"/>
    </row>
    <row r="8705" spans="8:19" ht="17.25">
      <c r="H8705" s="544"/>
      <c r="I8705" s="544"/>
      <c r="J8705" s="544"/>
      <c r="K8705" s="544"/>
      <c r="L8705" s="544"/>
      <c r="M8705" s="544"/>
      <c r="N8705" s="544"/>
      <c r="O8705" s="544"/>
      <c r="P8705" s="544"/>
      <c r="Q8705" s="13"/>
      <c r="R8705" s="13"/>
    </row>
    <row r="8706" spans="8:19">
      <c r="H8706" s="13"/>
      <c r="I8706" s="359"/>
      <c r="J8706" s="360"/>
      <c r="K8706" s="430"/>
      <c r="L8706" s="362"/>
      <c r="M8706" s="363"/>
      <c r="N8706" s="537"/>
      <c r="O8706" s="537"/>
      <c r="P8706" s="364"/>
      <c r="Q8706" s="13"/>
      <c r="R8706" s="13"/>
    </row>
    <row r="8707" spans="8:19">
      <c r="H8707" s="13"/>
      <c r="I8707" s="359"/>
      <c r="J8707" s="360"/>
      <c r="K8707" s="361"/>
      <c r="L8707" s="361"/>
      <c r="M8707" s="363"/>
      <c r="N8707" s="537"/>
      <c r="O8707" s="537"/>
      <c r="P8707" s="364"/>
      <c r="Q8707" s="13"/>
      <c r="R8707" s="13"/>
    </row>
    <row r="8708" spans="8:19">
      <c r="H8708" s="13"/>
      <c r="I8708" s="365"/>
      <c r="J8708" s="365"/>
      <c r="K8708" s="366"/>
      <c r="L8708" s="367"/>
      <c r="M8708" s="368"/>
      <c r="N8708" s="369"/>
      <c r="O8708" s="538"/>
      <c r="P8708" s="538"/>
      <c r="Q8708" s="538"/>
      <c r="R8708" s="538"/>
    </row>
    <row r="8709" spans="8:19">
      <c r="H8709" s="370"/>
      <c r="I8709" s="371"/>
      <c r="J8709" s="371"/>
      <c r="K8709" s="367"/>
      <c r="L8709" s="367"/>
      <c r="M8709" s="367"/>
      <c r="N8709" s="372"/>
      <c r="O8709" s="539"/>
      <c r="P8709" s="539"/>
      <c r="Q8709" s="539"/>
      <c r="R8709" s="539"/>
    </row>
    <row r="8710" spans="8:19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>
      <c r="H8711" s="370"/>
      <c r="I8711" s="357"/>
      <c r="J8711" s="365"/>
      <c r="K8711" s="378"/>
      <c r="L8711" s="435"/>
      <c r="M8711" s="411"/>
      <c r="N8711" s="574"/>
      <c r="O8711" s="398"/>
      <c r="P8711" s="398"/>
      <c r="Q8711" s="398"/>
      <c r="R8711" s="398"/>
    </row>
    <row r="8712" spans="8:19" ht="15.75" customHeight="1">
      <c r="H8712" s="370"/>
      <c r="I8712" s="357"/>
      <c r="J8712" s="365"/>
      <c r="K8712" s="378"/>
      <c r="L8712" s="378"/>
      <c r="M8712" s="411"/>
      <c r="N8712" s="574"/>
      <c r="O8712" s="398"/>
      <c r="P8712" s="398"/>
      <c r="Q8712" s="398"/>
      <c r="R8712" s="398"/>
    </row>
    <row r="8713" spans="8:19" ht="15.75" customHeight="1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>
      <c r="H8719" s="367"/>
      <c r="I8719" s="367"/>
      <c r="J8719" s="367"/>
      <c r="K8719" s="367"/>
      <c r="L8719" s="367"/>
      <c r="M8719" s="367"/>
      <c r="N8719" s="382"/>
      <c r="O8719" s="376"/>
      <c r="P8719" s="571"/>
      <c r="Q8719" s="571"/>
      <c r="R8719" s="571"/>
    </row>
    <row r="8720" spans="8:19" ht="16.5" customHeight="1">
      <c r="H8720" s="550"/>
      <c r="I8720" s="550"/>
      <c r="J8720" s="550"/>
      <c r="K8720" s="550"/>
      <c r="L8720" s="550"/>
      <c r="M8720" s="550"/>
      <c r="N8720" s="550"/>
      <c r="O8720" s="376"/>
      <c r="P8720" s="398"/>
      <c r="Q8720" s="398"/>
      <c r="R8720" s="398"/>
      <c r="S8720" s="13"/>
    </row>
    <row r="8721" spans="8:19" ht="18.75" customHeight="1">
      <c r="H8721" s="550"/>
      <c r="I8721" s="550"/>
      <c r="J8721" s="550"/>
      <c r="K8721" s="550"/>
      <c r="L8721" s="550"/>
      <c r="M8721" s="550"/>
      <c r="N8721" s="550"/>
      <c r="O8721" s="376"/>
      <c r="P8721" s="571"/>
      <c r="Q8721" s="571"/>
      <c r="R8721" s="571"/>
      <c r="S8721" s="71"/>
    </row>
    <row r="8722" spans="8:19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9.5">
      <c r="H8727" s="541"/>
      <c r="I8727" s="541"/>
      <c r="J8727" s="541"/>
      <c r="K8727" s="541"/>
      <c r="L8727" s="541"/>
      <c r="M8727" s="541"/>
      <c r="N8727" s="541"/>
      <c r="O8727" s="541"/>
      <c r="P8727" s="541"/>
      <c r="Q8727" s="541"/>
      <c r="R8727" s="541"/>
    </row>
    <row r="8728" spans="8:19">
      <c r="H8728" s="532"/>
      <c r="I8728" s="532"/>
      <c r="J8728" s="532"/>
      <c r="K8728" s="532"/>
      <c r="L8728" s="532"/>
      <c r="M8728" s="532"/>
      <c r="N8728" s="532"/>
      <c r="O8728" s="532"/>
      <c r="P8728" s="532"/>
      <c r="Q8728" s="13"/>
      <c r="R8728" s="13"/>
    </row>
    <row r="8729" spans="8:19" ht="19.5">
      <c r="H8729" s="543"/>
      <c r="I8729" s="543"/>
      <c r="J8729" s="543"/>
      <c r="K8729" s="543"/>
      <c r="L8729" s="543"/>
      <c r="M8729" s="543"/>
      <c r="N8729" s="543"/>
      <c r="O8729" s="543"/>
      <c r="P8729" s="543"/>
      <c r="Q8729" s="13"/>
      <c r="R8729" s="13"/>
    </row>
    <row r="8730" spans="8:19" ht="17.25">
      <c r="H8730" s="544"/>
      <c r="I8730" s="544"/>
      <c r="J8730" s="544"/>
      <c r="K8730" s="544"/>
      <c r="L8730" s="544"/>
      <c r="M8730" s="544"/>
      <c r="N8730" s="544"/>
      <c r="O8730" s="544"/>
      <c r="P8730" s="544"/>
      <c r="Q8730" s="13"/>
      <c r="R8730" s="13"/>
    </row>
    <row r="8731" spans="8:19">
      <c r="H8731" s="13"/>
      <c r="I8731" s="359"/>
      <c r="J8731" s="360"/>
      <c r="K8731" s="430"/>
      <c r="L8731" s="362"/>
      <c r="M8731" s="363"/>
      <c r="N8731" s="537"/>
      <c r="O8731" s="537"/>
      <c r="P8731" s="364"/>
      <c r="Q8731" s="13"/>
      <c r="R8731" s="13"/>
    </row>
    <row r="8732" spans="8:19">
      <c r="H8732" s="13"/>
      <c r="I8732" s="359"/>
      <c r="J8732" s="360"/>
      <c r="K8732" s="361"/>
      <c r="L8732" s="361"/>
      <c r="M8732" s="363"/>
      <c r="N8732" s="537"/>
      <c r="O8732" s="537"/>
      <c r="P8732" s="364"/>
      <c r="Q8732" s="13"/>
      <c r="R8732" s="13"/>
    </row>
    <row r="8733" spans="8:19">
      <c r="H8733" s="13"/>
      <c r="I8733" s="365"/>
      <c r="J8733" s="365"/>
      <c r="K8733" s="366"/>
      <c r="L8733" s="367"/>
      <c r="M8733" s="368"/>
      <c r="N8733" s="369"/>
      <c r="O8733" s="538"/>
      <c r="P8733" s="538"/>
      <c r="Q8733" s="538"/>
      <c r="R8733" s="538"/>
    </row>
    <row r="8734" spans="8:19">
      <c r="H8734" s="370"/>
      <c r="I8734" s="371"/>
      <c r="J8734" s="371"/>
      <c r="K8734" s="367"/>
      <c r="L8734" s="367"/>
      <c r="M8734" s="367"/>
      <c r="N8734" s="372"/>
      <c r="O8734" s="539"/>
      <c r="P8734" s="539"/>
      <c r="Q8734" s="539"/>
      <c r="R8734" s="539"/>
    </row>
    <row r="8735" spans="8:19" ht="52.5" customHeight="1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>
      <c r="H8748" s="367"/>
      <c r="I8748" s="367"/>
      <c r="J8748" s="367"/>
      <c r="K8748" s="367"/>
      <c r="L8748" s="367"/>
      <c r="M8748" s="367"/>
      <c r="N8748" s="382"/>
      <c r="O8748" s="376"/>
      <c r="P8748" s="571"/>
      <c r="Q8748" s="571"/>
      <c r="R8748" s="571"/>
    </row>
    <row r="8749" spans="8:18" ht="22.5" customHeight="1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9.5">
      <c r="H8754" s="541"/>
      <c r="I8754" s="541"/>
      <c r="J8754" s="541"/>
      <c r="K8754" s="541"/>
      <c r="L8754" s="541"/>
      <c r="M8754" s="541"/>
      <c r="N8754" s="541"/>
      <c r="O8754" s="541"/>
      <c r="P8754" s="541"/>
      <c r="Q8754" s="541"/>
      <c r="R8754" s="541"/>
    </row>
    <row r="8755" spans="8:18">
      <c r="H8755" s="532"/>
      <c r="I8755" s="532"/>
      <c r="J8755" s="532"/>
      <c r="K8755" s="532"/>
      <c r="L8755" s="532"/>
      <c r="M8755" s="532"/>
      <c r="N8755" s="532"/>
      <c r="O8755" s="532"/>
      <c r="P8755" s="532"/>
      <c r="Q8755" s="13"/>
      <c r="R8755" s="13"/>
    </row>
    <row r="8756" spans="8:18" ht="19.5">
      <c r="H8756" s="543"/>
      <c r="I8756" s="543"/>
      <c r="J8756" s="543"/>
      <c r="K8756" s="543"/>
      <c r="L8756" s="543"/>
      <c r="M8756" s="543"/>
      <c r="N8756" s="543"/>
      <c r="O8756" s="543"/>
      <c r="P8756" s="543"/>
      <c r="Q8756" s="13"/>
      <c r="R8756" s="13"/>
    </row>
    <row r="8757" spans="8:18" ht="17.25">
      <c r="H8757" s="544"/>
      <c r="I8757" s="544"/>
      <c r="J8757" s="544"/>
      <c r="K8757" s="544"/>
      <c r="L8757" s="544"/>
      <c r="M8757" s="544"/>
      <c r="N8757" s="544"/>
      <c r="O8757" s="544"/>
      <c r="P8757" s="544"/>
      <c r="Q8757" s="13"/>
      <c r="R8757" s="13"/>
    </row>
    <row r="8758" spans="8:18">
      <c r="H8758" s="13"/>
      <c r="I8758" s="359"/>
      <c r="J8758" s="360"/>
      <c r="K8758" s="430"/>
      <c r="L8758" s="362"/>
      <c r="M8758" s="363"/>
      <c r="N8758" s="537"/>
      <c r="O8758" s="537"/>
      <c r="P8758" s="364"/>
      <c r="Q8758" s="13"/>
      <c r="R8758" s="13"/>
    </row>
    <row r="8759" spans="8:18">
      <c r="H8759" s="13"/>
      <c r="I8759" s="359"/>
      <c r="J8759" s="360"/>
      <c r="K8759" s="361"/>
      <c r="L8759" s="361"/>
      <c r="M8759" s="363"/>
      <c r="N8759" s="537"/>
      <c r="O8759" s="537"/>
      <c r="P8759" s="364"/>
      <c r="Q8759" s="13"/>
      <c r="R8759" s="13"/>
    </row>
    <row r="8760" spans="8:18">
      <c r="H8760" s="13"/>
      <c r="I8760" s="365"/>
      <c r="J8760" s="365"/>
      <c r="K8760" s="366"/>
      <c r="L8760" s="367"/>
      <c r="M8760" s="368"/>
      <c r="N8760" s="369"/>
      <c r="O8760" s="538"/>
      <c r="P8760" s="538"/>
      <c r="Q8760" s="538"/>
      <c r="R8760" s="538"/>
    </row>
    <row r="8761" spans="8:18">
      <c r="H8761" s="370"/>
      <c r="I8761" s="371"/>
      <c r="J8761" s="371"/>
      <c r="K8761" s="367"/>
      <c r="L8761" s="367"/>
      <c r="M8761" s="367"/>
      <c r="N8761" s="372"/>
      <c r="O8761" s="539"/>
      <c r="P8761" s="539"/>
      <c r="Q8761" s="539"/>
      <c r="R8761" s="539"/>
    </row>
    <row r="8762" spans="8:18" ht="36" customHeight="1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>
      <c r="H8776" s="367"/>
      <c r="I8776" s="367"/>
      <c r="J8776" s="367"/>
      <c r="K8776" s="367"/>
      <c r="L8776" s="367"/>
      <c r="M8776" s="367"/>
      <c r="N8776" s="382"/>
      <c r="O8776" s="376"/>
      <c r="P8776" s="571"/>
      <c r="Q8776" s="571"/>
      <c r="R8776" s="571"/>
    </row>
    <row r="8777" spans="8:18" ht="19.5" customHeight="1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9.5">
      <c r="H8782" s="541"/>
      <c r="I8782" s="541"/>
      <c r="J8782" s="541"/>
      <c r="K8782" s="541"/>
      <c r="L8782" s="541"/>
      <c r="M8782" s="541"/>
      <c r="N8782" s="541"/>
      <c r="O8782" s="541"/>
      <c r="P8782" s="541"/>
      <c r="Q8782" s="541"/>
      <c r="R8782" s="541"/>
    </row>
    <row r="8783" spans="8:18">
      <c r="H8783" s="532"/>
      <c r="I8783" s="532"/>
      <c r="J8783" s="532"/>
      <c r="K8783" s="532"/>
      <c r="L8783" s="532"/>
      <c r="M8783" s="532"/>
      <c r="N8783" s="532"/>
      <c r="O8783" s="532"/>
      <c r="P8783" s="532"/>
      <c r="Q8783" s="13"/>
      <c r="R8783" s="13"/>
    </row>
    <row r="8784" spans="8:18" ht="19.5">
      <c r="H8784" s="543"/>
      <c r="I8784" s="543"/>
      <c r="J8784" s="543"/>
      <c r="K8784" s="543"/>
      <c r="L8784" s="543"/>
      <c r="M8784" s="543"/>
      <c r="N8784" s="543"/>
      <c r="O8784" s="543"/>
      <c r="P8784" s="543"/>
      <c r="Q8784" s="13"/>
      <c r="R8784" s="13"/>
    </row>
    <row r="8785" spans="8:18" ht="17.25">
      <c r="H8785" s="544"/>
      <c r="I8785" s="544"/>
      <c r="J8785" s="544"/>
      <c r="K8785" s="544"/>
      <c r="L8785" s="544"/>
      <c r="M8785" s="544"/>
      <c r="N8785" s="544"/>
      <c r="O8785" s="544"/>
      <c r="P8785" s="544"/>
      <c r="Q8785" s="13"/>
      <c r="R8785" s="13"/>
    </row>
    <row r="8786" spans="8:18">
      <c r="H8786" s="13"/>
      <c r="I8786" s="359"/>
      <c r="J8786" s="360"/>
      <c r="K8786" s="430"/>
      <c r="L8786" s="362"/>
      <c r="M8786" s="363"/>
      <c r="N8786" s="537"/>
      <c r="O8786" s="537"/>
      <c r="P8786" s="364"/>
      <c r="Q8786" s="13"/>
      <c r="R8786" s="13"/>
    </row>
    <row r="8787" spans="8:18">
      <c r="H8787" s="13"/>
      <c r="I8787" s="359"/>
      <c r="J8787" s="360"/>
      <c r="K8787" s="361"/>
      <c r="L8787" s="361"/>
      <c r="M8787" s="363"/>
      <c r="N8787" s="537"/>
      <c r="O8787" s="537"/>
      <c r="P8787" s="364"/>
      <c r="Q8787" s="13"/>
      <c r="R8787" s="13"/>
    </row>
    <row r="8788" spans="8:18">
      <c r="H8788" s="13"/>
      <c r="I8788" s="365"/>
      <c r="J8788" s="365"/>
      <c r="K8788" s="366"/>
      <c r="L8788" s="367"/>
      <c r="M8788" s="368"/>
      <c r="N8788" s="369"/>
      <c r="O8788" s="538"/>
      <c r="P8788" s="538"/>
      <c r="Q8788" s="538"/>
      <c r="R8788" s="538"/>
    </row>
    <row r="8789" spans="8:18">
      <c r="H8789" s="370"/>
      <c r="I8789" s="371"/>
      <c r="J8789" s="371"/>
      <c r="K8789" s="367"/>
      <c r="L8789" s="367"/>
      <c r="M8789" s="367"/>
      <c r="N8789" s="372"/>
      <c r="O8789" s="539"/>
      <c r="P8789" s="539"/>
      <c r="Q8789" s="539"/>
      <c r="R8789" s="539"/>
    </row>
    <row r="8790" spans="8:18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>
      <c r="H8803" s="367"/>
      <c r="I8803" s="367"/>
      <c r="J8803" s="367"/>
      <c r="K8803" s="367"/>
      <c r="L8803" s="367"/>
      <c r="M8803" s="367"/>
      <c r="N8803" s="382"/>
      <c r="O8803" s="376"/>
      <c r="P8803" s="571"/>
      <c r="Q8803" s="571"/>
      <c r="R8803" s="571"/>
    </row>
    <row r="8804" spans="8:18" ht="20.25" customHeight="1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9.5">
      <c r="H8809" s="541"/>
      <c r="I8809" s="541"/>
      <c r="J8809" s="541"/>
      <c r="K8809" s="541"/>
      <c r="L8809" s="541"/>
      <c r="M8809" s="541"/>
      <c r="N8809" s="541"/>
      <c r="O8809" s="541"/>
      <c r="P8809" s="541"/>
      <c r="Q8809" s="541"/>
      <c r="R8809" s="541"/>
    </row>
    <row r="8810" spans="8:18">
      <c r="H8810" s="532"/>
      <c r="I8810" s="532"/>
      <c r="J8810" s="532"/>
      <c r="K8810" s="532"/>
      <c r="L8810" s="532"/>
      <c r="M8810" s="532"/>
      <c r="N8810" s="532"/>
      <c r="O8810" s="532"/>
      <c r="P8810" s="532"/>
      <c r="Q8810" s="13"/>
      <c r="R8810" s="13"/>
    </row>
    <row r="8811" spans="8:18" ht="19.5">
      <c r="H8811" s="543"/>
      <c r="I8811" s="543"/>
      <c r="J8811" s="543"/>
      <c r="K8811" s="543"/>
      <c r="L8811" s="543"/>
      <c r="M8811" s="543"/>
      <c r="N8811" s="543"/>
      <c r="O8811" s="543"/>
      <c r="P8811" s="543"/>
      <c r="Q8811" s="13"/>
      <c r="R8811" s="13"/>
    </row>
    <row r="8812" spans="8:18" ht="17.25">
      <c r="H8812" s="544"/>
      <c r="I8812" s="544"/>
      <c r="J8812" s="544"/>
      <c r="K8812" s="544"/>
      <c r="L8812" s="544"/>
      <c r="M8812" s="544"/>
      <c r="N8812" s="544"/>
      <c r="O8812" s="544"/>
      <c r="P8812" s="544"/>
      <c r="Q8812" s="13"/>
      <c r="R8812" s="13"/>
    </row>
    <row r="8813" spans="8:18">
      <c r="H8813" s="13"/>
      <c r="I8813" s="359"/>
      <c r="J8813" s="360"/>
      <c r="K8813" s="430"/>
      <c r="L8813" s="362"/>
      <c r="M8813" s="363"/>
      <c r="N8813" s="537"/>
      <c r="O8813" s="537"/>
      <c r="P8813" s="364"/>
      <c r="Q8813" s="13"/>
      <c r="R8813" s="13"/>
    </row>
    <row r="8814" spans="8:18">
      <c r="H8814" s="13"/>
      <c r="I8814" s="359"/>
      <c r="J8814" s="360"/>
      <c r="K8814" s="361"/>
      <c r="L8814" s="361"/>
      <c r="M8814" s="363"/>
      <c r="N8814" s="537"/>
      <c r="O8814" s="537"/>
      <c r="P8814" s="364"/>
      <c r="Q8814" s="13"/>
      <c r="R8814" s="13"/>
    </row>
    <row r="8815" spans="8:18">
      <c r="H8815" s="13"/>
      <c r="I8815" s="365"/>
      <c r="J8815" s="365"/>
      <c r="K8815" s="366"/>
      <c r="L8815" s="367"/>
      <c r="M8815" s="368"/>
      <c r="N8815" s="369"/>
      <c r="O8815" s="538"/>
      <c r="P8815" s="538"/>
      <c r="Q8815" s="538"/>
      <c r="R8815" s="538"/>
    </row>
    <row r="8816" spans="8:18">
      <c r="H8816" s="370"/>
      <c r="I8816" s="371"/>
      <c r="J8816" s="371"/>
      <c r="K8816" s="367"/>
      <c r="L8816" s="367"/>
      <c r="M8816" s="367"/>
      <c r="N8816" s="372"/>
      <c r="O8816" s="539"/>
      <c r="P8816" s="539"/>
      <c r="Q8816" s="539"/>
      <c r="R8816" s="539"/>
    </row>
    <row r="8817" spans="8:18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>
      <c r="H8818" s="370"/>
      <c r="I8818" s="357"/>
      <c r="J8818" s="365"/>
      <c r="K8818" s="378"/>
      <c r="L8818" s="378"/>
      <c r="M8818" s="379"/>
      <c r="N8818" s="573"/>
      <c r="O8818" s="398"/>
      <c r="P8818" s="398"/>
      <c r="Q8818" s="390"/>
      <c r="R8818" s="390"/>
    </row>
    <row r="8819" spans="8:18">
      <c r="H8819" s="370"/>
      <c r="I8819" s="357"/>
      <c r="J8819" s="365"/>
      <c r="K8819" s="378"/>
      <c r="L8819" s="378"/>
      <c r="M8819" s="379"/>
      <c r="N8819" s="573"/>
      <c r="O8819" s="398"/>
      <c r="P8819" s="398"/>
      <c r="Q8819" s="390"/>
      <c r="R8819" s="390"/>
    </row>
    <row r="8820" spans="8:18">
      <c r="H8820" s="370"/>
      <c r="I8820" s="357"/>
      <c r="J8820" s="365"/>
      <c r="K8820" s="378"/>
      <c r="L8820" s="378"/>
      <c r="M8820" s="379"/>
      <c r="N8820" s="573"/>
      <c r="O8820" s="398"/>
      <c r="P8820" s="398"/>
      <c r="Q8820" s="390"/>
      <c r="R8820" s="390"/>
    </row>
    <row r="8821" spans="8:18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>
      <c r="H8824" s="370"/>
      <c r="I8824" s="357"/>
      <c r="J8824" s="365"/>
      <c r="K8824" s="378"/>
      <c r="L8824" s="435"/>
      <c r="M8824" s="411"/>
      <c r="N8824" s="573"/>
      <c r="O8824" s="398"/>
      <c r="P8824" s="398"/>
      <c r="Q8824" s="398"/>
      <c r="R8824" s="398"/>
    </row>
    <row r="8825" spans="8:18">
      <c r="H8825" s="370"/>
      <c r="I8825" s="357"/>
      <c r="J8825" s="365"/>
      <c r="K8825" s="378"/>
      <c r="L8825" s="435"/>
      <c r="M8825" s="411"/>
      <c r="N8825" s="573"/>
      <c r="O8825" s="398"/>
      <c r="P8825" s="398"/>
      <c r="Q8825" s="398"/>
      <c r="R8825" s="398"/>
    </row>
    <row r="8826" spans="8:18">
      <c r="H8826" s="370"/>
      <c r="I8826" s="357"/>
      <c r="J8826" s="365"/>
      <c r="K8826" s="378"/>
      <c r="L8826" s="435"/>
      <c r="M8826" s="379"/>
      <c r="N8826" s="573"/>
      <c r="O8826" s="398"/>
      <c r="P8826" s="398"/>
      <c r="Q8826" s="398"/>
      <c r="R8826" s="398"/>
    </row>
    <row r="8827" spans="8:18">
      <c r="H8827" s="370"/>
      <c r="I8827" s="357"/>
      <c r="J8827" s="365"/>
      <c r="K8827" s="378"/>
      <c r="L8827" s="435"/>
      <c r="M8827" s="379"/>
      <c r="N8827" s="573"/>
      <c r="O8827" s="398"/>
      <c r="P8827" s="398"/>
      <c r="Q8827" s="398"/>
      <c r="R8827" s="398"/>
    </row>
    <row r="8828" spans="8:18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>
      <c r="H8832" s="367"/>
      <c r="I8832" s="367"/>
      <c r="J8832" s="367"/>
      <c r="K8832" s="367"/>
      <c r="L8832" s="367"/>
      <c r="M8832" s="367"/>
      <c r="N8832" s="382"/>
      <c r="O8832" s="376"/>
      <c r="P8832" s="571"/>
      <c r="Q8832" s="571"/>
      <c r="R8832" s="571"/>
    </row>
    <row r="8833" spans="8:19" ht="15.75" customHeight="1">
      <c r="H8833" s="550"/>
      <c r="I8833" s="550"/>
      <c r="J8833" s="550"/>
      <c r="K8833" s="550"/>
      <c r="L8833" s="550"/>
      <c r="M8833" s="550"/>
      <c r="N8833" s="550"/>
      <c r="O8833" s="376"/>
      <c r="P8833" s="398"/>
      <c r="Q8833" s="398"/>
      <c r="R8833" s="398"/>
    </row>
    <row r="8834" spans="8:19" ht="22.5" customHeight="1">
      <c r="H8834" s="550"/>
      <c r="I8834" s="550"/>
      <c r="J8834" s="550"/>
      <c r="K8834" s="550"/>
      <c r="L8834" s="550"/>
      <c r="M8834" s="550"/>
      <c r="N8834" s="550"/>
      <c r="O8834" s="376"/>
      <c r="P8834" s="571"/>
      <c r="Q8834" s="571"/>
      <c r="R8834" s="571"/>
      <c r="S8834" s="71"/>
    </row>
    <row r="8835" spans="8:19" ht="18.75" customHeight="1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>
    <filterColumn colId="4">
      <customFilters>
        <customFilter operator="notEqual" val=" "/>
      </customFilters>
    </filterColumn>
  </autoFilter>
  <mergeCells count="2473"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6"/>
  <sheetViews>
    <sheetView topLeftCell="A581" workbookViewId="0">
      <selection activeCell="A606" sqref="A606"/>
    </sheetView>
  </sheetViews>
  <sheetFormatPr defaultRowHeight="15"/>
  <cols>
    <col min="1" max="1" width="21.7109375" bestFit="1" customWidth="1"/>
    <col min="2" max="2" width="14.28515625" customWidth="1"/>
    <col min="3" max="3" width="20.5703125" bestFit="1" customWidth="1"/>
    <col min="4" max="4" width="13.28515625" style="10" bestFit="1" customWidth="1"/>
    <col min="5" max="5" width="28.42578125" customWidth="1"/>
    <col min="6" max="6" width="66.7109375" customWidth="1"/>
    <col min="7" max="7" width="13.28515625" style="10" bestFit="1" customWidth="1"/>
    <col min="8" max="9" width="13.28515625" style="10" customWidth="1"/>
    <col min="10" max="10" width="15.85546875" style="10" customWidth="1"/>
    <col min="11" max="12" width="13.28515625" style="10" customWidth="1"/>
    <col min="13" max="13" width="17.140625" customWidth="1"/>
    <col min="14" max="14" width="19.42578125" customWidth="1"/>
    <col min="15" max="15" width="22.5703125" customWidth="1"/>
    <col min="257" max="257" width="21.7109375" bestFit="1" customWidth="1"/>
    <col min="258" max="258" width="14.28515625" customWidth="1"/>
    <col min="259" max="259" width="20.5703125" bestFit="1" customWidth="1"/>
    <col min="260" max="260" width="13.28515625" bestFit="1" customWidth="1"/>
    <col min="261" max="261" width="28.42578125" customWidth="1"/>
    <col min="262" max="262" width="66.7109375" customWidth="1"/>
    <col min="263" max="263" width="13.28515625" bestFit="1" customWidth="1"/>
    <col min="264" max="265" width="13.28515625" customWidth="1"/>
    <col min="266" max="266" width="15.85546875" customWidth="1"/>
    <col min="267" max="268" width="13.28515625" customWidth="1"/>
    <col min="269" max="269" width="17.140625" customWidth="1"/>
    <col min="270" max="270" width="19.42578125" customWidth="1"/>
    <col min="271" max="271" width="22.5703125" customWidth="1"/>
    <col min="513" max="513" width="21.7109375" bestFit="1" customWidth="1"/>
    <col min="514" max="514" width="14.28515625" customWidth="1"/>
    <col min="515" max="515" width="20.5703125" bestFit="1" customWidth="1"/>
    <col min="516" max="516" width="13.28515625" bestFit="1" customWidth="1"/>
    <col min="517" max="517" width="28.42578125" customWidth="1"/>
    <col min="518" max="518" width="66.7109375" customWidth="1"/>
    <col min="519" max="519" width="13.28515625" bestFit="1" customWidth="1"/>
    <col min="520" max="521" width="13.28515625" customWidth="1"/>
    <col min="522" max="522" width="15.85546875" customWidth="1"/>
    <col min="523" max="524" width="13.28515625" customWidth="1"/>
    <col min="525" max="525" width="17.140625" customWidth="1"/>
    <col min="526" max="526" width="19.42578125" customWidth="1"/>
    <col min="527" max="527" width="22.5703125" customWidth="1"/>
    <col min="769" max="769" width="21.7109375" bestFit="1" customWidth="1"/>
    <col min="770" max="770" width="14.28515625" customWidth="1"/>
    <col min="771" max="771" width="20.5703125" bestFit="1" customWidth="1"/>
    <col min="772" max="772" width="13.28515625" bestFit="1" customWidth="1"/>
    <col min="773" max="773" width="28.42578125" customWidth="1"/>
    <col min="774" max="774" width="66.7109375" customWidth="1"/>
    <col min="775" max="775" width="13.28515625" bestFit="1" customWidth="1"/>
    <col min="776" max="777" width="13.28515625" customWidth="1"/>
    <col min="778" max="778" width="15.85546875" customWidth="1"/>
    <col min="779" max="780" width="13.28515625" customWidth="1"/>
    <col min="781" max="781" width="17.140625" customWidth="1"/>
    <col min="782" max="782" width="19.42578125" customWidth="1"/>
    <col min="783" max="783" width="22.5703125" customWidth="1"/>
    <col min="1025" max="1025" width="21.7109375" bestFit="1" customWidth="1"/>
    <col min="1026" max="1026" width="14.28515625" customWidth="1"/>
    <col min="1027" max="1027" width="20.5703125" bestFit="1" customWidth="1"/>
    <col min="1028" max="1028" width="13.28515625" bestFit="1" customWidth="1"/>
    <col min="1029" max="1029" width="28.42578125" customWidth="1"/>
    <col min="1030" max="1030" width="66.7109375" customWidth="1"/>
    <col min="1031" max="1031" width="13.28515625" bestFit="1" customWidth="1"/>
    <col min="1032" max="1033" width="13.28515625" customWidth="1"/>
    <col min="1034" max="1034" width="15.85546875" customWidth="1"/>
    <col min="1035" max="1036" width="13.28515625" customWidth="1"/>
    <col min="1037" max="1037" width="17.140625" customWidth="1"/>
    <col min="1038" max="1038" width="19.42578125" customWidth="1"/>
    <col min="1039" max="1039" width="22.5703125" customWidth="1"/>
    <col min="1281" max="1281" width="21.7109375" bestFit="1" customWidth="1"/>
    <col min="1282" max="1282" width="14.28515625" customWidth="1"/>
    <col min="1283" max="1283" width="20.5703125" bestFit="1" customWidth="1"/>
    <col min="1284" max="1284" width="13.28515625" bestFit="1" customWidth="1"/>
    <col min="1285" max="1285" width="28.42578125" customWidth="1"/>
    <col min="1286" max="1286" width="66.7109375" customWidth="1"/>
    <col min="1287" max="1287" width="13.28515625" bestFit="1" customWidth="1"/>
    <col min="1288" max="1289" width="13.28515625" customWidth="1"/>
    <col min="1290" max="1290" width="15.85546875" customWidth="1"/>
    <col min="1291" max="1292" width="13.28515625" customWidth="1"/>
    <col min="1293" max="1293" width="17.140625" customWidth="1"/>
    <col min="1294" max="1294" width="19.42578125" customWidth="1"/>
    <col min="1295" max="1295" width="22.5703125" customWidth="1"/>
    <col min="1537" max="1537" width="21.7109375" bestFit="1" customWidth="1"/>
    <col min="1538" max="1538" width="14.28515625" customWidth="1"/>
    <col min="1539" max="1539" width="20.5703125" bestFit="1" customWidth="1"/>
    <col min="1540" max="1540" width="13.28515625" bestFit="1" customWidth="1"/>
    <col min="1541" max="1541" width="28.42578125" customWidth="1"/>
    <col min="1542" max="1542" width="66.7109375" customWidth="1"/>
    <col min="1543" max="1543" width="13.28515625" bestFit="1" customWidth="1"/>
    <col min="1544" max="1545" width="13.28515625" customWidth="1"/>
    <col min="1546" max="1546" width="15.85546875" customWidth="1"/>
    <col min="1547" max="1548" width="13.28515625" customWidth="1"/>
    <col min="1549" max="1549" width="17.140625" customWidth="1"/>
    <col min="1550" max="1550" width="19.42578125" customWidth="1"/>
    <col min="1551" max="1551" width="22.5703125" customWidth="1"/>
    <col min="1793" max="1793" width="21.7109375" bestFit="1" customWidth="1"/>
    <col min="1794" max="1794" width="14.28515625" customWidth="1"/>
    <col min="1795" max="1795" width="20.5703125" bestFit="1" customWidth="1"/>
    <col min="1796" max="1796" width="13.28515625" bestFit="1" customWidth="1"/>
    <col min="1797" max="1797" width="28.42578125" customWidth="1"/>
    <col min="1798" max="1798" width="66.7109375" customWidth="1"/>
    <col min="1799" max="1799" width="13.28515625" bestFit="1" customWidth="1"/>
    <col min="1800" max="1801" width="13.28515625" customWidth="1"/>
    <col min="1802" max="1802" width="15.85546875" customWidth="1"/>
    <col min="1803" max="1804" width="13.28515625" customWidth="1"/>
    <col min="1805" max="1805" width="17.140625" customWidth="1"/>
    <col min="1806" max="1806" width="19.42578125" customWidth="1"/>
    <col min="1807" max="1807" width="22.5703125" customWidth="1"/>
    <col min="2049" max="2049" width="21.7109375" bestFit="1" customWidth="1"/>
    <col min="2050" max="2050" width="14.28515625" customWidth="1"/>
    <col min="2051" max="2051" width="20.5703125" bestFit="1" customWidth="1"/>
    <col min="2052" max="2052" width="13.28515625" bestFit="1" customWidth="1"/>
    <col min="2053" max="2053" width="28.42578125" customWidth="1"/>
    <col min="2054" max="2054" width="66.7109375" customWidth="1"/>
    <col min="2055" max="2055" width="13.28515625" bestFit="1" customWidth="1"/>
    <col min="2056" max="2057" width="13.28515625" customWidth="1"/>
    <col min="2058" max="2058" width="15.85546875" customWidth="1"/>
    <col min="2059" max="2060" width="13.28515625" customWidth="1"/>
    <col min="2061" max="2061" width="17.140625" customWidth="1"/>
    <col min="2062" max="2062" width="19.42578125" customWidth="1"/>
    <col min="2063" max="2063" width="22.5703125" customWidth="1"/>
    <col min="2305" max="2305" width="21.7109375" bestFit="1" customWidth="1"/>
    <col min="2306" max="2306" width="14.28515625" customWidth="1"/>
    <col min="2307" max="2307" width="20.5703125" bestFit="1" customWidth="1"/>
    <col min="2308" max="2308" width="13.28515625" bestFit="1" customWidth="1"/>
    <col min="2309" max="2309" width="28.42578125" customWidth="1"/>
    <col min="2310" max="2310" width="66.7109375" customWidth="1"/>
    <col min="2311" max="2311" width="13.28515625" bestFit="1" customWidth="1"/>
    <col min="2312" max="2313" width="13.28515625" customWidth="1"/>
    <col min="2314" max="2314" width="15.85546875" customWidth="1"/>
    <col min="2315" max="2316" width="13.28515625" customWidth="1"/>
    <col min="2317" max="2317" width="17.140625" customWidth="1"/>
    <col min="2318" max="2318" width="19.42578125" customWidth="1"/>
    <col min="2319" max="2319" width="22.5703125" customWidth="1"/>
    <col min="2561" max="2561" width="21.7109375" bestFit="1" customWidth="1"/>
    <col min="2562" max="2562" width="14.28515625" customWidth="1"/>
    <col min="2563" max="2563" width="20.5703125" bestFit="1" customWidth="1"/>
    <col min="2564" max="2564" width="13.28515625" bestFit="1" customWidth="1"/>
    <col min="2565" max="2565" width="28.42578125" customWidth="1"/>
    <col min="2566" max="2566" width="66.7109375" customWidth="1"/>
    <col min="2567" max="2567" width="13.28515625" bestFit="1" customWidth="1"/>
    <col min="2568" max="2569" width="13.28515625" customWidth="1"/>
    <col min="2570" max="2570" width="15.85546875" customWidth="1"/>
    <col min="2571" max="2572" width="13.28515625" customWidth="1"/>
    <col min="2573" max="2573" width="17.140625" customWidth="1"/>
    <col min="2574" max="2574" width="19.42578125" customWidth="1"/>
    <col min="2575" max="2575" width="22.5703125" customWidth="1"/>
    <col min="2817" max="2817" width="21.7109375" bestFit="1" customWidth="1"/>
    <col min="2818" max="2818" width="14.28515625" customWidth="1"/>
    <col min="2819" max="2819" width="20.5703125" bestFit="1" customWidth="1"/>
    <col min="2820" max="2820" width="13.28515625" bestFit="1" customWidth="1"/>
    <col min="2821" max="2821" width="28.42578125" customWidth="1"/>
    <col min="2822" max="2822" width="66.7109375" customWidth="1"/>
    <col min="2823" max="2823" width="13.28515625" bestFit="1" customWidth="1"/>
    <col min="2824" max="2825" width="13.28515625" customWidth="1"/>
    <col min="2826" max="2826" width="15.85546875" customWidth="1"/>
    <col min="2827" max="2828" width="13.28515625" customWidth="1"/>
    <col min="2829" max="2829" width="17.140625" customWidth="1"/>
    <col min="2830" max="2830" width="19.42578125" customWidth="1"/>
    <col min="2831" max="2831" width="22.5703125" customWidth="1"/>
    <col min="3073" max="3073" width="21.7109375" bestFit="1" customWidth="1"/>
    <col min="3074" max="3074" width="14.28515625" customWidth="1"/>
    <col min="3075" max="3075" width="20.5703125" bestFit="1" customWidth="1"/>
    <col min="3076" max="3076" width="13.28515625" bestFit="1" customWidth="1"/>
    <col min="3077" max="3077" width="28.42578125" customWidth="1"/>
    <col min="3078" max="3078" width="66.7109375" customWidth="1"/>
    <col min="3079" max="3079" width="13.28515625" bestFit="1" customWidth="1"/>
    <col min="3080" max="3081" width="13.28515625" customWidth="1"/>
    <col min="3082" max="3082" width="15.85546875" customWidth="1"/>
    <col min="3083" max="3084" width="13.28515625" customWidth="1"/>
    <col min="3085" max="3085" width="17.140625" customWidth="1"/>
    <col min="3086" max="3086" width="19.42578125" customWidth="1"/>
    <col min="3087" max="3087" width="22.5703125" customWidth="1"/>
    <col min="3329" max="3329" width="21.7109375" bestFit="1" customWidth="1"/>
    <col min="3330" max="3330" width="14.28515625" customWidth="1"/>
    <col min="3331" max="3331" width="20.5703125" bestFit="1" customWidth="1"/>
    <col min="3332" max="3332" width="13.28515625" bestFit="1" customWidth="1"/>
    <col min="3333" max="3333" width="28.42578125" customWidth="1"/>
    <col min="3334" max="3334" width="66.7109375" customWidth="1"/>
    <col min="3335" max="3335" width="13.28515625" bestFit="1" customWidth="1"/>
    <col min="3336" max="3337" width="13.28515625" customWidth="1"/>
    <col min="3338" max="3338" width="15.85546875" customWidth="1"/>
    <col min="3339" max="3340" width="13.28515625" customWidth="1"/>
    <col min="3341" max="3341" width="17.140625" customWidth="1"/>
    <col min="3342" max="3342" width="19.42578125" customWidth="1"/>
    <col min="3343" max="3343" width="22.5703125" customWidth="1"/>
    <col min="3585" max="3585" width="21.7109375" bestFit="1" customWidth="1"/>
    <col min="3586" max="3586" width="14.28515625" customWidth="1"/>
    <col min="3587" max="3587" width="20.5703125" bestFit="1" customWidth="1"/>
    <col min="3588" max="3588" width="13.28515625" bestFit="1" customWidth="1"/>
    <col min="3589" max="3589" width="28.42578125" customWidth="1"/>
    <col min="3590" max="3590" width="66.7109375" customWidth="1"/>
    <col min="3591" max="3591" width="13.28515625" bestFit="1" customWidth="1"/>
    <col min="3592" max="3593" width="13.28515625" customWidth="1"/>
    <col min="3594" max="3594" width="15.85546875" customWidth="1"/>
    <col min="3595" max="3596" width="13.28515625" customWidth="1"/>
    <col min="3597" max="3597" width="17.140625" customWidth="1"/>
    <col min="3598" max="3598" width="19.42578125" customWidth="1"/>
    <col min="3599" max="3599" width="22.5703125" customWidth="1"/>
    <col min="3841" max="3841" width="21.7109375" bestFit="1" customWidth="1"/>
    <col min="3842" max="3842" width="14.28515625" customWidth="1"/>
    <col min="3843" max="3843" width="20.5703125" bestFit="1" customWidth="1"/>
    <col min="3844" max="3844" width="13.28515625" bestFit="1" customWidth="1"/>
    <col min="3845" max="3845" width="28.42578125" customWidth="1"/>
    <col min="3846" max="3846" width="66.7109375" customWidth="1"/>
    <col min="3847" max="3847" width="13.28515625" bestFit="1" customWidth="1"/>
    <col min="3848" max="3849" width="13.28515625" customWidth="1"/>
    <col min="3850" max="3850" width="15.85546875" customWidth="1"/>
    <col min="3851" max="3852" width="13.28515625" customWidth="1"/>
    <col min="3853" max="3853" width="17.140625" customWidth="1"/>
    <col min="3854" max="3854" width="19.42578125" customWidth="1"/>
    <col min="3855" max="3855" width="22.5703125" customWidth="1"/>
    <col min="4097" max="4097" width="21.7109375" bestFit="1" customWidth="1"/>
    <col min="4098" max="4098" width="14.28515625" customWidth="1"/>
    <col min="4099" max="4099" width="20.5703125" bestFit="1" customWidth="1"/>
    <col min="4100" max="4100" width="13.28515625" bestFit="1" customWidth="1"/>
    <col min="4101" max="4101" width="28.42578125" customWidth="1"/>
    <col min="4102" max="4102" width="66.7109375" customWidth="1"/>
    <col min="4103" max="4103" width="13.28515625" bestFit="1" customWidth="1"/>
    <col min="4104" max="4105" width="13.28515625" customWidth="1"/>
    <col min="4106" max="4106" width="15.85546875" customWidth="1"/>
    <col min="4107" max="4108" width="13.28515625" customWidth="1"/>
    <col min="4109" max="4109" width="17.140625" customWidth="1"/>
    <col min="4110" max="4110" width="19.42578125" customWidth="1"/>
    <col min="4111" max="4111" width="22.5703125" customWidth="1"/>
    <col min="4353" max="4353" width="21.7109375" bestFit="1" customWidth="1"/>
    <col min="4354" max="4354" width="14.28515625" customWidth="1"/>
    <col min="4355" max="4355" width="20.5703125" bestFit="1" customWidth="1"/>
    <col min="4356" max="4356" width="13.28515625" bestFit="1" customWidth="1"/>
    <col min="4357" max="4357" width="28.42578125" customWidth="1"/>
    <col min="4358" max="4358" width="66.7109375" customWidth="1"/>
    <col min="4359" max="4359" width="13.28515625" bestFit="1" customWidth="1"/>
    <col min="4360" max="4361" width="13.28515625" customWidth="1"/>
    <col min="4362" max="4362" width="15.85546875" customWidth="1"/>
    <col min="4363" max="4364" width="13.28515625" customWidth="1"/>
    <col min="4365" max="4365" width="17.140625" customWidth="1"/>
    <col min="4366" max="4366" width="19.42578125" customWidth="1"/>
    <col min="4367" max="4367" width="22.5703125" customWidth="1"/>
    <col min="4609" max="4609" width="21.7109375" bestFit="1" customWidth="1"/>
    <col min="4610" max="4610" width="14.28515625" customWidth="1"/>
    <col min="4611" max="4611" width="20.5703125" bestFit="1" customWidth="1"/>
    <col min="4612" max="4612" width="13.28515625" bestFit="1" customWidth="1"/>
    <col min="4613" max="4613" width="28.42578125" customWidth="1"/>
    <col min="4614" max="4614" width="66.7109375" customWidth="1"/>
    <col min="4615" max="4615" width="13.28515625" bestFit="1" customWidth="1"/>
    <col min="4616" max="4617" width="13.28515625" customWidth="1"/>
    <col min="4618" max="4618" width="15.85546875" customWidth="1"/>
    <col min="4619" max="4620" width="13.28515625" customWidth="1"/>
    <col min="4621" max="4621" width="17.140625" customWidth="1"/>
    <col min="4622" max="4622" width="19.42578125" customWidth="1"/>
    <col min="4623" max="4623" width="22.5703125" customWidth="1"/>
    <col min="4865" max="4865" width="21.7109375" bestFit="1" customWidth="1"/>
    <col min="4866" max="4866" width="14.28515625" customWidth="1"/>
    <col min="4867" max="4867" width="20.5703125" bestFit="1" customWidth="1"/>
    <col min="4868" max="4868" width="13.28515625" bestFit="1" customWidth="1"/>
    <col min="4869" max="4869" width="28.42578125" customWidth="1"/>
    <col min="4870" max="4870" width="66.7109375" customWidth="1"/>
    <col min="4871" max="4871" width="13.28515625" bestFit="1" customWidth="1"/>
    <col min="4872" max="4873" width="13.28515625" customWidth="1"/>
    <col min="4874" max="4874" width="15.85546875" customWidth="1"/>
    <col min="4875" max="4876" width="13.28515625" customWidth="1"/>
    <col min="4877" max="4877" width="17.140625" customWidth="1"/>
    <col min="4878" max="4878" width="19.42578125" customWidth="1"/>
    <col min="4879" max="4879" width="22.5703125" customWidth="1"/>
    <col min="5121" max="5121" width="21.7109375" bestFit="1" customWidth="1"/>
    <col min="5122" max="5122" width="14.28515625" customWidth="1"/>
    <col min="5123" max="5123" width="20.5703125" bestFit="1" customWidth="1"/>
    <col min="5124" max="5124" width="13.28515625" bestFit="1" customWidth="1"/>
    <col min="5125" max="5125" width="28.42578125" customWidth="1"/>
    <col min="5126" max="5126" width="66.7109375" customWidth="1"/>
    <col min="5127" max="5127" width="13.28515625" bestFit="1" customWidth="1"/>
    <col min="5128" max="5129" width="13.28515625" customWidth="1"/>
    <col min="5130" max="5130" width="15.85546875" customWidth="1"/>
    <col min="5131" max="5132" width="13.28515625" customWidth="1"/>
    <col min="5133" max="5133" width="17.140625" customWidth="1"/>
    <col min="5134" max="5134" width="19.42578125" customWidth="1"/>
    <col min="5135" max="5135" width="22.5703125" customWidth="1"/>
    <col min="5377" max="5377" width="21.7109375" bestFit="1" customWidth="1"/>
    <col min="5378" max="5378" width="14.28515625" customWidth="1"/>
    <col min="5379" max="5379" width="20.5703125" bestFit="1" customWidth="1"/>
    <col min="5380" max="5380" width="13.28515625" bestFit="1" customWidth="1"/>
    <col min="5381" max="5381" width="28.42578125" customWidth="1"/>
    <col min="5382" max="5382" width="66.7109375" customWidth="1"/>
    <col min="5383" max="5383" width="13.28515625" bestFit="1" customWidth="1"/>
    <col min="5384" max="5385" width="13.28515625" customWidth="1"/>
    <col min="5386" max="5386" width="15.85546875" customWidth="1"/>
    <col min="5387" max="5388" width="13.28515625" customWidth="1"/>
    <col min="5389" max="5389" width="17.140625" customWidth="1"/>
    <col min="5390" max="5390" width="19.42578125" customWidth="1"/>
    <col min="5391" max="5391" width="22.5703125" customWidth="1"/>
    <col min="5633" max="5633" width="21.7109375" bestFit="1" customWidth="1"/>
    <col min="5634" max="5634" width="14.28515625" customWidth="1"/>
    <col min="5635" max="5635" width="20.5703125" bestFit="1" customWidth="1"/>
    <col min="5636" max="5636" width="13.28515625" bestFit="1" customWidth="1"/>
    <col min="5637" max="5637" width="28.42578125" customWidth="1"/>
    <col min="5638" max="5638" width="66.7109375" customWidth="1"/>
    <col min="5639" max="5639" width="13.28515625" bestFit="1" customWidth="1"/>
    <col min="5640" max="5641" width="13.28515625" customWidth="1"/>
    <col min="5642" max="5642" width="15.85546875" customWidth="1"/>
    <col min="5643" max="5644" width="13.28515625" customWidth="1"/>
    <col min="5645" max="5645" width="17.140625" customWidth="1"/>
    <col min="5646" max="5646" width="19.42578125" customWidth="1"/>
    <col min="5647" max="5647" width="22.5703125" customWidth="1"/>
    <col min="5889" max="5889" width="21.7109375" bestFit="1" customWidth="1"/>
    <col min="5890" max="5890" width="14.28515625" customWidth="1"/>
    <col min="5891" max="5891" width="20.5703125" bestFit="1" customWidth="1"/>
    <col min="5892" max="5892" width="13.28515625" bestFit="1" customWidth="1"/>
    <col min="5893" max="5893" width="28.42578125" customWidth="1"/>
    <col min="5894" max="5894" width="66.7109375" customWidth="1"/>
    <col min="5895" max="5895" width="13.28515625" bestFit="1" customWidth="1"/>
    <col min="5896" max="5897" width="13.28515625" customWidth="1"/>
    <col min="5898" max="5898" width="15.85546875" customWidth="1"/>
    <col min="5899" max="5900" width="13.28515625" customWidth="1"/>
    <col min="5901" max="5901" width="17.140625" customWidth="1"/>
    <col min="5902" max="5902" width="19.42578125" customWidth="1"/>
    <col min="5903" max="5903" width="22.5703125" customWidth="1"/>
    <col min="6145" max="6145" width="21.7109375" bestFit="1" customWidth="1"/>
    <col min="6146" max="6146" width="14.28515625" customWidth="1"/>
    <col min="6147" max="6147" width="20.5703125" bestFit="1" customWidth="1"/>
    <col min="6148" max="6148" width="13.28515625" bestFit="1" customWidth="1"/>
    <col min="6149" max="6149" width="28.42578125" customWidth="1"/>
    <col min="6150" max="6150" width="66.7109375" customWidth="1"/>
    <col min="6151" max="6151" width="13.28515625" bestFit="1" customWidth="1"/>
    <col min="6152" max="6153" width="13.28515625" customWidth="1"/>
    <col min="6154" max="6154" width="15.85546875" customWidth="1"/>
    <col min="6155" max="6156" width="13.28515625" customWidth="1"/>
    <col min="6157" max="6157" width="17.140625" customWidth="1"/>
    <col min="6158" max="6158" width="19.42578125" customWidth="1"/>
    <col min="6159" max="6159" width="22.5703125" customWidth="1"/>
    <col min="6401" max="6401" width="21.7109375" bestFit="1" customWidth="1"/>
    <col min="6402" max="6402" width="14.28515625" customWidth="1"/>
    <col min="6403" max="6403" width="20.5703125" bestFit="1" customWidth="1"/>
    <col min="6404" max="6404" width="13.28515625" bestFit="1" customWidth="1"/>
    <col min="6405" max="6405" width="28.42578125" customWidth="1"/>
    <col min="6406" max="6406" width="66.7109375" customWidth="1"/>
    <col min="6407" max="6407" width="13.28515625" bestFit="1" customWidth="1"/>
    <col min="6408" max="6409" width="13.28515625" customWidth="1"/>
    <col min="6410" max="6410" width="15.85546875" customWidth="1"/>
    <col min="6411" max="6412" width="13.28515625" customWidth="1"/>
    <col min="6413" max="6413" width="17.140625" customWidth="1"/>
    <col min="6414" max="6414" width="19.42578125" customWidth="1"/>
    <col min="6415" max="6415" width="22.5703125" customWidth="1"/>
    <col min="6657" max="6657" width="21.7109375" bestFit="1" customWidth="1"/>
    <col min="6658" max="6658" width="14.28515625" customWidth="1"/>
    <col min="6659" max="6659" width="20.5703125" bestFit="1" customWidth="1"/>
    <col min="6660" max="6660" width="13.28515625" bestFit="1" customWidth="1"/>
    <col min="6661" max="6661" width="28.42578125" customWidth="1"/>
    <col min="6662" max="6662" width="66.7109375" customWidth="1"/>
    <col min="6663" max="6663" width="13.28515625" bestFit="1" customWidth="1"/>
    <col min="6664" max="6665" width="13.28515625" customWidth="1"/>
    <col min="6666" max="6666" width="15.85546875" customWidth="1"/>
    <col min="6667" max="6668" width="13.28515625" customWidth="1"/>
    <col min="6669" max="6669" width="17.140625" customWidth="1"/>
    <col min="6670" max="6670" width="19.42578125" customWidth="1"/>
    <col min="6671" max="6671" width="22.5703125" customWidth="1"/>
    <col min="6913" max="6913" width="21.7109375" bestFit="1" customWidth="1"/>
    <col min="6914" max="6914" width="14.28515625" customWidth="1"/>
    <col min="6915" max="6915" width="20.5703125" bestFit="1" customWidth="1"/>
    <col min="6916" max="6916" width="13.28515625" bestFit="1" customWidth="1"/>
    <col min="6917" max="6917" width="28.42578125" customWidth="1"/>
    <col min="6918" max="6918" width="66.7109375" customWidth="1"/>
    <col min="6919" max="6919" width="13.28515625" bestFit="1" customWidth="1"/>
    <col min="6920" max="6921" width="13.28515625" customWidth="1"/>
    <col min="6922" max="6922" width="15.85546875" customWidth="1"/>
    <col min="6923" max="6924" width="13.28515625" customWidth="1"/>
    <col min="6925" max="6925" width="17.140625" customWidth="1"/>
    <col min="6926" max="6926" width="19.42578125" customWidth="1"/>
    <col min="6927" max="6927" width="22.5703125" customWidth="1"/>
    <col min="7169" max="7169" width="21.7109375" bestFit="1" customWidth="1"/>
    <col min="7170" max="7170" width="14.28515625" customWidth="1"/>
    <col min="7171" max="7171" width="20.5703125" bestFit="1" customWidth="1"/>
    <col min="7172" max="7172" width="13.28515625" bestFit="1" customWidth="1"/>
    <col min="7173" max="7173" width="28.42578125" customWidth="1"/>
    <col min="7174" max="7174" width="66.7109375" customWidth="1"/>
    <col min="7175" max="7175" width="13.28515625" bestFit="1" customWidth="1"/>
    <col min="7176" max="7177" width="13.28515625" customWidth="1"/>
    <col min="7178" max="7178" width="15.85546875" customWidth="1"/>
    <col min="7179" max="7180" width="13.28515625" customWidth="1"/>
    <col min="7181" max="7181" width="17.140625" customWidth="1"/>
    <col min="7182" max="7182" width="19.42578125" customWidth="1"/>
    <col min="7183" max="7183" width="22.5703125" customWidth="1"/>
    <col min="7425" max="7425" width="21.7109375" bestFit="1" customWidth="1"/>
    <col min="7426" max="7426" width="14.28515625" customWidth="1"/>
    <col min="7427" max="7427" width="20.5703125" bestFit="1" customWidth="1"/>
    <col min="7428" max="7428" width="13.28515625" bestFit="1" customWidth="1"/>
    <col min="7429" max="7429" width="28.42578125" customWidth="1"/>
    <col min="7430" max="7430" width="66.7109375" customWidth="1"/>
    <col min="7431" max="7431" width="13.28515625" bestFit="1" customWidth="1"/>
    <col min="7432" max="7433" width="13.28515625" customWidth="1"/>
    <col min="7434" max="7434" width="15.85546875" customWidth="1"/>
    <col min="7435" max="7436" width="13.28515625" customWidth="1"/>
    <col min="7437" max="7437" width="17.140625" customWidth="1"/>
    <col min="7438" max="7438" width="19.42578125" customWidth="1"/>
    <col min="7439" max="7439" width="22.5703125" customWidth="1"/>
    <col min="7681" max="7681" width="21.7109375" bestFit="1" customWidth="1"/>
    <col min="7682" max="7682" width="14.28515625" customWidth="1"/>
    <col min="7683" max="7683" width="20.5703125" bestFit="1" customWidth="1"/>
    <col min="7684" max="7684" width="13.28515625" bestFit="1" customWidth="1"/>
    <col min="7685" max="7685" width="28.42578125" customWidth="1"/>
    <col min="7686" max="7686" width="66.7109375" customWidth="1"/>
    <col min="7687" max="7687" width="13.28515625" bestFit="1" customWidth="1"/>
    <col min="7688" max="7689" width="13.28515625" customWidth="1"/>
    <col min="7690" max="7690" width="15.85546875" customWidth="1"/>
    <col min="7691" max="7692" width="13.28515625" customWidth="1"/>
    <col min="7693" max="7693" width="17.140625" customWidth="1"/>
    <col min="7694" max="7694" width="19.42578125" customWidth="1"/>
    <col min="7695" max="7695" width="22.5703125" customWidth="1"/>
    <col min="7937" max="7937" width="21.7109375" bestFit="1" customWidth="1"/>
    <col min="7938" max="7938" width="14.28515625" customWidth="1"/>
    <col min="7939" max="7939" width="20.5703125" bestFit="1" customWidth="1"/>
    <col min="7940" max="7940" width="13.28515625" bestFit="1" customWidth="1"/>
    <col min="7941" max="7941" width="28.42578125" customWidth="1"/>
    <col min="7942" max="7942" width="66.7109375" customWidth="1"/>
    <col min="7943" max="7943" width="13.28515625" bestFit="1" customWidth="1"/>
    <col min="7944" max="7945" width="13.28515625" customWidth="1"/>
    <col min="7946" max="7946" width="15.85546875" customWidth="1"/>
    <col min="7947" max="7948" width="13.28515625" customWidth="1"/>
    <col min="7949" max="7949" width="17.140625" customWidth="1"/>
    <col min="7950" max="7950" width="19.42578125" customWidth="1"/>
    <col min="7951" max="7951" width="22.5703125" customWidth="1"/>
    <col min="8193" max="8193" width="21.7109375" bestFit="1" customWidth="1"/>
    <col min="8194" max="8194" width="14.28515625" customWidth="1"/>
    <col min="8195" max="8195" width="20.5703125" bestFit="1" customWidth="1"/>
    <col min="8196" max="8196" width="13.28515625" bestFit="1" customWidth="1"/>
    <col min="8197" max="8197" width="28.42578125" customWidth="1"/>
    <col min="8198" max="8198" width="66.7109375" customWidth="1"/>
    <col min="8199" max="8199" width="13.28515625" bestFit="1" customWidth="1"/>
    <col min="8200" max="8201" width="13.28515625" customWidth="1"/>
    <col min="8202" max="8202" width="15.85546875" customWidth="1"/>
    <col min="8203" max="8204" width="13.28515625" customWidth="1"/>
    <col min="8205" max="8205" width="17.140625" customWidth="1"/>
    <col min="8206" max="8206" width="19.42578125" customWidth="1"/>
    <col min="8207" max="8207" width="22.5703125" customWidth="1"/>
    <col min="8449" max="8449" width="21.7109375" bestFit="1" customWidth="1"/>
    <col min="8450" max="8450" width="14.28515625" customWidth="1"/>
    <col min="8451" max="8451" width="20.5703125" bestFit="1" customWidth="1"/>
    <col min="8452" max="8452" width="13.28515625" bestFit="1" customWidth="1"/>
    <col min="8453" max="8453" width="28.42578125" customWidth="1"/>
    <col min="8454" max="8454" width="66.7109375" customWidth="1"/>
    <col min="8455" max="8455" width="13.28515625" bestFit="1" customWidth="1"/>
    <col min="8456" max="8457" width="13.28515625" customWidth="1"/>
    <col min="8458" max="8458" width="15.85546875" customWidth="1"/>
    <col min="8459" max="8460" width="13.28515625" customWidth="1"/>
    <col min="8461" max="8461" width="17.140625" customWidth="1"/>
    <col min="8462" max="8462" width="19.42578125" customWidth="1"/>
    <col min="8463" max="8463" width="22.5703125" customWidth="1"/>
    <col min="8705" max="8705" width="21.7109375" bestFit="1" customWidth="1"/>
    <col min="8706" max="8706" width="14.28515625" customWidth="1"/>
    <col min="8707" max="8707" width="20.5703125" bestFit="1" customWidth="1"/>
    <col min="8708" max="8708" width="13.28515625" bestFit="1" customWidth="1"/>
    <col min="8709" max="8709" width="28.42578125" customWidth="1"/>
    <col min="8710" max="8710" width="66.7109375" customWidth="1"/>
    <col min="8711" max="8711" width="13.28515625" bestFit="1" customWidth="1"/>
    <col min="8712" max="8713" width="13.28515625" customWidth="1"/>
    <col min="8714" max="8714" width="15.85546875" customWidth="1"/>
    <col min="8715" max="8716" width="13.28515625" customWidth="1"/>
    <col min="8717" max="8717" width="17.140625" customWidth="1"/>
    <col min="8718" max="8718" width="19.42578125" customWidth="1"/>
    <col min="8719" max="8719" width="22.5703125" customWidth="1"/>
    <col min="8961" max="8961" width="21.7109375" bestFit="1" customWidth="1"/>
    <col min="8962" max="8962" width="14.28515625" customWidth="1"/>
    <col min="8963" max="8963" width="20.5703125" bestFit="1" customWidth="1"/>
    <col min="8964" max="8964" width="13.28515625" bestFit="1" customWidth="1"/>
    <col min="8965" max="8965" width="28.42578125" customWidth="1"/>
    <col min="8966" max="8966" width="66.7109375" customWidth="1"/>
    <col min="8967" max="8967" width="13.28515625" bestFit="1" customWidth="1"/>
    <col min="8968" max="8969" width="13.28515625" customWidth="1"/>
    <col min="8970" max="8970" width="15.85546875" customWidth="1"/>
    <col min="8971" max="8972" width="13.28515625" customWidth="1"/>
    <col min="8973" max="8973" width="17.140625" customWidth="1"/>
    <col min="8974" max="8974" width="19.42578125" customWidth="1"/>
    <col min="8975" max="8975" width="22.5703125" customWidth="1"/>
    <col min="9217" max="9217" width="21.7109375" bestFit="1" customWidth="1"/>
    <col min="9218" max="9218" width="14.28515625" customWidth="1"/>
    <col min="9219" max="9219" width="20.5703125" bestFit="1" customWidth="1"/>
    <col min="9220" max="9220" width="13.28515625" bestFit="1" customWidth="1"/>
    <col min="9221" max="9221" width="28.42578125" customWidth="1"/>
    <col min="9222" max="9222" width="66.7109375" customWidth="1"/>
    <col min="9223" max="9223" width="13.28515625" bestFit="1" customWidth="1"/>
    <col min="9224" max="9225" width="13.28515625" customWidth="1"/>
    <col min="9226" max="9226" width="15.85546875" customWidth="1"/>
    <col min="9227" max="9228" width="13.28515625" customWidth="1"/>
    <col min="9229" max="9229" width="17.140625" customWidth="1"/>
    <col min="9230" max="9230" width="19.42578125" customWidth="1"/>
    <col min="9231" max="9231" width="22.5703125" customWidth="1"/>
    <col min="9473" max="9473" width="21.7109375" bestFit="1" customWidth="1"/>
    <col min="9474" max="9474" width="14.28515625" customWidth="1"/>
    <col min="9475" max="9475" width="20.5703125" bestFit="1" customWidth="1"/>
    <col min="9476" max="9476" width="13.28515625" bestFit="1" customWidth="1"/>
    <col min="9477" max="9477" width="28.42578125" customWidth="1"/>
    <col min="9478" max="9478" width="66.7109375" customWidth="1"/>
    <col min="9479" max="9479" width="13.28515625" bestFit="1" customWidth="1"/>
    <col min="9480" max="9481" width="13.28515625" customWidth="1"/>
    <col min="9482" max="9482" width="15.85546875" customWidth="1"/>
    <col min="9483" max="9484" width="13.28515625" customWidth="1"/>
    <col min="9485" max="9485" width="17.140625" customWidth="1"/>
    <col min="9486" max="9486" width="19.42578125" customWidth="1"/>
    <col min="9487" max="9487" width="22.5703125" customWidth="1"/>
    <col min="9729" max="9729" width="21.7109375" bestFit="1" customWidth="1"/>
    <col min="9730" max="9730" width="14.28515625" customWidth="1"/>
    <col min="9731" max="9731" width="20.5703125" bestFit="1" customWidth="1"/>
    <col min="9732" max="9732" width="13.28515625" bestFit="1" customWidth="1"/>
    <col min="9733" max="9733" width="28.42578125" customWidth="1"/>
    <col min="9734" max="9734" width="66.7109375" customWidth="1"/>
    <col min="9735" max="9735" width="13.28515625" bestFit="1" customWidth="1"/>
    <col min="9736" max="9737" width="13.28515625" customWidth="1"/>
    <col min="9738" max="9738" width="15.85546875" customWidth="1"/>
    <col min="9739" max="9740" width="13.28515625" customWidth="1"/>
    <col min="9741" max="9741" width="17.140625" customWidth="1"/>
    <col min="9742" max="9742" width="19.42578125" customWidth="1"/>
    <col min="9743" max="9743" width="22.5703125" customWidth="1"/>
    <col min="9985" max="9985" width="21.7109375" bestFit="1" customWidth="1"/>
    <col min="9986" max="9986" width="14.28515625" customWidth="1"/>
    <col min="9987" max="9987" width="20.5703125" bestFit="1" customWidth="1"/>
    <col min="9988" max="9988" width="13.28515625" bestFit="1" customWidth="1"/>
    <col min="9989" max="9989" width="28.42578125" customWidth="1"/>
    <col min="9990" max="9990" width="66.7109375" customWidth="1"/>
    <col min="9991" max="9991" width="13.28515625" bestFit="1" customWidth="1"/>
    <col min="9992" max="9993" width="13.28515625" customWidth="1"/>
    <col min="9994" max="9994" width="15.85546875" customWidth="1"/>
    <col min="9995" max="9996" width="13.28515625" customWidth="1"/>
    <col min="9997" max="9997" width="17.140625" customWidth="1"/>
    <col min="9998" max="9998" width="19.42578125" customWidth="1"/>
    <col min="9999" max="9999" width="22.5703125" customWidth="1"/>
    <col min="10241" max="10241" width="21.7109375" bestFit="1" customWidth="1"/>
    <col min="10242" max="10242" width="14.28515625" customWidth="1"/>
    <col min="10243" max="10243" width="20.5703125" bestFit="1" customWidth="1"/>
    <col min="10244" max="10244" width="13.28515625" bestFit="1" customWidth="1"/>
    <col min="10245" max="10245" width="28.42578125" customWidth="1"/>
    <col min="10246" max="10246" width="66.7109375" customWidth="1"/>
    <col min="10247" max="10247" width="13.28515625" bestFit="1" customWidth="1"/>
    <col min="10248" max="10249" width="13.28515625" customWidth="1"/>
    <col min="10250" max="10250" width="15.85546875" customWidth="1"/>
    <col min="10251" max="10252" width="13.28515625" customWidth="1"/>
    <col min="10253" max="10253" width="17.140625" customWidth="1"/>
    <col min="10254" max="10254" width="19.42578125" customWidth="1"/>
    <col min="10255" max="10255" width="22.5703125" customWidth="1"/>
    <col min="10497" max="10497" width="21.7109375" bestFit="1" customWidth="1"/>
    <col min="10498" max="10498" width="14.28515625" customWidth="1"/>
    <col min="10499" max="10499" width="20.5703125" bestFit="1" customWidth="1"/>
    <col min="10500" max="10500" width="13.28515625" bestFit="1" customWidth="1"/>
    <col min="10501" max="10501" width="28.42578125" customWidth="1"/>
    <col min="10502" max="10502" width="66.7109375" customWidth="1"/>
    <col min="10503" max="10503" width="13.28515625" bestFit="1" customWidth="1"/>
    <col min="10504" max="10505" width="13.28515625" customWidth="1"/>
    <col min="10506" max="10506" width="15.85546875" customWidth="1"/>
    <col min="10507" max="10508" width="13.28515625" customWidth="1"/>
    <col min="10509" max="10509" width="17.140625" customWidth="1"/>
    <col min="10510" max="10510" width="19.42578125" customWidth="1"/>
    <col min="10511" max="10511" width="22.5703125" customWidth="1"/>
    <col min="10753" max="10753" width="21.7109375" bestFit="1" customWidth="1"/>
    <col min="10754" max="10754" width="14.28515625" customWidth="1"/>
    <col min="10755" max="10755" width="20.5703125" bestFit="1" customWidth="1"/>
    <col min="10756" max="10756" width="13.28515625" bestFit="1" customWidth="1"/>
    <col min="10757" max="10757" width="28.42578125" customWidth="1"/>
    <col min="10758" max="10758" width="66.7109375" customWidth="1"/>
    <col min="10759" max="10759" width="13.28515625" bestFit="1" customWidth="1"/>
    <col min="10760" max="10761" width="13.28515625" customWidth="1"/>
    <col min="10762" max="10762" width="15.85546875" customWidth="1"/>
    <col min="10763" max="10764" width="13.28515625" customWidth="1"/>
    <col min="10765" max="10765" width="17.140625" customWidth="1"/>
    <col min="10766" max="10766" width="19.42578125" customWidth="1"/>
    <col min="10767" max="10767" width="22.5703125" customWidth="1"/>
    <col min="11009" max="11009" width="21.7109375" bestFit="1" customWidth="1"/>
    <col min="11010" max="11010" width="14.28515625" customWidth="1"/>
    <col min="11011" max="11011" width="20.5703125" bestFit="1" customWidth="1"/>
    <col min="11012" max="11012" width="13.28515625" bestFit="1" customWidth="1"/>
    <col min="11013" max="11013" width="28.42578125" customWidth="1"/>
    <col min="11014" max="11014" width="66.7109375" customWidth="1"/>
    <col min="11015" max="11015" width="13.28515625" bestFit="1" customWidth="1"/>
    <col min="11016" max="11017" width="13.28515625" customWidth="1"/>
    <col min="11018" max="11018" width="15.85546875" customWidth="1"/>
    <col min="11019" max="11020" width="13.28515625" customWidth="1"/>
    <col min="11021" max="11021" width="17.140625" customWidth="1"/>
    <col min="11022" max="11022" width="19.42578125" customWidth="1"/>
    <col min="11023" max="11023" width="22.5703125" customWidth="1"/>
    <col min="11265" max="11265" width="21.7109375" bestFit="1" customWidth="1"/>
    <col min="11266" max="11266" width="14.28515625" customWidth="1"/>
    <col min="11267" max="11267" width="20.5703125" bestFit="1" customWidth="1"/>
    <col min="11268" max="11268" width="13.28515625" bestFit="1" customWidth="1"/>
    <col min="11269" max="11269" width="28.42578125" customWidth="1"/>
    <col min="11270" max="11270" width="66.7109375" customWidth="1"/>
    <col min="11271" max="11271" width="13.28515625" bestFit="1" customWidth="1"/>
    <col min="11272" max="11273" width="13.28515625" customWidth="1"/>
    <col min="11274" max="11274" width="15.85546875" customWidth="1"/>
    <col min="11275" max="11276" width="13.28515625" customWidth="1"/>
    <col min="11277" max="11277" width="17.140625" customWidth="1"/>
    <col min="11278" max="11278" width="19.42578125" customWidth="1"/>
    <col min="11279" max="11279" width="22.5703125" customWidth="1"/>
    <col min="11521" max="11521" width="21.7109375" bestFit="1" customWidth="1"/>
    <col min="11522" max="11522" width="14.28515625" customWidth="1"/>
    <col min="11523" max="11523" width="20.5703125" bestFit="1" customWidth="1"/>
    <col min="11524" max="11524" width="13.28515625" bestFit="1" customWidth="1"/>
    <col min="11525" max="11525" width="28.42578125" customWidth="1"/>
    <col min="11526" max="11526" width="66.7109375" customWidth="1"/>
    <col min="11527" max="11527" width="13.28515625" bestFit="1" customWidth="1"/>
    <col min="11528" max="11529" width="13.28515625" customWidth="1"/>
    <col min="11530" max="11530" width="15.85546875" customWidth="1"/>
    <col min="11531" max="11532" width="13.28515625" customWidth="1"/>
    <col min="11533" max="11533" width="17.140625" customWidth="1"/>
    <col min="11534" max="11534" width="19.42578125" customWidth="1"/>
    <col min="11535" max="11535" width="22.5703125" customWidth="1"/>
    <col min="11777" max="11777" width="21.7109375" bestFit="1" customWidth="1"/>
    <col min="11778" max="11778" width="14.28515625" customWidth="1"/>
    <col min="11779" max="11779" width="20.5703125" bestFit="1" customWidth="1"/>
    <col min="11780" max="11780" width="13.28515625" bestFit="1" customWidth="1"/>
    <col min="11781" max="11781" width="28.42578125" customWidth="1"/>
    <col min="11782" max="11782" width="66.7109375" customWidth="1"/>
    <col min="11783" max="11783" width="13.28515625" bestFit="1" customWidth="1"/>
    <col min="11784" max="11785" width="13.28515625" customWidth="1"/>
    <col min="11786" max="11786" width="15.85546875" customWidth="1"/>
    <col min="11787" max="11788" width="13.28515625" customWidth="1"/>
    <col min="11789" max="11789" width="17.140625" customWidth="1"/>
    <col min="11790" max="11790" width="19.42578125" customWidth="1"/>
    <col min="11791" max="11791" width="22.5703125" customWidth="1"/>
    <col min="12033" max="12033" width="21.7109375" bestFit="1" customWidth="1"/>
    <col min="12034" max="12034" width="14.28515625" customWidth="1"/>
    <col min="12035" max="12035" width="20.5703125" bestFit="1" customWidth="1"/>
    <col min="12036" max="12036" width="13.28515625" bestFit="1" customWidth="1"/>
    <col min="12037" max="12037" width="28.42578125" customWidth="1"/>
    <col min="12038" max="12038" width="66.7109375" customWidth="1"/>
    <col min="12039" max="12039" width="13.28515625" bestFit="1" customWidth="1"/>
    <col min="12040" max="12041" width="13.28515625" customWidth="1"/>
    <col min="12042" max="12042" width="15.85546875" customWidth="1"/>
    <col min="12043" max="12044" width="13.28515625" customWidth="1"/>
    <col min="12045" max="12045" width="17.140625" customWidth="1"/>
    <col min="12046" max="12046" width="19.42578125" customWidth="1"/>
    <col min="12047" max="12047" width="22.5703125" customWidth="1"/>
    <col min="12289" max="12289" width="21.7109375" bestFit="1" customWidth="1"/>
    <col min="12290" max="12290" width="14.28515625" customWidth="1"/>
    <col min="12291" max="12291" width="20.5703125" bestFit="1" customWidth="1"/>
    <col min="12292" max="12292" width="13.28515625" bestFit="1" customWidth="1"/>
    <col min="12293" max="12293" width="28.42578125" customWidth="1"/>
    <col min="12294" max="12294" width="66.7109375" customWidth="1"/>
    <col min="12295" max="12295" width="13.28515625" bestFit="1" customWidth="1"/>
    <col min="12296" max="12297" width="13.28515625" customWidth="1"/>
    <col min="12298" max="12298" width="15.85546875" customWidth="1"/>
    <col min="12299" max="12300" width="13.28515625" customWidth="1"/>
    <col min="12301" max="12301" width="17.140625" customWidth="1"/>
    <col min="12302" max="12302" width="19.42578125" customWidth="1"/>
    <col min="12303" max="12303" width="22.5703125" customWidth="1"/>
    <col min="12545" max="12545" width="21.7109375" bestFit="1" customWidth="1"/>
    <col min="12546" max="12546" width="14.28515625" customWidth="1"/>
    <col min="12547" max="12547" width="20.5703125" bestFit="1" customWidth="1"/>
    <col min="12548" max="12548" width="13.28515625" bestFit="1" customWidth="1"/>
    <col min="12549" max="12549" width="28.42578125" customWidth="1"/>
    <col min="12550" max="12550" width="66.7109375" customWidth="1"/>
    <col min="12551" max="12551" width="13.28515625" bestFit="1" customWidth="1"/>
    <col min="12552" max="12553" width="13.28515625" customWidth="1"/>
    <col min="12554" max="12554" width="15.85546875" customWidth="1"/>
    <col min="12555" max="12556" width="13.28515625" customWidth="1"/>
    <col min="12557" max="12557" width="17.140625" customWidth="1"/>
    <col min="12558" max="12558" width="19.42578125" customWidth="1"/>
    <col min="12559" max="12559" width="22.5703125" customWidth="1"/>
    <col min="12801" max="12801" width="21.7109375" bestFit="1" customWidth="1"/>
    <col min="12802" max="12802" width="14.28515625" customWidth="1"/>
    <col min="12803" max="12803" width="20.5703125" bestFit="1" customWidth="1"/>
    <col min="12804" max="12804" width="13.28515625" bestFit="1" customWidth="1"/>
    <col min="12805" max="12805" width="28.42578125" customWidth="1"/>
    <col min="12806" max="12806" width="66.7109375" customWidth="1"/>
    <col min="12807" max="12807" width="13.28515625" bestFit="1" customWidth="1"/>
    <col min="12808" max="12809" width="13.28515625" customWidth="1"/>
    <col min="12810" max="12810" width="15.85546875" customWidth="1"/>
    <col min="12811" max="12812" width="13.28515625" customWidth="1"/>
    <col min="12813" max="12813" width="17.140625" customWidth="1"/>
    <col min="12814" max="12814" width="19.42578125" customWidth="1"/>
    <col min="12815" max="12815" width="22.5703125" customWidth="1"/>
    <col min="13057" max="13057" width="21.7109375" bestFit="1" customWidth="1"/>
    <col min="13058" max="13058" width="14.28515625" customWidth="1"/>
    <col min="13059" max="13059" width="20.5703125" bestFit="1" customWidth="1"/>
    <col min="13060" max="13060" width="13.28515625" bestFit="1" customWidth="1"/>
    <col min="13061" max="13061" width="28.42578125" customWidth="1"/>
    <col min="13062" max="13062" width="66.7109375" customWidth="1"/>
    <col min="13063" max="13063" width="13.28515625" bestFit="1" customWidth="1"/>
    <col min="13064" max="13065" width="13.28515625" customWidth="1"/>
    <col min="13066" max="13066" width="15.85546875" customWidth="1"/>
    <col min="13067" max="13068" width="13.28515625" customWidth="1"/>
    <col min="13069" max="13069" width="17.140625" customWidth="1"/>
    <col min="13070" max="13070" width="19.42578125" customWidth="1"/>
    <col min="13071" max="13071" width="22.5703125" customWidth="1"/>
    <col min="13313" max="13313" width="21.7109375" bestFit="1" customWidth="1"/>
    <col min="13314" max="13314" width="14.28515625" customWidth="1"/>
    <col min="13315" max="13315" width="20.5703125" bestFit="1" customWidth="1"/>
    <col min="13316" max="13316" width="13.28515625" bestFit="1" customWidth="1"/>
    <col min="13317" max="13317" width="28.42578125" customWidth="1"/>
    <col min="13318" max="13318" width="66.7109375" customWidth="1"/>
    <col min="13319" max="13319" width="13.28515625" bestFit="1" customWidth="1"/>
    <col min="13320" max="13321" width="13.28515625" customWidth="1"/>
    <col min="13322" max="13322" width="15.85546875" customWidth="1"/>
    <col min="13323" max="13324" width="13.28515625" customWidth="1"/>
    <col min="13325" max="13325" width="17.140625" customWidth="1"/>
    <col min="13326" max="13326" width="19.42578125" customWidth="1"/>
    <col min="13327" max="13327" width="22.5703125" customWidth="1"/>
    <col min="13569" max="13569" width="21.7109375" bestFit="1" customWidth="1"/>
    <col min="13570" max="13570" width="14.28515625" customWidth="1"/>
    <col min="13571" max="13571" width="20.5703125" bestFit="1" customWidth="1"/>
    <col min="13572" max="13572" width="13.28515625" bestFit="1" customWidth="1"/>
    <col min="13573" max="13573" width="28.42578125" customWidth="1"/>
    <col min="13574" max="13574" width="66.7109375" customWidth="1"/>
    <col min="13575" max="13575" width="13.28515625" bestFit="1" customWidth="1"/>
    <col min="13576" max="13577" width="13.28515625" customWidth="1"/>
    <col min="13578" max="13578" width="15.85546875" customWidth="1"/>
    <col min="13579" max="13580" width="13.28515625" customWidth="1"/>
    <col min="13581" max="13581" width="17.140625" customWidth="1"/>
    <col min="13582" max="13582" width="19.42578125" customWidth="1"/>
    <col min="13583" max="13583" width="22.5703125" customWidth="1"/>
    <col min="13825" max="13825" width="21.7109375" bestFit="1" customWidth="1"/>
    <col min="13826" max="13826" width="14.28515625" customWidth="1"/>
    <col min="13827" max="13827" width="20.5703125" bestFit="1" customWidth="1"/>
    <col min="13828" max="13828" width="13.28515625" bestFit="1" customWidth="1"/>
    <col min="13829" max="13829" width="28.42578125" customWidth="1"/>
    <col min="13830" max="13830" width="66.7109375" customWidth="1"/>
    <col min="13831" max="13831" width="13.28515625" bestFit="1" customWidth="1"/>
    <col min="13832" max="13833" width="13.28515625" customWidth="1"/>
    <col min="13834" max="13834" width="15.85546875" customWidth="1"/>
    <col min="13835" max="13836" width="13.28515625" customWidth="1"/>
    <col min="13837" max="13837" width="17.140625" customWidth="1"/>
    <col min="13838" max="13838" width="19.42578125" customWidth="1"/>
    <col min="13839" max="13839" width="22.5703125" customWidth="1"/>
    <col min="14081" max="14081" width="21.7109375" bestFit="1" customWidth="1"/>
    <col min="14082" max="14082" width="14.28515625" customWidth="1"/>
    <col min="14083" max="14083" width="20.5703125" bestFit="1" customWidth="1"/>
    <col min="14084" max="14084" width="13.28515625" bestFit="1" customWidth="1"/>
    <col min="14085" max="14085" width="28.42578125" customWidth="1"/>
    <col min="14086" max="14086" width="66.7109375" customWidth="1"/>
    <col min="14087" max="14087" width="13.28515625" bestFit="1" customWidth="1"/>
    <col min="14088" max="14089" width="13.28515625" customWidth="1"/>
    <col min="14090" max="14090" width="15.85546875" customWidth="1"/>
    <col min="14091" max="14092" width="13.28515625" customWidth="1"/>
    <col min="14093" max="14093" width="17.140625" customWidth="1"/>
    <col min="14094" max="14094" width="19.42578125" customWidth="1"/>
    <col min="14095" max="14095" width="22.5703125" customWidth="1"/>
    <col min="14337" max="14337" width="21.7109375" bestFit="1" customWidth="1"/>
    <col min="14338" max="14338" width="14.28515625" customWidth="1"/>
    <col min="14339" max="14339" width="20.5703125" bestFit="1" customWidth="1"/>
    <col min="14340" max="14340" width="13.28515625" bestFit="1" customWidth="1"/>
    <col min="14341" max="14341" width="28.42578125" customWidth="1"/>
    <col min="14342" max="14342" width="66.7109375" customWidth="1"/>
    <col min="14343" max="14343" width="13.28515625" bestFit="1" customWidth="1"/>
    <col min="14344" max="14345" width="13.28515625" customWidth="1"/>
    <col min="14346" max="14346" width="15.85546875" customWidth="1"/>
    <col min="14347" max="14348" width="13.28515625" customWidth="1"/>
    <col min="14349" max="14349" width="17.140625" customWidth="1"/>
    <col min="14350" max="14350" width="19.42578125" customWidth="1"/>
    <col min="14351" max="14351" width="22.5703125" customWidth="1"/>
    <col min="14593" max="14593" width="21.7109375" bestFit="1" customWidth="1"/>
    <col min="14594" max="14594" width="14.28515625" customWidth="1"/>
    <col min="14595" max="14595" width="20.5703125" bestFit="1" customWidth="1"/>
    <col min="14596" max="14596" width="13.28515625" bestFit="1" customWidth="1"/>
    <col min="14597" max="14597" width="28.42578125" customWidth="1"/>
    <col min="14598" max="14598" width="66.7109375" customWidth="1"/>
    <col min="14599" max="14599" width="13.28515625" bestFit="1" customWidth="1"/>
    <col min="14600" max="14601" width="13.28515625" customWidth="1"/>
    <col min="14602" max="14602" width="15.85546875" customWidth="1"/>
    <col min="14603" max="14604" width="13.28515625" customWidth="1"/>
    <col min="14605" max="14605" width="17.140625" customWidth="1"/>
    <col min="14606" max="14606" width="19.42578125" customWidth="1"/>
    <col min="14607" max="14607" width="22.5703125" customWidth="1"/>
    <col min="14849" max="14849" width="21.7109375" bestFit="1" customWidth="1"/>
    <col min="14850" max="14850" width="14.28515625" customWidth="1"/>
    <col min="14851" max="14851" width="20.5703125" bestFit="1" customWidth="1"/>
    <col min="14852" max="14852" width="13.28515625" bestFit="1" customWidth="1"/>
    <col min="14853" max="14853" width="28.42578125" customWidth="1"/>
    <col min="14854" max="14854" width="66.7109375" customWidth="1"/>
    <col min="14855" max="14855" width="13.28515625" bestFit="1" customWidth="1"/>
    <col min="14856" max="14857" width="13.28515625" customWidth="1"/>
    <col min="14858" max="14858" width="15.85546875" customWidth="1"/>
    <col min="14859" max="14860" width="13.28515625" customWidth="1"/>
    <col min="14861" max="14861" width="17.140625" customWidth="1"/>
    <col min="14862" max="14862" width="19.42578125" customWidth="1"/>
    <col min="14863" max="14863" width="22.5703125" customWidth="1"/>
    <col min="15105" max="15105" width="21.7109375" bestFit="1" customWidth="1"/>
    <col min="15106" max="15106" width="14.28515625" customWidth="1"/>
    <col min="15107" max="15107" width="20.5703125" bestFit="1" customWidth="1"/>
    <col min="15108" max="15108" width="13.28515625" bestFit="1" customWidth="1"/>
    <col min="15109" max="15109" width="28.42578125" customWidth="1"/>
    <col min="15110" max="15110" width="66.7109375" customWidth="1"/>
    <col min="15111" max="15111" width="13.28515625" bestFit="1" customWidth="1"/>
    <col min="15112" max="15113" width="13.28515625" customWidth="1"/>
    <col min="15114" max="15114" width="15.85546875" customWidth="1"/>
    <col min="15115" max="15116" width="13.28515625" customWidth="1"/>
    <col min="15117" max="15117" width="17.140625" customWidth="1"/>
    <col min="15118" max="15118" width="19.42578125" customWidth="1"/>
    <col min="15119" max="15119" width="22.5703125" customWidth="1"/>
    <col min="15361" max="15361" width="21.7109375" bestFit="1" customWidth="1"/>
    <col min="15362" max="15362" width="14.28515625" customWidth="1"/>
    <col min="15363" max="15363" width="20.5703125" bestFit="1" customWidth="1"/>
    <col min="15364" max="15364" width="13.28515625" bestFit="1" customWidth="1"/>
    <col min="15365" max="15365" width="28.42578125" customWidth="1"/>
    <col min="15366" max="15366" width="66.7109375" customWidth="1"/>
    <col min="15367" max="15367" width="13.28515625" bestFit="1" customWidth="1"/>
    <col min="15368" max="15369" width="13.28515625" customWidth="1"/>
    <col min="15370" max="15370" width="15.85546875" customWidth="1"/>
    <col min="15371" max="15372" width="13.28515625" customWidth="1"/>
    <col min="15373" max="15373" width="17.140625" customWidth="1"/>
    <col min="15374" max="15374" width="19.42578125" customWidth="1"/>
    <col min="15375" max="15375" width="22.5703125" customWidth="1"/>
    <col min="15617" max="15617" width="21.7109375" bestFit="1" customWidth="1"/>
    <col min="15618" max="15618" width="14.28515625" customWidth="1"/>
    <col min="15619" max="15619" width="20.5703125" bestFit="1" customWidth="1"/>
    <col min="15620" max="15620" width="13.28515625" bestFit="1" customWidth="1"/>
    <col min="15621" max="15621" width="28.42578125" customWidth="1"/>
    <col min="15622" max="15622" width="66.7109375" customWidth="1"/>
    <col min="15623" max="15623" width="13.28515625" bestFit="1" customWidth="1"/>
    <col min="15624" max="15625" width="13.28515625" customWidth="1"/>
    <col min="15626" max="15626" width="15.85546875" customWidth="1"/>
    <col min="15627" max="15628" width="13.28515625" customWidth="1"/>
    <col min="15629" max="15629" width="17.140625" customWidth="1"/>
    <col min="15630" max="15630" width="19.42578125" customWidth="1"/>
    <col min="15631" max="15631" width="22.5703125" customWidth="1"/>
    <col min="15873" max="15873" width="21.7109375" bestFit="1" customWidth="1"/>
    <col min="15874" max="15874" width="14.28515625" customWidth="1"/>
    <col min="15875" max="15875" width="20.5703125" bestFit="1" customWidth="1"/>
    <col min="15876" max="15876" width="13.28515625" bestFit="1" customWidth="1"/>
    <col min="15877" max="15877" width="28.42578125" customWidth="1"/>
    <col min="15878" max="15878" width="66.7109375" customWidth="1"/>
    <col min="15879" max="15879" width="13.28515625" bestFit="1" customWidth="1"/>
    <col min="15880" max="15881" width="13.28515625" customWidth="1"/>
    <col min="15882" max="15882" width="15.85546875" customWidth="1"/>
    <col min="15883" max="15884" width="13.28515625" customWidth="1"/>
    <col min="15885" max="15885" width="17.140625" customWidth="1"/>
    <col min="15886" max="15886" width="19.42578125" customWidth="1"/>
    <col min="15887" max="15887" width="22.5703125" customWidth="1"/>
    <col min="16129" max="16129" width="21.7109375" bestFit="1" customWidth="1"/>
    <col min="16130" max="16130" width="14.28515625" customWidth="1"/>
    <col min="16131" max="16131" width="20.5703125" bestFit="1" customWidth="1"/>
    <col min="16132" max="16132" width="13.28515625" bestFit="1" customWidth="1"/>
    <col min="16133" max="16133" width="28.42578125" customWidth="1"/>
    <col min="16134" max="16134" width="66.7109375" customWidth="1"/>
    <col min="16135" max="16135" width="13.28515625" bestFit="1" customWidth="1"/>
    <col min="16136" max="16137" width="13.28515625" customWidth="1"/>
    <col min="16138" max="16138" width="15.85546875" customWidth="1"/>
    <col min="16139" max="16140" width="13.28515625" customWidth="1"/>
    <col min="16141" max="16141" width="17.140625" customWidth="1"/>
    <col min="16142" max="16142" width="19.42578125" customWidth="1"/>
    <col min="16143" max="16143" width="22.5703125" customWidth="1"/>
  </cols>
  <sheetData>
    <row r="2" spans="1:15" ht="45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>
        <f>SUMIFS('[3]Taxes Withheld'!F$1:F$65536,'[3]Taxes Withheld'!C$1:C$65536,'Import DV AUCS'!A3)</f>
        <v>0</v>
      </c>
      <c r="I3" s="10">
        <f>SUMIFS('[3]Taxes Withheld'!G$1:G$65536,'[3]Taxes Withheld'!C$1:C$65536,'Import DV AUCS'!A3)</f>
        <v>0</v>
      </c>
      <c r="K3" s="10">
        <f>H3+I3+J3</f>
        <v>0</v>
      </c>
      <c r="M3" t="s">
        <v>55</v>
      </c>
      <c r="N3" t="s">
        <v>56</v>
      </c>
      <c r="O3" t="s">
        <v>57</v>
      </c>
    </row>
    <row r="4" spans="1:15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>
        <f>SUMIFS('[3]Taxes Withheld'!F$1:F$65536,'[3]Taxes Withheld'!C$1:C$65536,'Import DV AUCS'!A4)</f>
        <v>0</v>
      </c>
      <c r="I4" s="10">
        <f>SUMIFS('[3]Taxes Withheld'!G$1:G$65536,'[3]Taxes Withheld'!C$1:C$65536,'Import DV AUCS'!A4)</f>
        <v>0</v>
      </c>
      <c r="K4" s="10">
        <f t="shared" ref="K4:K67" si="0">H4+I4+J4</f>
        <v>0</v>
      </c>
      <c r="M4" t="s">
        <v>55</v>
      </c>
      <c r="N4" t="s">
        <v>56</v>
      </c>
      <c r="O4" t="s">
        <v>57</v>
      </c>
    </row>
    <row r="5" spans="1:15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>
        <f>SUMIFS('[3]Taxes Withheld'!F$1:F$65536,'[3]Taxes Withheld'!C$1:C$65536,'Import DV AUCS'!A5)</f>
        <v>0</v>
      </c>
      <c r="I5" s="10">
        <f>SUMIFS('[3]Taxes Withheld'!G$1:G$65536,'[3]Taxes Withheld'!C$1:C$65536,'Import DV AUCS'!A5)</f>
        <v>0</v>
      </c>
      <c r="K5" s="10">
        <f t="shared" si="0"/>
        <v>0</v>
      </c>
      <c r="M5" t="s">
        <v>66</v>
      </c>
      <c r="N5" t="s">
        <v>67</v>
      </c>
      <c r="O5" t="s">
        <v>68</v>
      </c>
    </row>
    <row r="6" spans="1:15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>
        <f>SUMIFS('[3]Taxes Withheld'!F$1:F$65536,'[3]Taxes Withheld'!C$1:C$65536,'Import DV AUCS'!A6)</f>
        <v>0</v>
      </c>
      <c r="I6" s="10">
        <f>SUMIFS('[3]Taxes Withheld'!G$1:G$65536,'[3]Taxes Withheld'!C$1:C$65536,'Import DV AUCS'!A6)</f>
        <v>0</v>
      </c>
      <c r="K6" s="10">
        <f t="shared" si="0"/>
        <v>0</v>
      </c>
      <c r="M6" t="s">
        <v>66</v>
      </c>
      <c r="N6" t="s">
        <v>67</v>
      </c>
      <c r="O6" t="s">
        <v>68</v>
      </c>
    </row>
    <row r="7" spans="1:15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>
        <f>SUMIFS('[3]Taxes Withheld'!F$1:F$65536,'[3]Taxes Withheld'!C$1:C$65536,'Import DV AUCS'!A7)</f>
        <v>0</v>
      </c>
      <c r="I7" s="10">
        <f>SUMIFS('[3]Taxes Withheld'!G$1:G$65536,'[3]Taxes Withheld'!C$1:C$65536,'Import DV AUCS'!A7)</f>
        <v>0</v>
      </c>
      <c r="K7" s="10">
        <f t="shared" si="0"/>
        <v>0</v>
      </c>
      <c r="M7" t="s">
        <v>55</v>
      </c>
      <c r="N7" t="s">
        <v>56</v>
      </c>
      <c r="O7" t="s">
        <v>57</v>
      </c>
    </row>
    <row r="8" spans="1:15">
      <c r="A8" t="s">
        <v>75</v>
      </c>
      <c r="B8" t="s">
        <v>28</v>
      </c>
      <c r="C8" t="s">
        <v>63</v>
      </c>
      <c r="D8" s="10">
        <v>0</v>
      </c>
      <c r="E8" t="s">
        <v>76</v>
      </c>
      <c r="F8" t="s">
        <v>77</v>
      </c>
      <c r="G8" s="10">
        <v>195626.4</v>
      </c>
      <c r="H8" s="10">
        <f>SUMIFS('[3]Taxes Withheld'!F$1:F$65536,'[3]Taxes Withheld'!C$1:C$65536,'Import DV AUCS'!A8)</f>
        <v>0</v>
      </c>
      <c r="I8" s="10">
        <f>SUMIFS('[3]Taxes Withheld'!G$1:G$65536,'[3]Taxes Withheld'!C$1:C$65536,'Import DV AUCS'!A8)</f>
        <v>0</v>
      </c>
      <c r="K8" s="10">
        <f t="shared" si="0"/>
        <v>0</v>
      </c>
      <c r="M8" t="s">
        <v>66</v>
      </c>
      <c r="N8" t="s">
        <v>67</v>
      </c>
      <c r="O8" t="s">
        <v>68</v>
      </c>
    </row>
    <row r="9" spans="1:15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>
        <f>SUMIFS('[3]Taxes Withheld'!F$1:F$65536,'[3]Taxes Withheld'!C$1:C$65536,'Import DV AUCS'!A9)</f>
        <v>0</v>
      </c>
      <c r="I9" s="10">
        <f>SUMIFS('[3]Taxes Withheld'!G$1:G$65536,'[3]Taxes Withheld'!C$1:C$65536,'Import DV AUCS'!A9)</f>
        <v>0</v>
      </c>
      <c r="K9" s="10">
        <f t="shared" si="0"/>
        <v>0</v>
      </c>
      <c r="M9" t="s">
        <v>55</v>
      </c>
      <c r="N9" t="s">
        <v>56</v>
      </c>
      <c r="O9" t="s">
        <v>57</v>
      </c>
    </row>
    <row r="10" spans="1:15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>
        <f>SUMIFS('[3]Taxes Withheld'!F$1:F$65536,'[3]Taxes Withheld'!C$1:C$65536,'Import DV AUCS'!A10)</f>
        <v>0</v>
      </c>
      <c r="I10" s="10">
        <f>SUMIFS('[3]Taxes Withheld'!G$1:G$65536,'[3]Taxes Withheld'!C$1:C$65536,'Import DV AUCS'!A10)</f>
        <v>0</v>
      </c>
      <c r="K10" s="10">
        <f t="shared" si="0"/>
        <v>0</v>
      </c>
      <c r="M10" t="s">
        <v>55</v>
      </c>
      <c r="N10" t="s">
        <v>56</v>
      </c>
      <c r="O10" t="s">
        <v>57</v>
      </c>
    </row>
    <row r="11" spans="1:15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>
        <f>SUMIFS('[3]Taxes Withheld'!F$1:F$65536,'[3]Taxes Withheld'!C$1:C$65536,'Import DV AUCS'!A11)</f>
        <v>0</v>
      </c>
      <c r="I11" s="10">
        <f>SUMIFS('[3]Taxes Withheld'!G$1:G$65536,'[3]Taxes Withheld'!C$1:C$65536,'Import DV AUCS'!A11)</f>
        <v>0</v>
      </c>
      <c r="K11" s="10">
        <f t="shared" si="0"/>
        <v>0</v>
      </c>
      <c r="M11" t="s">
        <v>55</v>
      </c>
      <c r="N11" t="s">
        <v>56</v>
      </c>
      <c r="O11" t="s">
        <v>57</v>
      </c>
    </row>
    <row r="12" spans="1:15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>
        <f>SUMIFS('[3]Taxes Withheld'!F$1:F$65536,'[3]Taxes Withheld'!C$1:C$65536,'Import DV AUCS'!A12)</f>
        <v>0</v>
      </c>
      <c r="I12" s="10">
        <f>SUMIFS('[3]Taxes Withheld'!G$1:G$65536,'[3]Taxes Withheld'!C$1:C$65536,'Import DV AUCS'!A12)</f>
        <v>0</v>
      </c>
      <c r="K12" s="10">
        <f t="shared" si="0"/>
        <v>0</v>
      </c>
      <c r="M12" t="s">
        <v>55</v>
      </c>
      <c r="N12" t="s">
        <v>56</v>
      </c>
      <c r="O12" t="s">
        <v>57</v>
      </c>
    </row>
    <row r="13" spans="1:15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>
        <f>SUMIFS('[3]Taxes Withheld'!F$1:F$65536,'[3]Taxes Withheld'!C$1:C$65536,'Import DV AUCS'!A13)</f>
        <v>0</v>
      </c>
      <c r="I13" s="10">
        <f>SUMIFS('[3]Taxes Withheld'!G$1:G$65536,'[3]Taxes Withheld'!C$1:C$65536,'Import DV AUCS'!A13)</f>
        <v>0</v>
      </c>
      <c r="K13" s="10">
        <f t="shared" si="0"/>
        <v>0</v>
      </c>
      <c r="M13" t="s">
        <v>66</v>
      </c>
      <c r="N13" t="s">
        <v>67</v>
      </c>
      <c r="O13" t="s">
        <v>68</v>
      </c>
    </row>
    <row r="14" spans="1:15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>
        <f>SUMIFS('[3]Taxes Withheld'!F$1:F$65536,'[3]Taxes Withheld'!C$1:C$65536,'Import DV AUCS'!A14)</f>
        <v>0</v>
      </c>
      <c r="I14" s="10">
        <f>SUMIFS('[3]Taxes Withheld'!G$1:G$65536,'[3]Taxes Withheld'!C$1:C$65536,'Import DV AUCS'!A14)</f>
        <v>0</v>
      </c>
      <c r="K14" s="10">
        <f t="shared" si="0"/>
        <v>0</v>
      </c>
      <c r="M14" t="s">
        <v>55</v>
      </c>
      <c r="N14" t="s">
        <v>56</v>
      </c>
      <c r="O14" t="s">
        <v>57</v>
      </c>
    </row>
    <row r="15" spans="1:15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>
        <f>SUMIFS('[3]Taxes Withheld'!F$1:F$65536,'[3]Taxes Withheld'!C$1:C$65536,'Import DV AUCS'!A15)</f>
        <v>133.04</v>
      </c>
      <c r="I15" s="10">
        <f>SUMIFS('[3]Taxes Withheld'!G$1:G$65536,'[3]Taxes Withheld'!C$1:C$65536,'Import DV AUCS'!A15)</f>
        <v>53.21</v>
      </c>
      <c r="K15" s="10">
        <f t="shared" si="0"/>
        <v>186.25</v>
      </c>
      <c r="M15" t="s">
        <v>98</v>
      </c>
      <c r="N15" t="s">
        <v>99</v>
      </c>
      <c r="O15" t="s">
        <v>100</v>
      </c>
    </row>
    <row r="16" spans="1:15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>
        <f>SUMIFS('[3]Taxes Withheld'!F$1:F$65536,'[3]Taxes Withheld'!C$1:C$65536,'Import DV AUCS'!A16)</f>
        <v>24.11</v>
      </c>
      <c r="I16" s="10">
        <f>SUMIFS('[3]Taxes Withheld'!G$1:G$65536,'[3]Taxes Withheld'!C$1:C$65536,'Import DV AUCS'!A16)</f>
        <v>9.64</v>
      </c>
      <c r="K16" s="10">
        <f t="shared" si="0"/>
        <v>33.75</v>
      </c>
      <c r="M16" t="s">
        <v>98</v>
      </c>
      <c r="N16" t="s">
        <v>99</v>
      </c>
      <c r="O16" t="s">
        <v>100</v>
      </c>
    </row>
    <row r="17" spans="1:15">
      <c r="A17" t="s">
        <v>104</v>
      </c>
      <c r="B17" t="s">
        <v>28</v>
      </c>
      <c r="C17" t="s">
        <v>63</v>
      </c>
      <c r="D17" s="10">
        <v>0</v>
      </c>
      <c r="E17" t="s">
        <v>105</v>
      </c>
      <c r="F17" t="s">
        <v>106</v>
      </c>
      <c r="G17" s="10">
        <v>22265.62</v>
      </c>
      <c r="H17" s="10">
        <f>SUMIFS('[3]Taxes Withheld'!F$1:F$65536,'[3]Taxes Withheld'!C$1:C$65536,'Import DV AUCS'!A17)</f>
        <v>1060.27</v>
      </c>
      <c r="I17" s="10">
        <f>SUMIFS('[3]Taxes Withheld'!G$1:G$65536,'[3]Taxes Withheld'!C$1:C$65536,'Import DV AUCS'!A17)</f>
        <v>424.11</v>
      </c>
      <c r="K17" s="10">
        <f t="shared" si="0"/>
        <v>1484.38</v>
      </c>
      <c r="M17" t="s">
        <v>98</v>
      </c>
      <c r="N17" t="s">
        <v>99</v>
      </c>
      <c r="O17" t="s">
        <v>100</v>
      </c>
    </row>
    <row r="18" spans="1:15">
      <c r="A18" t="s">
        <v>107</v>
      </c>
      <c r="B18" t="s">
        <v>28</v>
      </c>
      <c r="C18" t="s">
        <v>63</v>
      </c>
      <c r="D18" s="10">
        <v>0</v>
      </c>
      <c r="E18" t="s">
        <v>108</v>
      </c>
      <c r="F18" t="s">
        <v>109</v>
      </c>
      <c r="G18" s="10">
        <v>21734.22</v>
      </c>
      <c r="H18" s="10">
        <f>SUMIFS('[3]Taxes Withheld'!F$1:F$65536,'[3]Taxes Withheld'!C$1:C$65536,'Import DV AUCS'!A18)</f>
        <v>0</v>
      </c>
      <c r="I18" s="10">
        <f>SUMIFS('[3]Taxes Withheld'!G$1:G$65536,'[3]Taxes Withheld'!C$1:C$65536,'Import DV AUCS'!A18)</f>
        <v>0</v>
      </c>
      <c r="K18" s="10">
        <f t="shared" si="0"/>
        <v>0</v>
      </c>
      <c r="M18" t="s">
        <v>98</v>
      </c>
      <c r="N18" t="s">
        <v>99</v>
      </c>
      <c r="O18" t="s">
        <v>100</v>
      </c>
    </row>
    <row r="19" spans="1:15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>
        <f>SUMIFS('[3]Taxes Withheld'!F$1:F$65536,'[3]Taxes Withheld'!C$1:C$65536,'Import DV AUCS'!A19)</f>
        <v>111.61</v>
      </c>
      <c r="I19" s="10">
        <f>SUMIFS('[3]Taxes Withheld'!G$1:G$65536,'[3]Taxes Withheld'!C$1:C$65536,'Import DV AUCS'!A19)</f>
        <v>44.64</v>
      </c>
      <c r="K19" s="10">
        <f t="shared" si="0"/>
        <v>156.25</v>
      </c>
      <c r="M19" t="s">
        <v>98</v>
      </c>
      <c r="N19" t="s">
        <v>99</v>
      </c>
      <c r="O19" t="s">
        <v>100</v>
      </c>
    </row>
    <row r="20" spans="1:15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>
        <f>SUMIFS('[3]Taxes Withheld'!F$1:F$65536,'[3]Taxes Withheld'!C$1:C$65536,'Import DV AUCS'!A20)</f>
        <v>107.14</v>
      </c>
      <c r="I20" s="10">
        <f>SUMIFS('[3]Taxes Withheld'!G$1:G$65536,'[3]Taxes Withheld'!C$1:C$65536,'Import DV AUCS'!A20)</f>
        <v>42.86</v>
      </c>
      <c r="K20" s="10">
        <f t="shared" si="0"/>
        <v>150</v>
      </c>
      <c r="M20" t="s">
        <v>98</v>
      </c>
      <c r="N20" t="s">
        <v>99</v>
      </c>
      <c r="O20" t="s">
        <v>100</v>
      </c>
    </row>
    <row r="21" spans="1:15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>
        <f>SUMIFS('[3]Taxes Withheld'!F$1:F$65536,'[3]Taxes Withheld'!C$1:C$65536,'Import DV AUCS'!A21)</f>
        <v>215.89</v>
      </c>
      <c r="I21" s="10">
        <f>SUMIFS('[3]Taxes Withheld'!G$1:G$65536,'[3]Taxes Withheld'!C$1:C$65536,'Import DV AUCS'!A21)</f>
        <v>43.18</v>
      </c>
      <c r="K21" s="10">
        <f t="shared" si="0"/>
        <v>259.07</v>
      </c>
      <c r="M21" t="s">
        <v>98</v>
      </c>
      <c r="N21" t="s">
        <v>99</v>
      </c>
      <c r="O21" t="s">
        <v>100</v>
      </c>
    </row>
    <row r="22" spans="1:15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>
        <f>SUMIFS('[3]Taxes Withheld'!F$1:F$65536,'[3]Taxes Withheld'!C$1:C$65536,'Import DV AUCS'!A22)</f>
        <v>132.13999999999999</v>
      </c>
      <c r="I22" s="10">
        <f>SUMIFS('[3]Taxes Withheld'!G$1:G$65536,'[3]Taxes Withheld'!C$1:C$65536,'Import DV AUCS'!A22)</f>
        <v>26.43</v>
      </c>
      <c r="K22" s="10">
        <f t="shared" si="0"/>
        <v>158.57</v>
      </c>
      <c r="M22" t="s">
        <v>98</v>
      </c>
      <c r="N22" t="s">
        <v>99</v>
      </c>
      <c r="O22" t="s">
        <v>100</v>
      </c>
    </row>
    <row r="23" spans="1:15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>
        <f>SUMIFS('[3]Taxes Withheld'!F$1:F$65536,'[3]Taxes Withheld'!C$1:C$65536,'Import DV AUCS'!A23)</f>
        <v>246.65</v>
      </c>
      <c r="I23" s="10">
        <f>SUMIFS('[3]Taxes Withheld'!G$1:G$65536,'[3]Taxes Withheld'!C$1:C$65536,'Import DV AUCS'!A23)</f>
        <v>49.33</v>
      </c>
      <c r="K23" s="10">
        <f t="shared" si="0"/>
        <v>295.98</v>
      </c>
      <c r="M23" t="s">
        <v>98</v>
      </c>
      <c r="N23" t="s">
        <v>99</v>
      </c>
      <c r="O23" t="s">
        <v>100</v>
      </c>
    </row>
    <row r="24" spans="1:15">
      <c r="A24" t="s">
        <v>123</v>
      </c>
      <c r="B24" t="s">
        <v>28</v>
      </c>
      <c r="C24" t="s">
        <v>63</v>
      </c>
      <c r="D24" s="10">
        <v>0</v>
      </c>
      <c r="E24" t="s">
        <v>105</v>
      </c>
      <c r="F24" t="s">
        <v>124</v>
      </c>
      <c r="G24" s="10">
        <v>3937.5</v>
      </c>
      <c r="H24" s="10">
        <f>SUMIFS('[3]Taxes Withheld'!F$1:F$65536,'[3]Taxes Withheld'!C$1:C$65536,'Import DV AUCS'!A24)</f>
        <v>187.5</v>
      </c>
      <c r="I24" s="10">
        <f>SUMIFS('[3]Taxes Withheld'!G$1:G$65536,'[3]Taxes Withheld'!C$1:C$65536,'Import DV AUCS'!A24)</f>
        <v>75</v>
      </c>
      <c r="K24" s="10">
        <f t="shared" si="0"/>
        <v>262.5</v>
      </c>
      <c r="M24" t="s">
        <v>98</v>
      </c>
      <c r="N24" t="s">
        <v>99</v>
      </c>
      <c r="O24" t="s">
        <v>100</v>
      </c>
    </row>
    <row r="25" spans="1:15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>
        <f>SUMIFS('[3]Taxes Withheld'!F$1:F$65536,'[3]Taxes Withheld'!C$1:C$65536,'Import DV AUCS'!A25)</f>
        <v>0</v>
      </c>
      <c r="I25" s="10">
        <f>SUMIFS('[3]Taxes Withheld'!G$1:G$65536,'[3]Taxes Withheld'!C$1:C$65536,'Import DV AUCS'!A25)</f>
        <v>0</v>
      </c>
      <c r="K25" s="10">
        <f t="shared" si="0"/>
        <v>0</v>
      </c>
      <c r="M25" t="s">
        <v>55</v>
      </c>
      <c r="N25" t="s">
        <v>56</v>
      </c>
      <c r="O25" t="s">
        <v>57</v>
      </c>
    </row>
    <row r="26" spans="1:15">
      <c r="A26" t="s">
        <v>128</v>
      </c>
      <c r="B26" t="s">
        <v>28</v>
      </c>
      <c r="C26" t="s">
        <v>63</v>
      </c>
      <c r="D26" s="10">
        <v>0</v>
      </c>
      <c r="E26" t="s">
        <v>105</v>
      </c>
      <c r="F26" t="s">
        <v>129</v>
      </c>
      <c r="G26" s="10">
        <v>24492.19</v>
      </c>
      <c r="H26" s="10">
        <f>SUMIFS('[3]Taxes Withheld'!F$1:F$65536,'[3]Taxes Withheld'!C$1:C$65536,'Import DV AUCS'!A26)</f>
        <v>1166.29</v>
      </c>
      <c r="I26" s="10">
        <f>SUMIFS('[3]Taxes Withheld'!G$1:G$65536,'[3]Taxes Withheld'!C$1:C$65536,'Import DV AUCS'!A26)</f>
        <v>466.52</v>
      </c>
      <c r="K26" s="10">
        <f t="shared" si="0"/>
        <v>1632.81</v>
      </c>
      <c r="M26" t="s">
        <v>98</v>
      </c>
      <c r="N26" t="s">
        <v>99</v>
      </c>
      <c r="O26" t="s">
        <v>100</v>
      </c>
    </row>
    <row r="27" spans="1:15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>
        <f>SUMIFS('[3]Taxes Withheld'!F$1:F$65536,'[3]Taxes Withheld'!C$1:C$65536,'Import DV AUCS'!A27)</f>
        <v>189.6</v>
      </c>
      <c r="I27" s="10">
        <f>SUMIFS('[3]Taxes Withheld'!G$1:G$65536,'[3]Taxes Withheld'!C$1:C$65536,'Import DV AUCS'!A27)</f>
        <v>63.2</v>
      </c>
      <c r="K27" s="10">
        <f t="shared" si="0"/>
        <v>252.8</v>
      </c>
      <c r="M27" t="s">
        <v>98</v>
      </c>
      <c r="N27" t="s">
        <v>99</v>
      </c>
      <c r="O27" t="s">
        <v>100</v>
      </c>
    </row>
    <row r="28" spans="1:15">
      <c r="A28" t="s">
        <v>133</v>
      </c>
      <c r="B28" t="s">
        <v>28</v>
      </c>
      <c r="C28" t="s">
        <v>134</v>
      </c>
      <c r="D28" s="10">
        <v>11250</v>
      </c>
      <c r="E28" t="s">
        <v>108</v>
      </c>
      <c r="F28" t="s">
        <v>135</v>
      </c>
      <c r="G28" s="10">
        <v>11250</v>
      </c>
      <c r="H28" s="10">
        <f>SUMIFS('[3]Taxes Withheld'!F$1:F$65536,'[3]Taxes Withheld'!C$1:C$65536,'Import DV AUCS'!A28)</f>
        <v>0</v>
      </c>
      <c r="I28" s="10">
        <f>SUMIFS('[3]Taxes Withheld'!G$1:G$65536,'[3]Taxes Withheld'!C$1:C$65536,'Import DV AUCS'!A28)</f>
        <v>0</v>
      </c>
      <c r="K28" s="10">
        <f t="shared" si="0"/>
        <v>0</v>
      </c>
      <c r="M28" t="s">
        <v>55</v>
      </c>
      <c r="N28" t="s">
        <v>56</v>
      </c>
      <c r="O28" t="s">
        <v>57</v>
      </c>
    </row>
    <row r="29" spans="1:15">
      <c r="A29" t="s">
        <v>136</v>
      </c>
      <c r="B29" t="s">
        <v>28</v>
      </c>
      <c r="C29" t="s">
        <v>137</v>
      </c>
      <c r="D29" s="10">
        <v>574114.94999999995</v>
      </c>
      <c r="E29" t="s">
        <v>138</v>
      </c>
      <c r="F29" t="s">
        <v>74</v>
      </c>
      <c r="G29" s="10">
        <v>75692.009999999995</v>
      </c>
      <c r="H29" s="10">
        <f>SUMIFS('[3]Taxes Withheld'!F$1:F$65536,'[3]Taxes Withheld'!C$1:C$65536,'Import DV AUCS'!A29)</f>
        <v>0</v>
      </c>
      <c r="I29" s="10">
        <f>SUMIFS('[3]Taxes Withheld'!G$1:G$65536,'[3]Taxes Withheld'!C$1:C$65536,'Import DV AUCS'!A29)</f>
        <v>0</v>
      </c>
      <c r="K29" s="10">
        <f t="shared" si="0"/>
        <v>0</v>
      </c>
      <c r="M29" t="s">
        <v>55</v>
      </c>
      <c r="N29" t="s">
        <v>56</v>
      </c>
      <c r="O29" t="s">
        <v>57</v>
      </c>
    </row>
    <row r="30" spans="1:15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>
        <f>SUMIFS('[3]Taxes Withheld'!F$1:F$65536,'[3]Taxes Withheld'!C$1:C$65536,'Import DV AUCS'!A30)</f>
        <v>0</v>
      </c>
      <c r="I30" s="10">
        <f>SUMIFS('[3]Taxes Withheld'!G$1:G$65536,'[3]Taxes Withheld'!C$1:C$65536,'Import DV AUCS'!A30)</f>
        <v>0</v>
      </c>
      <c r="K30" s="10">
        <f t="shared" si="0"/>
        <v>0</v>
      </c>
      <c r="M30" t="s">
        <v>55</v>
      </c>
      <c r="N30" t="s">
        <v>56</v>
      </c>
      <c r="O30" t="s">
        <v>57</v>
      </c>
    </row>
    <row r="31" spans="1:15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>
        <f>SUMIFS('[3]Taxes Withheld'!F$1:F$65536,'[3]Taxes Withheld'!C$1:C$65536,'Import DV AUCS'!A31)</f>
        <v>0</v>
      </c>
      <c r="I31" s="10">
        <f>SUMIFS('[3]Taxes Withheld'!G$1:G$65536,'[3]Taxes Withheld'!C$1:C$65536,'Import DV AUCS'!A31)</f>
        <v>0</v>
      </c>
      <c r="K31" s="10">
        <f t="shared" si="0"/>
        <v>0</v>
      </c>
      <c r="M31" t="s">
        <v>55</v>
      </c>
      <c r="N31" t="s">
        <v>56</v>
      </c>
      <c r="O31" t="s">
        <v>57</v>
      </c>
    </row>
    <row r="32" spans="1:15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>
        <f>SUMIFS('[3]Taxes Withheld'!F$1:F$65536,'[3]Taxes Withheld'!C$1:C$65536,'Import DV AUCS'!A32)</f>
        <v>802.99285714285713</v>
      </c>
      <c r="I32" s="10">
        <f>SUMIFS('[3]Taxes Withheld'!G$1:G$65536,'[3]Taxes Withheld'!C$1:C$65536,'Import DV AUCS'!A32)</f>
        <v>321.2</v>
      </c>
      <c r="K32" s="10">
        <f t="shared" si="0"/>
        <v>1124.1928571428571</v>
      </c>
      <c r="M32" t="s">
        <v>98</v>
      </c>
      <c r="N32" t="s">
        <v>99</v>
      </c>
      <c r="O32" t="s">
        <v>100</v>
      </c>
    </row>
    <row r="33" spans="1:15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>
        <f>SUMIFS('[3]Taxes Withheld'!F$1:F$65536,'[3]Taxes Withheld'!C$1:C$65536,'Import DV AUCS'!A33)</f>
        <v>391.74</v>
      </c>
      <c r="I33" s="10">
        <f>SUMIFS('[3]Taxes Withheld'!G$1:G$65536,'[3]Taxes Withheld'!C$1:C$65536,'Import DV AUCS'!A33)</f>
        <v>78.349999999999994</v>
      </c>
      <c r="K33" s="10">
        <f t="shared" si="0"/>
        <v>470.09000000000003</v>
      </c>
      <c r="M33" t="s">
        <v>98</v>
      </c>
      <c r="N33" t="s">
        <v>99</v>
      </c>
      <c r="O33" t="s">
        <v>100</v>
      </c>
    </row>
    <row r="34" spans="1:15">
      <c r="A34" t="s">
        <v>151</v>
      </c>
      <c r="B34" t="s">
        <v>28</v>
      </c>
      <c r="C34" t="s">
        <v>63</v>
      </c>
      <c r="D34" s="10">
        <v>0</v>
      </c>
      <c r="E34" t="s">
        <v>152</v>
      </c>
      <c r="F34" t="s">
        <v>153</v>
      </c>
      <c r="G34" s="10">
        <v>28500</v>
      </c>
      <c r="H34" s="10">
        <f>SUMIFS('[3]Taxes Withheld'!F$1:F$65536,'[3]Taxes Withheld'!C$1:C$65536,'Import DV AUCS'!A34)</f>
        <v>900</v>
      </c>
      <c r="I34" s="10">
        <f>SUMIFS('[3]Taxes Withheld'!G$1:G$65536,'[3]Taxes Withheld'!C$1:C$65536,'Import DV AUCS'!A34)</f>
        <v>600</v>
      </c>
      <c r="K34" s="10">
        <f t="shared" si="0"/>
        <v>1500</v>
      </c>
      <c r="M34" t="s">
        <v>98</v>
      </c>
      <c r="N34" t="s">
        <v>99</v>
      </c>
      <c r="O34" t="s">
        <v>100</v>
      </c>
    </row>
    <row r="35" spans="1:15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>
        <f>SUMIFS('[3]Taxes Withheld'!F$1:F$65536,'[3]Taxes Withheld'!C$1:C$65536,'Import DV AUCS'!A35)</f>
        <v>175</v>
      </c>
      <c r="I35" s="10">
        <f>SUMIFS('[3]Taxes Withheld'!G$1:G$65536,'[3]Taxes Withheld'!C$1:C$65536,'Import DV AUCS'!A35)</f>
        <v>35</v>
      </c>
      <c r="K35" s="10">
        <f t="shared" si="0"/>
        <v>210</v>
      </c>
      <c r="M35" t="s">
        <v>98</v>
      </c>
      <c r="N35" t="s">
        <v>99</v>
      </c>
      <c r="O35" t="s">
        <v>100</v>
      </c>
    </row>
    <row r="36" spans="1:15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>
        <f>SUMIFS('[3]Taxes Withheld'!F$1:F$65536,'[3]Taxes Withheld'!C$1:C$65536,'Import DV AUCS'!A36)</f>
        <v>0</v>
      </c>
      <c r="I36" s="10">
        <f>SUMIFS('[3]Taxes Withheld'!G$1:G$65536,'[3]Taxes Withheld'!C$1:C$65536,'Import DV AUCS'!A36)</f>
        <v>0</v>
      </c>
      <c r="K36" s="10">
        <f t="shared" si="0"/>
        <v>0</v>
      </c>
      <c r="M36" t="s">
        <v>98</v>
      </c>
      <c r="N36" t="s">
        <v>99</v>
      </c>
      <c r="O36" t="s">
        <v>100</v>
      </c>
    </row>
    <row r="37" spans="1:15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>
        <f>SUMIFS('[3]Taxes Withheld'!F$1:F$65536,'[3]Taxes Withheld'!C$1:C$65536,'Import DV AUCS'!A37)</f>
        <v>66.959999999999994</v>
      </c>
      <c r="I37" s="10">
        <f>SUMIFS('[3]Taxes Withheld'!G$1:G$65536,'[3]Taxes Withheld'!C$1:C$65536,'Import DV AUCS'!A37)</f>
        <v>26.79</v>
      </c>
      <c r="K37" s="10">
        <f t="shared" si="0"/>
        <v>93.75</v>
      </c>
      <c r="M37" t="s">
        <v>98</v>
      </c>
      <c r="N37" t="s">
        <v>99</v>
      </c>
      <c r="O37" t="s">
        <v>100</v>
      </c>
    </row>
    <row r="38" spans="1:15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>
        <f>SUMIFS('[3]Taxes Withheld'!F$1:F$65536,'[3]Taxes Withheld'!C$1:C$65536,'Import DV AUCS'!A38)</f>
        <v>803.57</v>
      </c>
      <c r="I38" s="10">
        <f>SUMIFS('[3]Taxes Withheld'!G$1:G$65536,'[3]Taxes Withheld'!C$1:C$65536,'Import DV AUCS'!A38)</f>
        <v>321.43</v>
      </c>
      <c r="K38" s="10">
        <f t="shared" si="0"/>
        <v>1125</v>
      </c>
      <c r="M38" t="s">
        <v>98</v>
      </c>
      <c r="N38" t="s">
        <v>99</v>
      </c>
      <c r="O38" t="s">
        <v>100</v>
      </c>
    </row>
    <row r="39" spans="1:15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>
        <f>SUMIFS('[3]Taxes Withheld'!F$1:F$65536,'[3]Taxes Withheld'!C$1:C$65536,'Import DV AUCS'!A39)</f>
        <v>357.14</v>
      </c>
      <c r="I39" s="10">
        <f>SUMIFS('[3]Taxes Withheld'!G$1:G$65536,'[3]Taxes Withheld'!C$1:C$65536,'Import DV AUCS'!A39)</f>
        <v>142.86000000000001</v>
      </c>
      <c r="K39" s="10">
        <f t="shared" si="0"/>
        <v>500</v>
      </c>
      <c r="M39" t="s">
        <v>98</v>
      </c>
      <c r="N39" t="s">
        <v>99</v>
      </c>
      <c r="O39" t="s">
        <v>100</v>
      </c>
    </row>
    <row r="40" spans="1:15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>
        <f>SUMIFS('[3]Taxes Withheld'!F$1:F$65536,'[3]Taxes Withheld'!C$1:C$65536,'Import DV AUCS'!A40)</f>
        <v>214.29</v>
      </c>
      <c r="I40" s="10">
        <f>SUMIFS('[3]Taxes Withheld'!G$1:G$65536,'[3]Taxes Withheld'!C$1:C$65536,'Import DV AUCS'!A40)</f>
        <v>85.71</v>
      </c>
      <c r="K40" s="10">
        <f t="shared" si="0"/>
        <v>300</v>
      </c>
      <c r="M40" t="s">
        <v>98</v>
      </c>
      <c r="N40" t="s">
        <v>99</v>
      </c>
      <c r="O40" t="s">
        <v>100</v>
      </c>
    </row>
    <row r="41" spans="1:15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>
        <f>SUMIFS('[3]Taxes Withheld'!F$1:F$65536,'[3]Taxes Withheld'!C$1:C$65536,'Import DV AUCS'!A41)</f>
        <v>0</v>
      </c>
      <c r="I41" s="10">
        <f>SUMIFS('[3]Taxes Withheld'!G$1:G$65536,'[3]Taxes Withheld'!C$1:C$65536,'Import DV AUCS'!A41)</f>
        <v>0</v>
      </c>
      <c r="K41" s="10">
        <f t="shared" si="0"/>
        <v>0</v>
      </c>
      <c r="M41" t="s">
        <v>55</v>
      </c>
      <c r="N41" t="s">
        <v>56</v>
      </c>
      <c r="O41" t="s">
        <v>57</v>
      </c>
    </row>
    <row r="42" spans="1:15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>
        <f>SUMIFS('[3]Taxes Withheld'!F$1:F$65536,'[3]Taxes Withheld'!C$1:C$65536,'Import DV AUCS'!A42)</f>
        <v>0</v>
      </c>
      <c r="I42" s="10">
        <f>SUMIFS('[3]Taxes Withheld'!G$1:G$65536,'[3]Taxes Withheld'!C$1:C$65536,'Import DV AUCS'!A42)</f>
        <v>0</v>
      </c>
      <c r="K42" s="10">
        <f t="shared" si="0"/>
        <v>0</v>
      </c>
      <c r="M42" t="s">
        <v>55</v>
      </c>
      <c r="N42" t="s">
        <v>56</v>
      </c>
      <c r="O42" t="s">
        <v>57</v>
      </c>
    </row>
    <row r="43" spans="1:15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>
        <f>SUMIFS('[3]Taxes Withheld'!F$1:F$65536,'[3]Taxes Withheld'!C$1:C$65536,'Import DV AUCS'!A43)</f>
        <v>0</v>
      </c>
      <c r="I43" s="10">
        <f>SUMIFS('[3]Taxes Withheld'!G$1:G$65536,'[3]Taxes Withheld'!C$1:C$65536,'Import DV AUCS'!A43)</f>
        <v>0</v>
      </c>
      <c r="K43" s="10">
        <f t="shared" si="0"/>
        <v>0</v>
      </c>
      <c r="M43" t="s">
        <v>55</v>
      </c>
      <c r="N43" t="s">
        <v>56</v>
      </c>
      <c r="O43" t="s">
        <v>57</v>
      </c>
    </row>
    <row r="44" spans="1:15">
      <c r="A44" t="s">
        <v>176</v>
      </c>
      <c r="B44" t="s">
        <v>28</v>
      </c>
      <c r="C44" t="s">
        <v>63</v>
      </c>
      <c r="D44" s="10">
        <v>0</v>
      </c>
      <c r="E44" t="s">
        <v>177</v>
      </c>
      <c r="F44" t="s">
        <v>173</v>
      </c>
      <c r="G44" s="10">
        <v>0</v>
      </c>
      <c r="H44" s="10">
        <f>SUMIFS('[3]Taxes Withheld'!F$1:F$65536,'[3]Taxes Withheld'!C$1:C$65536,'Import DV AUCS'!A44)</f>
        <v>0</v>
      </c>
      <c r="I44" s="10">
        <f>SUMIFS('[3]Taxes Withheld'!G$1:G$65536,'[3]Taxes Withheld'!C$1:C$65536,'Import DV AUCS'!A44)</f>
        <v>0</v>
      </c>
      <c r="K44" s="10">
        <f t="shared" si="0"/>
        <v>0</v>
      </c>
      <c r="M44" t="s">
        <v>55</v>
      </c>
      <c r="N44" t="s">
        <v>56</v>
      </c>
      <c r="O44" t="s">
        <v>57</v>
      </c>
    </row>
    <row r="45" spans="1:15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>
        <f>SUMIFS('[3]Taxes Withheld'!F$1:F$65536,'[3]Taxes Withheld'!C$1:C$65536,'Import DV AUCS'!A45)</f>
        <v>0</v>
      </c>
      <c r="I45" s="10">
        <f>SUMIFS('[3]Taxes Withheld'!G$1:G$65536,'[3]Taxes Withheld'!C$1:C$65536,'Import DV AUCS'!A45)</f>
        <v>0</v>
      </c>
      <c r="K45" s="10">
        <f t="shared" si="0"/>
        <v>0</v>
      </c>
      <c r="M45" t="s">
        <v>55</v>
      </c>
      <c r="N45" t="s">
        <v>56</v>
      </c>
      <c r="O45" t="s">
        <v>57</v>
      </c>
    </row>
    <row r="46" spans="1:15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>
        <f>SUMIFS('[3]Taxes Withheld'!F$1:F$65536,'[3]Taxes Withheld'!C$1:C$65536,'Import DV AUCS'!A46)</f>
        <v>90</v>
      </c>
      <c r="I46" s="10">
        <f>SUMIFS('[3]Taxes Withheld'!G$1:G$65536,'[3]Taxes Withheld'!C$1:C$65536,'Import DV AUCS'!A46)</f>
        <v>60</v>
      </c>
      <c r="K46" s="10">
        <f t="shared" si="0"/>
        <v>150</v>
      </c>
      <c r="M46" t="s">
        <v>98</v>
      </c>
      <c r="N46" t="s">
        <v>99</v>
      </c>
      <c r="O46" t="s">
        <v>100</v>
      </c>
    </row>
    <row r="47" spans="1:15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>
        <f>SUMIFS('[3]Taxes Withheld'!F$1:F$65536,'[3]Taxes Withheld'!C$1:C$65536,'Import DV AUCS'!A47)</f>
        <v>0</v>
      </c>
      <c r="I47" s="10">
        <f>SUMIFS('[3]Taxes Withheld'!G$1:G$65536,'[3]Taxes Withheld'!C$1:C$65536,'Import DV AUCS'!A47)</f>
        <v>0</v>
      </c>
      <c r="K47" s="10">
        <f t="shared" si="0"/>
        <v>0</v>
      </c>
      <c r="M47" t="s">
        <v>55</v>
      </c>
      <c r="N47" t="s">
        <v>56</v>
      </c>
      <c r="O47" t="s">
        <v>57</v>
      </c>
    </row>
    <row r="48" spans="1:15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>
        <f>SUMIFS('[3]Taxes Withheld'!F$1:F$65536,'[3]Taxes Withheld'!C$1:C$65536,'Import DV AUCS'!A48)</f>
        <v>0</v>
      </c>
      <c r="I48" s="10">
        <f>SUMIFS('[3]Taxes Withheld'!G$1:G$65536,'[3]Taxes Withheld'!C$1:C$65536,'Import DV AUCS'!A48)</f>
        <v>0</v>
      </c>
      <c r="K48" s="10">
        <f t="shared" si="0"/>
        <v>0</v>
      </c>
      <c r="M48" t="s">
        <v>55</v>
      </c>
      <c r="N48" t="s">
        <v>56</v>
      </c>
      <c r="O48" t="s">
        <v>57</v>
      </c>
    </row>
    <row r="49" spans="1:15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>
        <f>SUMIFS('[3]Taxes Withheld'!F$1:F$65536,'[3]Taxes Withheld'!C$1:C$65536,'Import DV AUCS'!A49)</f>
        <v>0</v>
      </c>
      <c r="I49" s="10">
        <f>SUMIFS('[3]Taxes Withheld'!G$1:G$65536,'[3]Taxes Withheld'!C$1:C$65536,'Import DV AUCS'!A49)</f>
        <v>0</v>
      </c>
      <c r="K49" s="10">
        <f t="shared" si="0"/>
        <v>0</v>
      </c>
      <c r="M49" t="s">
        <v>55</v>
      </c>
      <c r="N49" t="s">
        <v>56</v>
      </c>
      <c r="O49" t="s">
        <v>57</v>
      </c>
    </row>
    <row r="50" spans="1:15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>
        <f>SUMIFS('[3]Taxes Withheld'!F$1:F$65536,'[3]Taxes Withheld'!C$1:C$65536,'Import DV AUCS'!A50)</f>
        <v>1006.72</v>
      </c>
      <c r="I50" s="10">
        <f>SUMIFS('[3]Taxes Withheld'!G$1:G$65536,'[3]Taxes Withheld'!C$1:C$65536,'Import DV AUCS'!A50)</f>
        <v>201.34</v>
      </c>
      <c r="K50" s="10">
        <f t="shared" si="0"/>
        <v>1208.06</v>
      </c>
      <c r="M50" t="s">
        <v>55</v>
      </c>
      <c r="N50" t="s">
        <v>56</v>
      </c>
      <c r="O50" t="s">
        <v>57</v>
      </c>
    </row>
    <row r="51" spans="1:15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>
        <f>SUMIFS('[3]Taxes Withheld'!F$1:F$65536,'[3]Taxes Withheld'!C$1:C$65536,'Import DV AUCS'!A51)</f>
        <v>0</v>
      </c>
      <c r="I51" s="10">
        <f>SUMIFS('[3]Taxes Withheld'!G$1:G$65536,'[3]Taxes Withheld'!C$1:C$65536,'Import DV AUCS'!A51)</f>
        <v>0</v>
      </c>
      <c r="K51" s="10">
        <f t="shared" si="0"/>
        <v>0</v>
      </c>
      <c r="M51" t="s">
        <v>197</v>
      </c>
      <c r="N51" t="s">
        <v>56</v>
      </c>
      <c r="O51" t="s">
        <v>57</v>
      </c>
    </row>
    <row r="52" spans="1:15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>
        <f>SUMIFS('[3]Taxes Withheld'!F$1:F$65536,'[3]Taxes Withheld'!C$1:C$65536,'Import DV AUCS'!A52)</f>
        <v>0</v>
      </c>
      <c r="I52" s="10">
        <f>SUMIFS('[3]Taxes Withheld'!G$1:G$65536,'[3]Taxes Withheld'!C$1:C$65536,'Import DV AUCS'!A52)</f>
        <v>0</v>
      </c>
      <c r="K52" s="10">
        <f t="shared" si="0"/>
        <v>0</v>
      </c>
      <c r="M52" t="s">
        <v>197</v>
      </c>
      <c r="N52" t="s">
        <v>56</v>
      </c>
      <c r="O52" t="s">
        <v>57</v>
      </c>
    </row>
    <row r="53" spans="1:15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>
        <f>SUMIFS('[3]Taxes Withheld'!F$1:F$65536,'[3]Taxes Withheld'!C$1:C$65536,'Import DV AUCS'!A53)</f>
        <v>0</v>
      </c>
      <c r="I53" s="10">
        <f>SUMIFS('[3]Taxes Withheld'!G$1:G$65536,'[3]Taxes Withheld'!C$1:C$65536,'Import DV AUCS'!A53)</f>
        <v>0</v>
      </c>
      <c r="K53" s="10">
        <f t="shared" si="0"/>
        <v>0</v>
      </c>
      <c r="M53" t="s">
        <v>197</v>
      </c>
      <c r="N53" t="s">
        <v>56</v>
      </c>
      <c r="O53" t="s">
        <v>57</v>
      </c>
    </row>
    <row r="54" spans="1:15">
      <c r="A54" t="s">
        <v>204</v>
      </c>
      <c r="B54" t="s">
        <v>28</v>
      </c>
      <c r="C54" t="s">
        <v>205</v>
      </c>
      <c r="D54" s="10">
        <v>7800</v>
      </c>
      <c r="E54" t="s">
        <v>206</v>
      </c>
      <c r="F54" t="s">
        <v>196</v>
      </c>
      <c r="G54" s="10">
        <v>7800</v>
      </c>
      <c r="H54" s="10">
        <f>SUMIFS('[3]Taxes Withheld'!F$1:F$65536,'[3]Taxes Withheld'!C$1:C$65536,'Import DV AUCS'!A54)</f>
        <v>0</v>
      </c>
      <c r="I54" s="10">
        <f>SUMIFS('[3]Taxes Withheld'!G$1:G$65536,'[3]Taxes Withheld'!C$1:C$65536,'Import DV AUCS'!A54)</f>
        <v>0</v>
      </c>
      <c r="K54" s="10">
        <f t="shared" si="0"/>
        <v>0</v>
      </c>
      <c r="M54" t="s">
        <v>197</v>
      </c>
      <c r="N54" t="s">
        <v>56</v>
      </c>
      <c r="O54" t="s">
        <v>57</v>
      </c>
    </row>
    <row r="55" spans="1:15">
      <c r="A55" t="s">
        <v>207</v>
      </c>
      <c r="B55" t="s">
        <v>28</v>
      </c>
      <c r="C55" t="s">
        <v>208</v>
      </c>
      <c r="D55" s="10">
        <v>7800</v>
      </c>
      <c r="E55" t="s">
        <v>209</v>
      </c>
      <c r="F55" t="s">
        <v>196</v>
      </c>
      <c r="G55" s="10">
        <v>7800</v>
      </c>
      <c r="H55" s="10">
        <f>SUMIFS('[3]Taxes Withheld'!F$1:F$65536,'[3]Taxes Withheld'!C$1:C$65536,'Import DV AUCS'!A55)</f>
        <v>0</v>
      </c>
      <c r="I55" s="10">
        <f>SUMIFS('[3]Taxes Withheld'!G$1:G$65536,'[3]Taxes Withheld'!C$1:C$65536,'Import DV AUCS'!A55)</f>
        <v>0</v>
      </c>
      <c r="K55" s="10">
        <f t="shared" si="0"/>
        <v>0</v>
      </c>
      <c r="M55" t="s">
        <v>197</v>
      </c>
      <c r="N55" t="s">
        <v>56</v>
      </c>
      <c r="O55" t="s">
        <v>57</v>
      </c>
    </row>
    <row r="56" spans="1:15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>
        <f>SUMIFS('[3]Taxes Withheld'!F$1:F$65536,'[3]Taxes Withheld'!C$1:C$65536,'Import DV AUCS'!A56)</f>
        <v>0</v>
      </c>
      <c r="I56" s="10">
        <f>SUMIFS('[3]Taxes Withheld'!G$1:G$65536,'[3]Taxes Withheld'!C$1:C$65536,'Import DV AUCS'!A56)</f>
        <v>0</v>
      </c>
      <c r="K56" s="10">
        <f t="shared" si="0"/>
        <v>0</v>
      </c>
      <c r="M56" t="s">
        <v>66</v>
      </c>
      <c r="N56" t="s">
        <v>67</v>
      </c>
      <c r="O56" t="s">
        <v>68</v>
      </c>
    </row>
    <row r="57" spans="1:15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>
        <f>SUMIFS('[3]Taxes Withheld'!F$1:F$65536,'[3]Taxes Withheld'!C$1:C$65536,'Import DV AUCS'!A57)</f>
        <v>0</v>
      </c>
      <c r="I57" s="10">
        <f>SUMIFS('[3]Taxes Withheld'!G$1:G$65536,'[3]Taxes Withheld'!C$1:C$65536,'Import DV AUCS'!A57)</f>
        <v>0</v>
      </c>
      <c r="K57" s="10">
        <f t="shared" si="0"/>
        <v>0</v>
      </c>
      <c r="M57" t="s">
        <v>66</v>
      </c>
      <c r="N57" t="s">
        <v>67</v>
      </c>
      <c r="O57" t="s">
        <v>68</v>
      </c>
    </row>
    <row r="58" spans="1:15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>
        <f>SUMIFS('[3]Taxes Withheld'!F$1:F$65536,'[3]Taxes Withheld'!C$1:C$65536,'Import DV AUCS'!A58)</f>
        <v>0</v>
      </c>
      <c r="I58" s="10">
        <f>SUMIFS('[3]Taxes Withheld'!G$1:G$65536,'[3]Taxes Withheld'!C$1:C$65536,'Import DV AUCS'!A58)</f>
        <v>0</v>
      </c>
      <c r="K58" s="10">
        <f t="shared" si="0"/>
        <v>0</v>
      </c>
      <c r="M58" t="s">
        <v>66</v>
      </c>
      <c r="N58" t="s">
        <v>67</v>
      </c>
      <c r="O58" t="s">
        <v>68</v>
      </c>
    </row>
    <row r="59" spans="1:15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>
        <f>SUMIFS('[3]Taxes Withheld'!F$1:F$65536,'[3]Taxes Withheld'!C$1:C$65536,'Import DV AUCS'!A59)</f>
        <v>0</v>
      </c>
      <c r="I59" s="10">
        <f>SUMIFS('[3]Taxes Withheld'!G$1:G$65536,'[3]Taxes Withheld'!C$1:C$65536,'Import DV AUCS'!A59)</f>
        <v>0</v>
      </c>
      <c r="K59" s="10">
        <f t="shared" si="0"/>
        <v>0</v>
      </c>
      <c r="M59" t="s">
        <v>66</v>
      </c>
      <c r="N59" t="s">
        <v>67</v>
      </c>
      <c r="O59" t="s">
        <v>68</v>
      </c>
    </row>
    <row r="60" spans="1:15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>
        <f>SUMIFS('[3]Taxes Withheld'!F$1:F$65536,'[3]Taxes Withheld'!C$1:C$65536,'Import DV AUCS'!A60)</f>
        <v>0</v>
      </c>
      <c r="I60" s="10">
        <f>SUMIFS('[3]Taxes Withheld'!G$1:G$65536,'[3]Taxes Withheld'!C$1:C$65536,'Import DV AUCS'!A60)</f>
        <v>0</v>
      </c>
      <c r="K60" s="10">
        <f t="shared" si="0"/>
        <v>0</v>
      </c>
      <c r="M60" t="s">
        <v>66</v>
      </c>
      <c r="N60" t="s">
        <v>67</v>
      </c>
      <c r="O60" t="s">
        <v>68</v>
      </c>
    </row>
    <row r="61" spans="1:15">
      <c r="A61" t="s">
        <v>217</v>
      </c>
      <c r="B61" t="s">
        <v>28</v>
      </c>
      <c r="C61" t="s">
        <v>63</v>
      </c>
      <c r="D61" s="10">
        <v>0</v>
      </c>
      <c r="E61" t="s">
        <v>218</v>
      </c>
      <c r="F61" t="s">
        <v>211</v>
      </c>
      <c r="G61" s="10">
        <v>82918.22</v>
      </c>
      <c r="H61" s="10">
        <f>SUMIFS('[3]Taxes Withheld'!F$1:F$65536,'[3]Taxes Withheld'!C$1:C$65536,'Import DV AUCS'!A61)</f>
        <v>0</v>
      </c>
      <c r="I61" s="10">
        <f>SUMIFS('[3]Taxes Withheld'!G$1:G$65536,'[3]Taxes Withheld'!C$1:C$65536,'Import DV AUCS'!A61)</f>
        <v>0</v>
      </c>
      <c r="K61" s="10">
        <f t="shared" si="0"/>
        <v>0</v>
      </c>
      <c r="M61" t="s">
        <v>66</v>
      </c>
      <c r="N61" t="s">
        <v>67</v>
      </c>
      <c r="O61" t="s">
        <v>68</v>
      </c>
    </row>
    <row r="62" spans="1:15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>
        <f>SUMIFS('[3]Taxes Withheld'!F$1:F$65536,'[3]Taxes Withheld'!C$1:C$65536,'Import DV AUCS'!A62)</f>
        <v>0</v>
      </c>
      <c r="I62" s="10">
        <f>SUMIFS('[3]Taxes Withheld'!G$1:G$65536,'[3]Taxes Withheld'!C$1:C$65536,'Import DV AUCS'!A62)</f>
        <v>0</v>
      </c>
      <c r="K62" s="10">
        <f t="shared" si="0"/>
        <v>0</v>
      </c>
      <c r="M62" t="s">
        <v>55</v>
      </c>
      <c r="N62" t="s">
        <v>56</v>
      </c>
      <c r="O62" t="s">
        <v>57</v>
      </c>
    </row>
    <row r="63" spans="1:15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>
        <f>SUMIFS('[3]Taxes Withheld'!F$1:F$65536,'[3]Taxes Withheld'!C$1:C$65536,'Import DV AUCS'!A63)</f>
        <v>0</v>
      </c>
      <c r="I63" s="10">
        <f>SUMIFS('[3]Taxes Withheld'!G$1:G$65536,'[3]Taxes Withheld'!C$1:C$65536,'Import DV AUCS'!A63)</f>
        <v>0</v>
      </c>
      <c r="K63" s="10">
        <f t="shared" si="0"/>
        <v>0</v>
      </c>
      <c r="M63" t="s">
        <v>98</v>
      </c>
      <c r="N63" t="s">
        <v>99</v>
      </c>
      <c r="O63" t="s">
        <v>100</v>
      </c>
    </row>
    <row r="64" spans="1:15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>
        <f>SUMIFS('[3]Taxes Withheld'!F$1:F$65536,'[3]Taxes Withheld'!C$1:C$65536,'Import DV AUCS'!A64)</f>
        <v>357.14</v>
      </c>
      <c r="I64" s="10">
        <f>SUMIFS('[3]Taxes Withheld'!G$1:G$65536,'[3]Taxes Withheld'!C$1:C$65536,'Import DV AUCS'!A64)</f>
        <v>142.86000000000001</v>
      </c>
      <c r="K64" s="10">
        <f t="shared" si="0"/>
        <v>500</v>
      </c>
      <c r="M64" t="s">
        <v>98</v>
      </c>
      <c r="N64" t="s">
        <v>99</v>
      </c>
      <c r="O64" t="s">
        <v>100</v>
      </c>
    </row>
    <row r="65" spans="1:15">
      <c r="A65" t="s">
        <v>227</v>
      </c>
      <c r="B65" t="s">
        <v>28</v>
      </c>
      <c r="C65" t="s">
        <v>228</v>
      </c>
      <c r="D65" s="10">
        <v>160190.04</v>
      </c>
      <c r="E65" t="s">
        <v>229</v>
      </c>
      <c r="F65" t="s">
        <v>230</v>
      </c>
      <c r="G65" s="10">
        <v>0</v>
      </c>
      <c r="H65" s="10">
        <f>SUMIFS('[3]Taxes Withheld'!F$1:F$65536,'[3]Taxes Withheld'!C$1:C$65536,'Import DV AUCS'!A65)</f>
        <v>0</v>
      </c>
      <c r="I65" s="10">
        <f>SUMIFS('[3]Taxes Withheld'!G$1:G$65536,'[3]Taxes Withheld'!C$1:C$65536,'Import DV AUCS'!A65)</f>
        <v>0</v>
      </c>
      <c r="K65" s="10">
        <f t="shared" si="0"/>
        <v>0</v>
      </c>
      <c r="M65" t="s">
        <v>55</v>
      </c>
      <c r="N65" t="s">
        <v>56</v>
      </c>
      <c r="O65" t="s">
        <v>57</v>
      </c>
    </row>
    <row r="66" spans="1:15">
      <c r="A66" t="s">
        <v>231</v>
      </c>
      <c r="B66" t="s">
        <v>28</v>
      </c>
      <c r="C66" t="s">
        <v>232</v>
      </c>
      <c r="D66" s="10">
        <v>10311.43</v>
      </c>
      <c r="E66" t="s">
        <v>229</v>
      </c>
      <c r="F66" t="s">
        <v>233</v>
      </c>
      <c r="G66" s="10">
        <v>0</v>
      </c>
      <c r="H66" s="10">
        <f>SUMIFS('[3]Taxes Withheld'!F$1:F$65536,'[3]Taxes Withheld'!C$1:C$65536,'Import DV AUCS'!A66)</f>
        <v>0</v>
      </c>
      <c r="I66" s="10">
        <f>SUMIFS('[3]Taxes Withheld'!G$1:G$65536,'[3]Taxes Withheld'!C$1:C$65536,'Import DV AUCS'!A66)</f>
        <v>0</v>
      </c>
      <c r="K66" s="10">
        <f t="shared" si="0"/>
        <v>0</v>
      </c>
      <c r="M66" t="s">
        <v>55</v>
      </c>
      <c r="N66" t="s">
        <v>56</v>
      </c>
      <c r="O66" t="s">
        <v>57</v>
      </c>
    </row>
    <row r="67" spans="1:15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>
        <f>SUMIFS('[3]Taxes Withheld'!F$1:F$65536,'[3]Taxes Withheld'!C$1:C$65536,'Import DV AUCS'!A67)</f>
        <v>439.55</v>
      </c>
      <c r="I67" s="10">
        <f>SUMIFS('[3]Taxes Withheld'!G$1:G$65536,'[3]Taxes Withheld'!C$1:C$65536,'Import DV AUCS'!A67)</f>
        <v>175.82</v>
      </c>
      <c r="K67" s="10">
        <f t="shared" si="0"/>
        <v>615.37</v>
      </c>
      <c r="M67" t="s">
        <v>98</v>
      </c>
      <c r="N67" t="s">
        <v>99</v>
      </c>
      <c r="O67" t="s">
        <v>100</v>
      </c>
    </row>
    <row r="68" spans="1:15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>
        <f>SUMIFS('[3]Taxes Withheld'!F$1:F$65536,'[3]Taxes Withheld'!C$1:C$65536,'Import DV AUCS'!A68)</f>
        <v>0</v>
      </c>
      <c r="I68" s="10">
        <f>SUMIFS('[3]Taxes Withheld'!G$1:G$65536,'[3]Taxes Withheld'!C$1:C$65536,'Import DV AUCS'!A68)</f>
        <v>0</v>
      </c>
      <c r="K68" s="10">
        <f t="shared" ref="K68:K131" si="1">H68+I68+J68</f>
        <v>0</v>
      </c>
      <c r="M68" t="s">
        <v>55</v>
      </c>
      <c r="N68" t="s">
        <v>56</v>
      </c>
      <c r="O68" t="s">
        <v>57</v>
      </c>
    </row>
    <row r="69" spans="1:15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>
        <f>SUMIFS('[3]Taxes Withheld'!F$1:F$65536,'[3]Taxes Withheld'!C$1:C$65536,'Import DV AUCS'!A69)</f>
        <v>38.07</v>
      </c>
      <c r="I69" s="10">
        <f>SUMIFS('[3]Taxes Withheld'!G$1:G$65536,'[3]Taxes Withheld'!C$1:C$65536,'Import DV AUCS'!A69)</f>
        <v>12.69</v>
      </c>
      <c r="K69" s="10">
        <f t="shared" si="1"/>
        <v>50.76</v>
      </c>
      <c r="M69" t="s">
        <v>98</v>
      </c>
      <c r="N69" t="s">
        <v>99</v>
      </c>
      <c r="O69" t="s">
        <v>100</v>
      </c>
    </row>
    <row r="70" spans="1:15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>
        <f>SUMIFS('[3]Taxes Withheld'!F$1:F$65536,'[3]Taxes Withheld'!C$1:C$65536,'Import DV AUCS'!A70)</f>
        <v>1785</v>
      </c>
      <c r="I70" s="10">
        <f>SUMIFS('[3]Taxes Withheld'!G$1:G$65536,'[3]Taxes Withheld'!C$1:C$65536,'Import DV AUCS'!A70)</f>
        <v>595</v>
      </c>
      <c r="K70" s="10">
        <f t="shared" si="1"/>
        <v>2380</v>
      </c>
      <c r="M70" t="s">
        <v>55</v>
      </c>
      <c r="N70" t="s">
        <v>56</v>
      </c>
      <c r="O70" t="s">
        <v>57</v>
      </c>
    </row>
    <row r="71" spans="1:15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>
        <f>SUMIFS('[3]Taxes Withheld'!F$1:F$65536,'[3]Taxes Withheld'!C$1:C$65536,'Import DV AUCS'!A71)</f>
        <v>0</v>
      </c>
      <c r="I71" s="10">
        <f>SUMIFS('[3]Taxes Withheld'!G$1:G$65536,'[3]Taxes Withheld'!C$1:C$65536,'Import DV AUCS'!A71)</f>
        <v>0</v>
      </c>
      <c r="K71" s="10">
        <f t="shared" si="1"/>
        <v>0</v>
      </c>
      <c r="M71" t="s">
        <v>55</v>
      </c>
      <c r="N71" t="s">
        <v>56</v>
      </c>
      <c r="O71" t="s">
        <v>57</v>
      </c>
    </row>
    <row r="72" spans="1:15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>
        <f>SUMIFS('[3]Taxes Withheld'!F$1:F$65536,'[3]Taxes Withheld'!C$1:C$65536,'Import DV AUCS'!A72)</f>
        <v>0</v>
      </c>
      <c r="I72" s="10">
        <f>SUMIFS('[3]Taxes Withheld'!G$1:G$65536,'[3]Taxes Withheld'!C$1:C$65536,'Import DV AUCS'!A72)</f>
        <v>0</v>
      </c>
      <c r="K72" s="10">
        <f t="shared" si="1"/>
        <v>0</v>
      </c>
      <c r="M72" t="s">
        <v>55</v>
      </c>
      <c r="N72" t="s">
        <v>56</v>
      </c>
      <c r="O72" t="s">
        <v>57</v>
      </c>
    </row>
    <row r="73" spans="1:15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>
        <f>SUMIFS('[3]Taxes Withheld'!F$1:F$65536,'[3]Taxes Withheld'!C$1:C$65536,'Import DV AUCS'!A73)</f>
        <v>0</v>
      </c>
      <c r="I73" s="10">
        <f>SUMIFS('[3]Taxes Withheld'!G$1:G$65536,'[3]Taxes Withheld'!C$1:C$65536,'Import DV AUCS'!A73)</f>
        <v>0</v>
      </c>
      <c r="K73" s="10">
        <f t="shared" si="1"/>
        <v>0</v>
      </c>
      <c r="M73" t="s">
        <v>55</v>
      </c>
      <c r="N73" t="s">
        <v>56</v>
      </c>
      <c r="O73" t="s">
        <v>57</v>
      </c>
    </row>
    <row r="74" spans="1:15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>
        <f>SUMIFS('[3]Taxes Withheld'!F$1:F$65536,'[3]Taxes Withheld'!C$1:C$65536,'Import DV AUCS'!A74)</f>
        <v>413.35</v>
      </c>
      <c r="I74" s="10">
        <f>SUMIFS('[3]Taxes Withheld'!G$1:G$65536,'[3]Taxes Withheld'!C$1:C$65536,'Import DV AUCS'!A74)</f>
        <v>82.67</v>
      </c>
      <c r="K74" s="10">
        <f t="shared" si="1"/>
        <v>496.02000000000004</v>
      </c>
      <c r="M74" t="s">
        <v>98</v>
      </c>
      <c r="N74" t="s">
        <v>99</v>
      </c>
      <c r="O74" t="s">
        <v>100</v>
      </c>
    </row>
    <row r="75" spans="1:15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>
        <f>SUMIFS('[3]Taxes Withheld'!F$1:F$65536,'[3]Taxes Withheld'!C$1:C$65536,'Import DV AUCS'!A75)</f>
        <v>803.57</v>
      </c>
      <c r="I75" s="10">
        <f>SUMIFS('[3]Taxes Withheld'!G$1:G$65536,'[3]Taxes Withheld'!C$1:C$65536,'Import DV AUCS'!A75)</f>
        <v>160.71</v>
      </c>
      <c r="K75" s="10">
        <f t="shared" si="1"/>
        <v>964.28000000000009</v>
      </c>
      <c r="M75" t="s">
        <v>98</v>
      </c>
      <c r="N75" t="s">
        <v>99</v>
      </c>
      <c r="O75" t="s">
        <v>100</v>
      </c>
    </row>
    <row r="76" spans="1:15">
      <c r="A76" t="s">
        <v>259</v>
      </c>
      <c r="B76" t="s">
        <v>28</v>
      </c>
      <c r="C76" t="s">
        <v>63</v>
      </c>
      <c r="D76" s="10">
        <v>0</v>
      </c>
      <c r="E76" t="s">
        <v>260</v>
      </c>
      <c r="F76" t="s">
        <v>261</v>
      </c>
      <c r="G76" s="10">
        <v>8044.65</v>
      </c>
      <c r="H76" s="10">
        <f>SUMIFS('[3]Taxes Withheld'!F$1:F$65536,'[3]Taxes Withheld'!C$1:C$65536,'Import DV AUCS'!A76)</f>
        <v>379.46</v>
      </c>
      <c r="I76" s="10">
        <f>SUMIFS('[3]Taxes Withheld'!G$1:G$65536,'[3]Taxes Withheld'!C$1:C$65536,'Import DV AUCS'!A76)</f>
        <v>75.89</v>
      </c>
      <c r="K76" s="10">
        <f t="shared" si="1"/>
        <v>455.34999999999997</v>
      </c>
      <c r="M76" t="s">
        <v>98</v>
      </c>
      <c r="N76" t="s">
        <v>99</v>
      </c>
      <c r="O76" t="s">
        <v>100</v>
      </c>
    </row>
    <row r="77" spans="1:15">
      <c r="A77" t="s">
        <v>262</v>
      </c>
      <c r="B77" t="s">
        <v>28</v>
      </c>
      <c r="C77" t="s">
        <v>63</v>
      </c>
      <c r="D77" s="10">
        <v>0</v>
      </c>
      <c r="E77" t="s">
        <v>260</v>
      </c>
      <c r="F77" t="s">
        <v>263</v>
      </c>
      <c r="G77" s="10">
        <v>44103.57</v>
      </c>
      <c r="H77" s="10">
        <f>SUMIFS('[3]Taxes Withheld'!F$1:F$65536,'[3]Taxes Withheld'!C$1:C$65536,'Import DV AUCS'!A77)</f>
        <v>2080.36</v>
      </c>
      <c r="I77" s="10">
        <f>SUMIFS('[3]Taxes Withheld'!G$1:G$65536,'[3]Taxes Withheld'!C$1:C$65536,'Import DV AUCS'!A77)</f>
        <v>416.07</v>
      </c>
      <c r="K77" s="10">
        <f t="shared" si="1"/>
        <v>2496.4300000000003</v>
      </c>
      <c r="M77" t="s">
        <v>98</v>
      </c>
      <c r="N77" t="s">
        <v>99</v>
      </c>
      <c r="O77" t="s">
        <v>100</v>
      </c>
    </row>
    <row r="78" spans="1:15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>
        <f>SUMIFS('[3]Taxes Withheld'!F$1:F$65536,'[3]Taxes Withheld'!C$1:C$65536,'Import DV AUCS'!A78)</f>
        <v>0</v>
      </c>
      <c r="I78" s="10">
        <f>SUMIFS('[3]Taxes Withheld'!G$1:G$65536,'[3]Taxes Withheld'!C$1:C$65536,'Import DV AUCS'!A78)</f>
        <v>0</v>
      </c>
      <c r="K78" s="10">
        <f t="shared" si="1"/>
        <v>0</v>
      </c>
      <c r="M78" t="s">
        <v>55</v>
      </c>
      <c r="N78" t="s">
        <v>56</v>
      </c>
      <c r="O78" t="s">
        <v>57</v>
      </c>
    </row>
    <row r="79" spans="1:15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>
        <f>SUMIFS('[3]Taxes Withheld'!F$1:F$65536,'[3]Taxes Withheld'!C$1:C$65536,'Import DV AUCS'!A79)</f>
        <v>0</v>
      </c>
      <c r="I79" s="10">
        <f>SUMIFS('[3]Taxes Withheld'!G$1:G$65536,'[3]Taxes Withheld'!C$1:C$65536,'Import DV AUCS'!A79)</f>
        <v>0</v>
      </c>
      <c r="K79" s="10">
        <f t="shared" si="1"/>
        <v>0</v>
      </c>
      <c r="M79" t="s">
        <v>55</v>
      </c>
      <c r="N79" t="s">
        <v>56</v>
      </c>
      <c r="O79" t="s">
        <v>57</v>
      </c>
    </row>
    <row r="80" spans="1:15">
      <c r="A80" t="s">
        <v>270</v>
      </c>
      <c r="B80" t="s">
        <v>28</v>
      </c>
      <c r="C80" t="s">
        <v>63</v>
      </c>
      <c r="D80" s="10">
        <v>0</v>
      </c>
      <c r="E80" t="s">
        <v>271</v>
      </c>
      <c r="F80" t="s">
        <v>272</v>
      </c>
      <c r="G80" s="10">
        <v>0</v>
      </c>
      <c r="H80" s="10">
        <f>SUMIFS('[3]Taxes Withheld'!F$1:F$65536,'[3]Taxes Withheld'!C$1:C$65536,'Import DV AUCS'!A80)</f>
        <v>0</v>
      </c>
      <c r="I80" s="10">
        <f>SUMIFS('[3]Taxes Withheld'!G$1:G$65536,'[3]Taxes Withheld'!C$1:C$65536,'Import DV AUCS'!A80)</f>
        <v>0</v>
      </c>
      <c r="K80" s="10">
        <f t="shared" si="1"/>
        <v>0</v>
      </c>
      <c r="M80" t="s">
        <v>55</v>
      </c>
      <c r="N80" t="s">
        <v>56</v>
      </c>
      <c r="O80" t="s">
        <v>57</v>
      </c>
    </row>
    <row r="81" spans="1:15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>
        <f>SUMIFS('[3]Taxes Withheld'!F$1:F$65536,'[3]Taxes Withheld'!C$1:C$65536,'Import DV AUCS'!A81)</f>
        <v>0</v>
      </c>
      <c r="I81" s="10">
        <f>SUMIFS('[3]Taxes Withheld'!G$1:G$65536,'[3]Taxes Withheld'!C$1:C$65536,'Import DV AUCS'!A81)</f>
        <v>0</v>
      </c>
      <c r="K81" s="10">
        <f t="shared" si="1"/>
        <v>0</v>
      </c>
      <c r="M81" t="s">
        <v>55</v>
      </c>
      <c r="N81" t="s">
        <v>56</v>
      </c>
      <c r="O81" t="s">
        <v>57</v>
      </c>
    </row>
    <row r="82" spans="1:15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>
        <f>SUMIFS('[3]Taxes Withheld'!F$1:F$65536,'[3]Taxes Withheld'!C$1:C$65536,'Import DV AUCS'!A82)</f>
        <v>0</v>
      </c>
      <c r="I82" s="10">
        <f>SUMIFS('[3]Taxes Withheld'!G$1:G$65536,'[3]Taxes Withheld'!C$1:C$65536,'Import DV AUCS'!A82)</f>
        <v>0</v>
      </c>
      <c r="K82" s="10">
        <f t="shared" si="1"/>
        <v>0</v>
      </c>
      <c r="M82" t="s">
        <v>55</v>
      </c>
      <c r="N82" t="s">
        <v>56</v>
      </c>
      <c r="O82" t="s">
        <v>57</v>
      </c>
    </row>
    <row r="83" spans="1:15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>
        <f>SUMIFS('[3]Taxes Withheld'!F$1:F$65536,'[3]Taxes Withheld'!C$1:C$65536,'Import DV AUCS'!A83)</f>
        <v>0</v>
      </c>
      <c r="I83" s="10">
        <f>SUMIFS('[3]Taxes Withheld'!G$1:G$65536,'[3]Taxes Withheld'!C$1:C$65536,'Import DV AUCS'!A83)</f>
        <v>0</v>
      </c>
      <c r="K83" s="10">
        <f t="shared" si="1"/>
        <v>0</v>
      </c>
      <c r="M83" t="s">
        <v>55</v>
      </c>
      <c r="N83" t="s">
        <v>56</v>
      </c>
      <c r="O83" t="s">
        <v>57</v>
      </c>
    </row>
    <row r="84" spans="1:15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>
        <f>SUMIFS('[3]Taxes Withheld'!F$1:F$65536,'[3]Taxes Withheld'!C$1:C$65536,'Import DV AUCS'!A84)</f>
        <v>0</v>
      </c>
      <c r="I84" s="10">
        <f>SUMIFS('[3]Taxes Withheld'!G$1:G$65536,'[3]Taxes Withheld'!C$1:C$65536,'Import DV AUCS'!A84)</f>
        <v>0</v>
      </c>
      <c r="K84" s="10">
        <f t="shared" si="1"/>
        <v>0</v>
      </c>
      <c r="M84" t="s">
        <v>55</v>
      </c>
      <c r="N84" t="s">
        <v>56</v>
      </c>
      <c r="O84" t="s">
        <v>57</v>
      </c>
    </row>
    <row r="85" spans="1:15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>
        <f>SUMIFS('[3]Taxes Withheld'!F$1:F$65536,'[3]Taxes Withheld'!C$1:C$65536,'Import DV AUCS'!A85)</f>
        <v>0</v>
      </c>
      <c r="I85" s="10">
        <f>SUMIFS('[3]Taxes Withheld'!G$1:G$65536,'[3]Taxes Withheld'!C$1:C$65536,'Import DV AUCS'!A85)</f>
        <v>0</v>
      </c>
      <c r="K85" s="10">
        <f t="shared" si="1"/>
        <v>0</v>
      </c>
      <c r="M85" t="s">
        <v>55</v>
      </c>
      <c r="N85" t="s">
        <v>56</v>
      </c>
      <c r="O85" t="s">
        <v>57</v>
      </c>
    </row>
    <row r="86" spans="1:15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>
        <f>SUMIFS('[3]Taxes Withheld'!F$1:F$65536,'[3]Taxes Withheld'!C$1:C$65536,'Import DV AUCS'!A86)</f>
        <v>0</v>
      </c>
      <c r="I86" s="10">
        <f>SUMIFS('[3]Taxes Withheld'!G$1:G$65536,'[3]Taxes Withheld'!C$1:C$65536,'Import DV AUCS'!A86)</f>
        <v>0</v>
      </c>
      <c r="K86" s="10">
        <f t="shared" si="1"/>
        <v>0</v>
      </c>
      <c r="M86" t="s">
        <v>55</v>
      </c>
      <c r="N86" t="s">
        <v>56</v>
      </c>
      <c r="O86" t="s">
        <v>57</v>
      </c>
    </row>
    <row r="87" spans="1:15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>
        <f>SUMIFS('[3]Taxes Withheld'!F$1:F$65536,'[3]Taxes Withheld'!C$1:C$65536,'Import DV AUCS'!A87)</f>
        <v>0</v>
      </c>
      <c r="I87" s="10">
        <f>SUMIFS('[3]Taxes Withheld'!G$1:G$65536,'[3]Taxes Withheld'!C$1:C$65536,'Import DV AUCS'!A87)</f>
        <v>0</v>
      </c>
      <c r="K87" s="10">
        <f t="shared" si="1"/>
        <v>0</v>
      </c>
      <c r="M87" t="s">
        <v>55</v>
      </c>
      <c r="N87" t="s">
        <v>56</v>
      </c>
      <c r="O87" t="s">
        <v>57</v>
      </c>
    </row>
    <row r="88" spans="1:15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>
        <f>SUMIFS('[3]Taxes Withheld'!F$1:F$65536,'[3]Taxes Withheld'!C$1:C$65536,'Import DV AUCS'!A88)</f>
        <v>0</v>
      </c>
      <c r="I88" s="10">
        <f>SUMIFS('[3]Taxes Withheld'!G$1:G$65536,'[3]Taxes Withheld'!C$1:C$65536,'Import DV AUCS'!A88)</f>
        <v>0</v>
      </c>
      <c r="K88" s="10">
        <f t="shared" si="1"/>
        <v>0</v>
      </c>
      <c r="M88" t="s">
        <v>55</v>
      </c>
      <c r="N88" t="s">
        <v>56</v>
      </c>
      <c r="O88" t="s">
        <v>57</v>
      </c>
    </row>
    <row r="89" spans="1:15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>
        <f>SUMIFS('[3]Taxes Withheld'!F$1:F$65536,'[3]Taxes Withheld'!C$1:C$65536,'Import DV AUCS'!A89)</f>
        <v>0</v>
      </c>
      <c r="I89" s="10">
        <f>SUMIFS('[3]Taxes Withheld'!G$1:G$65536,'[3]Taxes Withheld'!C$1:C$65536,'Import DV AUCS'!A89)</f>
        <v>0</v>
      </c>
      <c r="K89" s="10">
        <f t="shared" si="1"/>
        <v>0</v>
      </c>
      <c r="M89" t="s">
        <v>55</v>
      </c>
      <c r="N89" t="s">
        <v>56</v>
      </c>
      <c r="O89" t="s">
        <v>57</v>
      </c>
    </row>
    <row r="90" spans="1:15">
      <c r="A90" t="s">
        <v>298</v>
      </c>
      <c r="B90" t="s">
        <v>28</v>
      </c>
      <c r="C90" t="s">
        <v>63</v>
      </c>
      <c r="D90" s="10">
        <v>0</v>
      </c>
      <c r="E90" t="s">
        <v>299</v>
      </c>
      <c r="F90" t="s">
        <v>300</v>
      </c>
      <c r="G90" s="10">
        <v>98027.49</v>
      </c>
      <c r="H90" s="10">
        <f>SUMIFS('[3]Taxes Withheld'!F$1:F$65536,'[3]Taxes Withheld'!C$1:C$65536,'Import DV AUCS'!A90)</f>
        <v>0</v>
      </c>
      <c r="I90" s="10">
        <f>SUMIFS('[3]Taxes Withheld'!G$1:G$65536,'[3]Taxes Withheld'!C$1:C$65536,'Import DV AUCS'!A90)</f>
        <v>0</v>
      </c>
      <c r="K90" s="10">
        <f t="shared" si="1"/>
        <v>0</v>
      </c>
      <c r="M90" t="s">
        <v>66</v>
      </c>
      <c r="N90" t="s">
        <v>67</v>
      </c>
      <c r="O90" t="s">
        <v>68</v>
      </c>
    </row>
    <row r="91" spans="1:15">
      <c r="A91" t="s">
        <v>301</v>
      </c>
      <c r="B91" t="s">
        <v>28</v>
      </c>
      <c r="C91" t="s">
        <v>302</v>
      </c>
      <c r="D91" s="10">
        <v>0</v>
      </c>
      <c r="E91" t="s">
        <v>303</v>
      </c>
      <c r="F91" t="s">
        <v>304</v>
      </c>
      <c r="G91" s="10">
        <v>0</v>
      </c>
      <c r="H91" s="10">
        <f>SUMIFS('[3]Taxes Withheld'!F$1:F$65536,'[3]Taxes Withheld'!C$1:C$65536,'Import DV AUCS'!A91)</f>
        <v>0</v>
      </c>
      <c r="I91" s="10">
        <f>SUMIFS('[3]Taxes Withheld'!G$1:G$65536,'[3]Taxes Withheld'!C$1:C$65536,'Import DV AUCS'!A91)</f>
        <v>0</v>
      </c>
      <c r="K91" s="10">
        <f t="shared" si="1"/>
        <v>0</v>
      </c>
      <c r="M91" t="s">
        <v>55</v>
      </c>
      <c r="N91" t="s">
        <v>56</v>
      </c>
      <c r="O91" t="s">
        <v>57</v>
      </c>
    </row>
    <row r="92" spans="1:15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>
        <f>SUMIFS('[3]Taxes Withheld'!F$1:F$65536,'[3]Taxes Withheld'!C$1:C$65536,'Import DV AUCS'!A92)</f>
        <v>0</v>
      </c>
      <c r="I92" s="10">
        <f>SUMIFS('[3]Taxes Withheld'!G$1:G$65536,'[3]Taxes Withheld'!C$1:C$65536,'Import DV AUCS'!A92)</f>
        <v>0</v>
      </c>
      <c r="K92" s="10">
        <f t="shared" si="1"/>
        <v>0</v>
      </c>
      <c r="M92" t="s">
        <v>55</v>
      </c>
      <c r="N92" t="s">
        <v>56</v>
      </c>
      <c r="O92" t="s">
        <v>57</v>
      </c>
    </row>
    <row r="93" spans="1:15">
      <c r="A93" t="s">
        <v>309</v>
      </c>
      <c r="B93" t="s">
        <v>28</v>
      </c>
      <c r="C93" t="s">
        <v>310</v>
      </c>
      <c r="D93" s="10">
        <v>3675</v>
      </c>
      <c r="E93" t="s">
        <v>311</v>
      </c>
      <c r="F93" t="s">
        <v>312</v>
      </c>
      <c r="G93" s="10">
        <v>3478.13</v>
      </c>
      <c r="H93" s="10">
        <f>SUMIFS('[3]Taxes Withheld'!F$1:F$65536,'[3]Taxes Withheld'!C$1:C$65536,'Import DV AUCS'!A93)</f>
        <v>164.06</v>
      </c>
      <c r="I93" s="10">
        <f>SUMIFS('[3]Taxes Withheld'!G$1:G$65536,'[3]Taxes Withheld'!C$1:C$65536,'Import DV AUCS'!A93)</f>
        <v>32.81</v>
      </c>
      <c r="K93" s="10">
        <f t="shared" si="1"/>
        <v>196.87</v>
      </c>
      <c r="M93" t="s">
        <v>55</v>
      </c>
      <c r="N93" t="s">
        <v>56</v>
      </c>
      <c r="O93" t="s">
        <v>57</v>
      </c>
    </row>
    <row r="94" spans="1:15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>
        <f>SUMIFS('[3]Taxes Withheld'!F$1:F$65536,'[3]Taxes Withheld'!C$1:C$65536,'Import DV AUCS'!A94)</f>
        <v>0</v>
      </c>
      <c r="I94" s="10">
        <f>SUMIFS('[3]Taxes Withheld'!G$1:G$65536,'[3]Taxes Withheld'!C$1:C$65536,'Import DV AUCS'!A94)</f>
        <v>0</v>
      </c>
      <c r="K94" s="10">
        <f t="shared" si="1"/>
        <v>0</v>
      </c>
      <c r="M94" t="s">
        <v>55</v>
      </c>
      <c r="N94" t="s">
        <v>56</v>
      </c>
      <c r="O94" t="s">
        <v>57</v>
      </c>
    </row>
    <row r="95" spans="1:15">
      <c r="A95" t="s">
        <v>317</v>
      </c>
      <c r="B95" t="s">
        <v>28</v>
      </c>
      <c r="C95" t="s">
        <v>63</v>
      </c>
      <c r="D95" s="10">
        <v>0</v>
      </c>
      <c r="E95" t="s">
        <v>108</v>
      </c>
      <c r="F95" t="s">
        <v>318</v>
      </c>
      <c r="G95" s="10">
        <v>2000</v>
      </c>
      <c r="H95" s="10">
        <f>SUMIFS('[3]Taxes Withheld'!F$1:F$65536,'[3]Taxes Withheld'!C$1:C$65536,'Import DV AUCS'!A95)</f>
        <v>0</v>
      </c>
      <c r="I95" s="10">
        <f>SUMIFS('[3]Taxes Withheld'!G$1:G$65536,'[3]Taxes Withheld'!C$1:C$65536,'Import DV AUCS'!A95)</f>
        <v>0</v>
      </c>
      <c r="K95" s="10">
        <f t="shared" si="1"/>
        <v>0</v>
      </c>
      <c r="M95" t="s">
        <v>66</v>
      </c>
      <c r="N95" t="s">
        <v>67</v>
      </c>
      <c r="O95" t="s">
        <v>68</v>
      </c>
    </row>
    <row r="96" spans="1:15">
      <c r="A96" t="s">
        <v>319</v>
      </c>
      <c r="B96" t="s">
        <v>28</v>
      </c>
      <c r="C96" t="s">
        <v>63</v>
      </c>
      <c r="D96" s="10">
        <v>0</v>
      </c>
      <c r="E96" t="s">
        <v>108</v>
      </c>
      <c r="F96" t="s">
        <v>320</v>
      </c>
      <c r="G96" s="10">
        <v>2674.02</v>
      </c>
      <c r="H96" s="10">
        <f>SUMIFS('[3]Taxes Withheld'!F$1:F$65536,'[3]Taxes Withheld'!C$1:C$65536,'Import DV AUCS'!A96)</f>
        <v>0</v>
      </c>
      <c r="I96" s="10">
        <f>SUMIFS('[3]Taxes Withheld'!G$1:G$65536,'[3]Taxes Withheld'!C$1:C$65536,'Import DV AUCS'!A96)</f>
        <v>0</v>
      </c>
      <c r="K96" s="10">
        <f t="shared" si="1"/>
        <v>0</v>
      </c>
      <c r="M96" t="s">
        <v>66</v>
      </c>
      <c r="N96" t="s">
        <v>67</v>
      </c>
      <c r="O96" t="s">
        <v>68</v>
      </c>
    </row>
    <row r="97" spans="1:15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>
        <f>SUMIFS('[3]Taxes Withheld'!F$1:F$65536,'[3]Taxes Withheld'!C$1:C$65536,'Import DV AUCS'!A97)</f>
        <v>0</v>
      </c>
      <c r="I97" s="10">
        <f>SUMIFS('[3]Taxes Withheld'!G$1:G$65536,'[3]Taxes Withheld'!C$1:C$65536,'Import DV AUCS'!A97)</f>
        <v>0</v>
      </c>
      <c r="K97" s="10">
        <f t="shared" si="1"/>
        <v>0</v>
      </c>
      <c r="M97" t="s">
        <v>66</v>
      </c>
      <c r="N97" t="s">
        <v>67</v>
      </c>
      <c r="O97" t="s">
        <v>68</v>
      </c>
    </row>
    <row r="98" spans="1:15">
      <c r="A98" t="s">
        <v>324</v>
      </c>
      <c r="B98" t="s">
        <v>28</v>
      </c>
      <c r="C98" t="s">
        <v>63</v>
      </c>
      <c r="D98" s="10">
        <v>0</v>
      </c>
      <c r="E98" t="s">
        <v>325</v>
      </c>
      <c r="F98" t="s">
        <v>326</v>
      </c>
      <c r="G98" s="10">
        <v>44865.51</v>
      </c>
      <c r="H98" s="10">
        <f>SUMIFS('[3]Taxes Withheld'!F$1:F$65536,'[3]Taxes Withheld'!C$1:C$65536,'Import DV AUCS'!A98)</f>
        <v>0</v>
      </c>
      <c r="I98" s="10">
        <f>SUMIFS('[3]Taxes Withheld'!G$1:G$65536,'[3]Taxes Withheld'!C$1:C$65536,'Import DV AUCS'!A98)</f>
        <v>0</v>
      </c>
      <c r="K98" s="10">
        <f t="shared" si="1"/>
        <v>0</v>
      </c>
      <c r="M98" t="s">
        <v>66</v>
      </c>
      <c r="N98" t="s">
        <v>67</v>
      </c>
      <c r="O98" t="s">
        <v>68</v>
      </c>
    </row>
    <row r="99" spans="1:15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>
        <f>SUMIFS('[3]Taxes Withheld'!F$1:F$65536,'[3]Taxes Withheld'!C$1:C$65536,'Import DV AUCS'!A99)</f>
        <v>0</v>
      </c>
      <c r="I99" s="10">
        <f>SUMIFS('[3]Taxes Withheld'!G$1:G$65536,'[3]Taxes Withheld'!C$1:C$65536,'Import DV AUCS'!A99)</f>
        <v>0</v>
      </c>
      <c r="K99" s="10">
        <f t="shared" si="1"/>
        <v>0</v>
      </c>
      <c r="M99" t="s">
        <v>66</v>
      </c>
      <c r="N99" t="s">
        <v>67</v>
      </c>
      <c r="O99" t="s">
        <v>68</v>
      </c>
    </row>
    <row r="100" spans="1:15">
      <c r="A100" t="s">
        <v>330</v>
      </c>
      <c r="B100" t="s">
        <v>28</v>
      </c>
      <c r="C100" t="s">
        <v>63</v>
      </c>
      <c r="D100" s="10">
        <v>0</v>
      </c>
      <c r="E100" t="s">
        <v>331</v>
      </c>
      <c r="F100" t="s">
        <v>332</v>
      </c>
      <c r="G100" s="10">
        <v>903</v>
      </c>
      <c r="H100" s="10">
        <f>SUMIFS('[3]Taxes Withheld'!F$1:F$65536,'[3]Taxes Withheld'!C$1:C$65536,'Import DV AUCS'!A100)</f>
        <v>0</v>
      </c>
      <c r="I100" s="10">
        <f>SUMIFS('[3]Taxes Withheld'!G$1:G$65536,'[3]Taxes Withheld'!C$1:C$65536,'Import DV AUCS'!A100)</f>
        <v>0</v>
      </c>
      <c r="K100" s="10">
        <f t="shared" si="1"/>
        <v>0</v>
      </c>
      <c r="M100" t="s">
        <v>66</v>
      </c>
      <c r="N100" t="s">
        <v>67</v>
      </c>
      <c r="O100" t="s">
        <v>68</v>
      </c>
    </row>
    <row r="101" spans="1:15">
      <c r="A101" t="s">
        <v>333</v>
      </c>
      <c r="B101" t="s">
        <v>28</v>
      </c>
      <c r="C101" t="s">
        <v>63</v>
      </c>
      <c r="D101" s="10">
        <v>0</v>
      </c>
      <c r="E101" t="s">
        <v>334</v>
      </c>
      <c r="F101" t="s">
        <v>335</v>
      </c>
      <c r="G101" s="10">
        <v>194068.8</v>
      </c>
      <c r="H101" s="10">
        <f>SUMIFS('[3]Taxes Withheld'!F$1:F$65536,'[3]Taxes Withheld'!C$1:C$65536,'Import DV AUCS'!A101)</f>
        <v>0</v>
      </c>
      <c r="I101" s="10">
        <f>SUMIFS('[3]Taxes Withheld'!G$1:G$65536,'[3]Taxes Withheld'!C$1:C$65536,'Import DV AUCS'!A101)</f>
        <v>0</v>
      </c>
      <c r="K101" s="10">
        <f t="shared" si="1"/>
        <v>0</v>
      </c>
      <c r="M101" t="s">
        <v>66</v>
      </c>
      <c r="N101" t="s">
        <v>67</v>
      </c>
      <c r="O101" t="s">
        <v>68</v>
      </c>
    </row>
    <row r="102" spans="1:15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>
        <f>SUMIFS('[3]Taxes Withheld'!F$1:F$65536,'[3]Taxes Withheld'!C$1:C$65536,'Import DV AUCS'!A102)</f>
        <v>0</v>
      </c>
      <c r="I102" s="10">
        <f>SUMIFS('[3]Taxes Withheld'!G$1:G$65536,'[3]Taxes Withheld'!C$1:C$65536,'Import DV AUCS'!A102)</f>
        <v>0</v>
      </c>
      <c r="K102" s="10">
        <f t="shared" si="1"/>
        <v>0</v>
      </c>
      <c r="M102" t="s">
        <v>66</v>
      </c>
      <c r="N102" t="s">
        <v>67</v>
      </c>
      <c r="O102" t="s">
        <v>68</v>
      </c>
    </row>
    <row r="103" spans="1:15">
      <c r="A103" t="s">
        <v>339</v>
      </c>
      <c r="B103" t="s">
        <v>28</v>
      </c>
      <c r="C103" t="s">
        <v>63</v>
      </c>
      <c r="D103" s="10">
        <v>0</v>
      </c>
      <c r="E103" t="s">
        <v>340</v>
      </c>
      <c r="F103" t="s">
        <v>338</v>
      </c>
      <c r="G103" s="10">
        <v>58756.68</v>
      </c>
      <c r="H103" s="10">
        <f>SUMIFS('[3]Taxes Withheld'!F$1:F$65536,'[3]Taxes Withheld'!C$1:C$65536,'Import DV AUCS'!A103)</f>
        <v>0</v>
      </c>
      <c r="I103" s="10">
        <f>SUMIFS('[3]Taxes Withheld'!G$1:G$65536,'[3]Taxes Withheld'!C$1:C$65536,'Import DV AUCS'!A103)</f>
        <v>0</v>
      </c>
      <c r="K103" s="10">
        <f t="shared" si="1"/>
        <v>0</v>
      </c>
      <c r="M103" t="s">
        <v>66</v>
      </c>
      <c r="N103" t="s">
        <v>67</v>
      </c>
      <c r="O103" t="s">
        <v>68</v>
      </c>
    </row>
    <row r="104" spans="1:15">
      <c r="A104" t="s">
        <v>341</v>
      </c>
      <c r="B104" t="s">
        <v>28</v>
      </c>
      <c r="C104" t="s">
        <v>63</v>
      </c>
      <c r="D104" s="10">
        <v>0</v>
      </c>
      <c r="E104" t="s">
        <v>342</v>
      </c>
      <c r="F104" t="s">
        <v>338</v>
      </c>
      <c r="G104" s="10">
        <v>98042.33</v>
      </c>
      <c r="H104" s="10">
        <f>SUMIFS('[3]Taxes Withheld'!F$1:F$65536,'[3]Taxes Withheld'!C$1:C$65536,'Import DV AUCS'!A104)</f>
        <v>0</v>
      </c>
      <c r="I104" s="10">
        <f>SUMIFS('[3]Taxes Withheld'!G$1:G$65536,'[3]Taxes Withheld'!C$1:C$65536,'Import DV AUCS'!A104)</f>
        <v>0</v>
      </c>
      <c r="K104" s="10">
        <f t="shared" si="1"/>
        <v>0</v>
      </c>
      <c r="M104" t="s">
        <v>66</v>
      </c>
      <c r="N104" t="s">
        <v>67</v>
      </c>
      <c r="O104" t="s">
        <v>68</v>
      </c>
    </row>
    <row r="105" spans="1:15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>
        <f>SUMIFS('[3]Taxes Withheld'!F$1:F$65536,'[3]Taxes Withheld'!C$1:C$65536,'Import DV AUCS'!A105)</f>
        <v>0</v>
      </c>
      <c r="I105" s="10">
        <f>SUMIFS('[3]Taxes Withheld'!G$1:G$65536,'[3]Taxes Withheld'!C$1:C$65536,'Import DV AUCS'!A105)</f>
        <v>0</v>
      </c>
      <c r="K105" s="10">
        <f t="shared" si="1"/>
        <v>0</v>
      </c>
      <c r="M105" t="s">
        <v>66</v>
      </c>
      <c r="N105" t="s">
        <v>67</v>
      </c>
      <c r="O105" t="s">
        <v>68</v>
      </c>
    </row>
    <row r="106" spans="1:15">
      <c r="A106" t="s">
        <v>346</v>
      </c>
      <c r="B106" t="s">
        <v>28</v>
      </c>
      <c r="C106" t="s">
        <v>347</v>
      </c>
      <c r="D106" s="10">
        <v>51777.94</v>
      </c>
      <c r="E106" t="s">
        <v>348</v>
      </c>
      <c r="F106" t="s">
        <v>349</v>
      </c>
      <c r="G106" s="10">
        <v>28194.01</v>
      </c>
      <c r="H106" s="10">
        <f>SUMIFS('[3]Taxes Withheld'!F$1:F$65536,'[3]Taxes Withheld'!C$1:C$65536,'Import DV AUCS'!A106)</f>
        <v>0</v>
      </c>
      <c r="I106" s="10">
        <f>SUMIFS('[3]Taxes Withheld'!G$1:G$65536,'[3]Taxes Withheld'!C$1:C$65536,'Import DV AUCS'!A106)</f>
        <v>0</v>
      </c>
      <c r="K106" s="10">
        <f t="shared" si="1"/>
        <v>0</v>
      </c>
      <c r="M106" t="s">
        <v>55</v>
      </c>
      <c r="N106" t="s">
        <v>56</v>
      </c>
      <c r="O106" t="s">
        <v>57</v>
      </c>
    </row>
    <row r="107" spans="1:15">
      <c r="A107" t="s">
        <v>350</v>
      </c>
      <c r="B107" t="s">
        <v>28</v>
      </c>
      <c r="C107" t="s">
        <v>351</v>
      </c>
      <c r="D107" s="10">
        <v>92085.57</v>
      </c>
      <c r="E107" t="s">
        <v>352</v>
      </c>
      <c r="F107" t="s">
        <v>349</v>
      </c>
      <c r="G107" s="10">
        <v>59624.21</v>
      </c>
      <c r="H107" s="10">
        <f>SUMIFS('[3]Taxes Withheld'!F$1:F$65536,'[3]Taxes Withheld'!C$1:C$65536,'Import DV AUCS'!A107)</f>
        <v>0</v>
      </c>
      <c r="I107" s="10">
        <f>SUMIFS('[3]Taxes Withheld'!G$1:G$65536,'[3]Taxes Withheld'!C$1:C$65536,'Import DV AUCS'!A107)</f>
        <v>0</v>
      </c>
      <c r="K107" s="10">
        <f t="shared" si="1"/>
        <v>0</v>
      </c>
      <c r="M107" t="s">
        <v>55</v>
      </c>
      <c r="N107" t="s">
        <v>56</v>
      </c>
      <c r="O107" t="s">
        <v>57</v>
      </c>
    </row>
    <row r="108" spans="1:15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>
        <f>SUMIFS('[3]Taxes Withheld'!F$1:F$65536,'[3]Taxes Withheld'!C$1:C$65536,'Import DV AUCS'!A108)</f>
        <v>0</v>
      </c>
      <c r="I108" s="10">
        <f>SUMIFS('[3]Taxes Withheld'!G$1:G$65536,'[3]Taxes Withheld'!C$1:C$65536,'Import DV AUCS'!A108)</f>
        <v>0</v>
      </c>
      <c r="K108" s="10">
        <f t="shared" si="1"/>
        <v>0</v>
      </c>
      <c r="M108" t="s">
        <v>55</v>
      </c>
      <c r="N108" t="s">
        <v>56</v>
      </c>
      <c r="O108" t="s">
        <v>57</v>
      </c>
    </row>
    <row r="109" spans="1:15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>
        <f>SUMIFS('[3]Taxes Withheld'!F$1:F$65536,'[3]Taxes Withheld'!C$1:C$65536,'Import DV AUCS'!A109)</f>
        <v>0</v>
      </c>
      <c r="I109" s="10">
        <f>SUMIFS('[3]Taxes Withheld'!G$1:G$65536,'[3]Taxes Withheld'!C$1:C$65536,'Import DV AUCS'!A109)</f>
        <v>0</v>
      </c>
      <c r="K109" s="10">
        <f t="shared" si="1"/>
        <v>0</v>
      </c>
      <c r="M109" t="s">
        <v>55</v>
      </c>
      <c r="N109" t="s">
        <v>56</v>
      </c>
      <c r="O109" t="s">
        <v>57</v>
      </c>
    </row>
    <row r="110" spans="1:15">
      <c r="A110" t="s">
        <v>359</v>
      </c>
      <c r="B110" t="s">
        <v>28</v>
      </c>
      <c r="C110" t="s">
        <v>360</v>
      </c>
      <c r="D110" s="10">
        <v>92085.57</v>
      </c>
      <c r="E110" t="s">
        <v>361</v>
      </c>
      <c r="F110" t="s">
        <v>349</v>
      </c>
      <c r="G110" s="10">
        <v>64105.75</v>
      </c>
      <c r="H110" s="10">
        <f>SUMIFS('[3]Taxes Withheld'!F$1:F$65536,'[3]Taxes Withheld'!C$1:C$65536,'Import DV AUCS'!A110)</f>
        <v>0</v>
      </c>
      <c r="I110" s="10">
        <f>SUMIFS('[3]Taxes Withheld'!G$1:G$65536,'[3]Taxes Withheld'!C$1:C$65536,'Import DV AUCS'!A110)</f>
        <v>0</v>
      </c>
      <c r="K110" s="10">
        <f t="shared" si="1"/>
        <v>0</v>
      </c>
      <c r="M110" t="s">
        <v>55</v>
      </c>
      <c r="N110" t="s">
        <v>56</v>
      </c>
      <c r="O110" t="s">
        <v>57</v>
      </c>
    </row>
    <row r="111" spans="1:15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>
        <f>SUMIFS('[3]Taxes Withheld'!F$1:F$65536,'[3]Taxes Withheld'!C$1:C$65536,'Import DV AUCS'!A111)</f>
        <v>0</v>
      </c>
      <c r="I111" s="10">
        <f>SUMIFS('[3]Taxes Withheld'!G$1:G$65536,'[3]Taxes Withheld'!C$1:C$65536,'Import DV AUCS'!A111)</f>
        <v>0</v>
      </c>
      <c r="K111" s="10">
        <f t="shared" si="1"/>
        <v>0</v>
      </c>
      <c r="M111" t="s">
        <v>55</v>
      </c>
      <c r="N111" t="s">
        <v>56</v>
      </c>
      <c r="O111" t="s">
        <v>57</v>
      </c>
    </row>
    <row r="112" spans="1:15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>
        <f>SUMIFS('[3]Taxes Withheld'!F$1:F$65536,'[3]Taxes Withheld'!C$1:C$65536,'Import DV AUCS'!A112)</f>
        <v>0</v>
      </c>
      <c r="I112" s="10">
        <f>SUMIFS('[3]Taxes Withheld'!G$1:G$65536,'[3]Taxes Withheld'!C$1:C$65536,'Import DV AUCS'!A112)</f>
        <v>0</v>
      </c>
      <c r="K112" s="10">
        <f t="shared" si="1"/>
        <v>0</v>
      </c>
      <c r="M112" t="s">
        <v>55</v>
      </c>
      <c r="N112" t="s">
        <v>56</v>
      </c>
      <c r="O112" t="s">
        <v>57</v>
      </c>
    </row>
    <row r="113" spans="1:15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>
        <f>SUMIFS('[3]Taxes Withheld'!F$1:F$65536,'[3]Taxes Withheld'!C$1:C$65536,'Import DV AUCS'!A113)</f>
        <v>0</v>
      </c>
      <c r="I113" s="10">
        <f>SUMIFS('[3]Taxes Withheld'!G$1:G$65536,'[3]Taxes Withheld'!C$1:C$65536,'Import DV AUCS'!A113)</f>
        <v>0</v>
      </c>
      <c r="K113" s="10">
        <f t="shared" si="1"/>
        <v>0</v>
      </c>
      <c r="M113" t="s">
        <v>55</v>
      </c>
      <c r="N113" t="s">
        <v>56</v>
      </c>
      <c r="O113" t="s">
        <v>57</v>
      </c>
    </row>
    <row r="114" spans="1:15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>
        <f>SUMIFS('[3]Taxes Withheld'!F$1:F$65536,'[3]Taxes Withheld'!C$1:C$65536,'Import DV AUCS'!A114)</f>
        <v>0</v>
      </c>
      <c r="I114" s="10">
        <f>SUMIFS('[3]Taxes Withheld'!G$1:G$65536,'[3]Taxes Withheld'!C$1:C$65536,'Import DV AUCS'!A114)</f>
        <v>0</v>
      </c>
      <c r="K114" s="10">
        <f t="shared" si="1"/>
        <v>0</v>
      </c>
      <c r="M114" t="s">
        <v>66</v>
      </c>
      <c r="N114" t="s">
        <v>67</v>
      </c>
      <c r="O114" t="s">
        <v>68</v>
      </c>
    </row>
    <row r="115" spans="1:15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>
        <f>SUMIFS('[3]Taxes Withheld'!F$1:F$65536,'[3]Taxes Withheld'!C$1:C$65536,'Import DV AUCS'!A115)</f>
        <v>0</v>
      </c>
      <c r="I115" s="10">
        <f>SUMIFS('[3]Taxes Withheld'!G$1:G$65536,'[3]Taxes Withheld'!C$1:C$65536,'Import DV AUCS'!A115)</f>
        <v>0</v>
      </c>
      <c r="K115" s="10">
        <f t="shared" si="1"/>
        <v>0</v>
      </c>
      <c r="M115" t="s">
        <v>98</v>
      </c>
      <c r="N115" t="s">
        <v>99</v>
      </c>
      <c r="O115" t="s">
        <v>100</v>
      </c>
    </row>
    <row r="116" spans="1:15">
      <c r="A116" t="s">
        <v>377</v>
      </c>
      <c r="B116" t="s">
        <v>29</v>
      </c>
      <c r="C116" t="s">
        <v>378</v>
      </c>
      <c r="D116" s="10">
        <v>17600</v>
      </c>
      <c r="E116" t="s">
        <v>303</v>
      </c>
      <c r="F116" t="s">
        <v>304</v>
      </c>
      <c r="G116" s="10">
        <v>16028.58</v>
      </c>
      <c r="H116" s="10">
        <f>SUMIFS('[3]Taxes Withheld'!F$1:F$65536,'[3]Taxes Withheld'!C$1:C$65536,'Import DV AUCS'!A116)</f>
        <v>785.71</v>
      </c>
      <c r="I116" s="10">
        <f>SUMIFS('[3]Taxes Withheld'!G$1:G$65536,'[3]Taxes Withheld'!C$1:C$65536,'Import DV AUCS'!A116)</f>
        <v>785.71</v>
      </c>
      <c r="K116" s="10">
        <f t="shared" si="1"/>
        <v>1571.42</v>
      </c>
      <c r="M116" t="s">
        <v>55</v>
      </c>
      <c r="N116" t="s">
        <v>56</v>
      </c>
      <c r="O116" t="s">
        <v>57</v>
      </c>
    </row>
    <row r="117" spans="1:15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>
        <f>SUMIFS('[3]Taxes Withheld'!F$1:F$65536,'[3]Taxes Withheld'!C$1:C$65536,'Import DV AUCS'!A117)</f>
        <v>30</v>
      </c>
      <c r="I117" s="10">
        <f>SUMIFS('[3]Taxes Withheld'!G$1:G$65536,'[3]Taxes Withheld'!C$1:C$65536,'Import DV AUCS'!A117)</f>
        <v>20</v>
      </c>
      <c r="K117" s="10">
        <f t="shared" si="1"/>
        <v>50</v>
      </c>
      <c r="M117" t="s">
        <v>98</v>
      </c>
      <c r="N117" t="s">
        <v>99</v>
      </c>
      <c r="O117" t="s">
        <v>100</v>
      </c>
    </row>
    <row r="118" spans="1:15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>
        <f>SUMIFS('[3]Taxes Withheld'!F$1:F$65536,'[3]Taxes Withheld'!C$1:C$65536,'Import DV AUCS'!A118)</f>
        <v>60</v>
      </c>
      <c r="I118" s="10">
        <f>SUMIFS('[3]Taxes Withheld'!G$1:G$65536,'[3]Taxes Withheld'!C$1:C$65536,'Import DV AUCS'!A118)</f>
        <v>40</v>
      </c>
      <c r="K118" s="10">
        <f t="shared" si="1"/>
        <v>100</v>
      </c>
      <c r="M118" t="s">
        <v>98</v>
      </c>
      <c r="N118" t="s">
        <v>99</v>
      </c>
      <c r="O118" t="s">
        <v>100</v>
      </c>
    </row>
    <row r="119" spans="1:15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>
        <f>SUMIFS('[3]Taxes Withheld'!F$1:F$65536,'[3]Taxes Withheld'!C$1:C$65536,'Import DV AUCS'!A119)</f>
        <v>30</v>
      </c>
      <c r="I119" s="10">
        <f>SUMIFS('[3]Taxes Withheld'!G$1:G$65536,'[3]Taxes Withheld'!C$1:C$65536,'Import DV AUCS'!A119)</f>
        <v>20</v>
      </c>
      <c r="K119" s="10">
        <f t="shared" si="1"/>
        <v>50</v>
      </c>
      <c r="M119" t="s">
        <v>98</v>
      </c>
      <c r="N119" t="s">
        <v>99</v>
      </c>
      <c r="O119" t="s">
        <v>100</v>
      </c>
    </row>
    <row r="120" spans="1:15">
      <c r="A120" t="s">
        <v>382</v>
      </c>
      <c r="B120" t="s">
        <v>29</v>
      </c>
      <c r="C120" t="s">
        <v>63</v>
      </c>
      <c r="D120" s="10">
        <v>0</v>
      </c>
      <c r="E120" t="s">
        <v>177</v>
      </c>
      <c r="F120" t="s">
        <v>173</v>
      </c>
      <c r="G120" s="10">
        <v>950</v>
      </c>
      <c r="H120" s="10">
        <f>SUMIFS('[3]Taxes Withheld'!F$1:F$65536,'[3]Taxes Withheld'!C$1:C$65536,'Import DV AUCS'!A120)</f>
        <v>30</v>
      </c>
      <c r="I120" s="10">
        <f>SUMIFS('[3]Taxes Withheld'!G$1:G$65536,'[3]Taxes Withheld'!C$1:C$65536,'Import DV AUCS'!A120)</f>
        <v>20</v>
      </c>
      <c r="K120" s="10">
        <f t="shared" si="1"/>
        <v>50</v>
      </c>
      <c r="M120" t="s">
        <v>98</v>
      </c>
      <c r="N120" t="s">
        <v>99</v>
      </c>
      <c r="O120" t="s">
        <v>100</v>
      </c>
    </row>
    <row r="121" spans="1:15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>
        <f>SUMIFS('[3]Taxes Withheld'!F$1:F$65536,'[3]Taxes Withheld'!C$1:C$65536,'Import DV AUCS'!A121)</f>
        <v>90</v>
      </c>
      <c r="I121" s="10">
        <f>SUMIFS('[3]Taxes Withheld'!G$1:G$65536,'[3]Taxes Withheld'!C$1:C$65536,'Import DV AUCS'!A121)</f>
        <v>60</v>
      </c>
      <c r="K121" s="10">
        <f t="shared" si="1"/>
        <v>150</v>
      </c>
      <c r="M121" t="s">
        <v>98</v>
      </c>
      <c r="N121" t="s">
        <v>99</v>
      </c>
      <c r="O121" t="s">
        <v>100</v>
      </c>
    </row>
    <row r="122" spans="1:15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>
        <f>SUMIFS('[3]Taxes Withheld'!F$1:F$65536,'[3]Taxes Withheld'!C$1:C$65536,'Import DV AUCS'!A122)</f>
        <v>60</v>
      </c>
      <c r="I122" s="10">
        <f>SUMIFS('[3]Taxes Withheld'!G$1:G$65536,'[3]Taxes Withheld'!C$1:C$65536,'Import DV AUCS'!A122)</f>
        <v>40</v>
      </c>
      <c r="K122" s="10">
        <f t="shared" si="1"/>
        <v>100</v>
      </c>
      <c r="M122" t="s">
        <v>98</v>
      </c>
      <c r="N122" t="s">
        <v>99</v>
      </c>
      <c r="O122" t="s">
        <v>100</v>
      </c>
    </row>
    <row r="123" spans="1:15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>
        <f>SUMIFS('[3]Taxes Withheld'!F$1:F$65536,'[3]Taxes Withheld'!C$1:C$65536,'Import DV AUCS'!A123)</f>
        <v>1350</v>
      </c>
      <c r="I123" s="10">
        <f>SUMIFS('[3]Taxes Withheld'!G$1:G$65536,'[3]Taxes Withheld'!C$1:C$65536,'Import DV AUCS'!A123)</f>
        <v>900</v>
      </c>
      <c r="K123" s="10">
        <f t="shared" si="1"/>
        <v>2250</v>
      </c>
      <c r="M123" t="s">
        <v>98</v>
      </c>
      <c r="N123" t="s">
        <v>99</v>
      </c>
      <c r="O123" t="s">
        <v>100</v>
      </c>
    </row>
    <row r="124" spans="1:15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>
        <f>SUMIFS('[3]Taxes Withheld'!F$1:F$65536,'[3]Taxes Withheld'!C$1:C$65536,'Import DV AUCS'!A124)</f>
        <v>187.5</v>
      </c>
      <c r="I124" s="10">
        <f>SUMIFS('[3]Taxes Withheld'!G$1:G$65536,'[3]Taxes Withheld'!C$1:C$65536,'Import DV AUCS'!A124)</f>
        <v>62.5</v>
      </c>
      <c r="K124" s="10">
        <f t="shared" si="1"/>
        <v>250</v>
      </c>
      <c r="M124" t="s">
        <v>98</v>
      </c>
      <c r="N124" t="s">
        <v>99</v>
      </c>
      <c r="O124" t="s">
        <v>100</v>
      </c>
    </row>
    <row r="125" spans="1:15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>
        <f>SUMIFS('[3]Taxes Withheld'!F$1:F$65536,'[3]Taxes Withheld'!C$1:C$65536,'Import DV AUCS'!A125)</f>
        <v>225</v>
      </c>
      <c r="I125" s="10">
        <f>SUMIFS('[3]Taxes Withheld'!G$1:G$65536,'[3]Taxes Withheld'!C$1:C$65536,'Import DV AUCS'!A125)</f>
        <v>150</v>
      </c>
      <c r="K125" s="10">
        <f t="shared" si="1"/>
        <v>375</v>
      </c>
      <c r="M125" t="s">
        <v>98</v>
      </c>
      <c r="N125" t="s">
        <v>99</v>
      </c>
      <c r="O125" t="s">
        <v>100</v>
      </c>
    </row>
    <row r="126" spans="1:15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>
        <f>SUMIFS('[3]Taxes Withheld'!F$1:F$65536,'[3]Taxes Withheld'!C$1:C$65536,'Import DV AUCS'!A126)</f>
        <v>195</v>
      </c>
      <c r="I126" s="10">
        <f>SUMIFS('[3]Taxes Withheld'!G$1:G$65536,'[3]Taxes Withheld'!C$1:C$65536,'Import DV AUCS'!A126)</f>
        <v>130</v>
      </c>
      <c r="K126" s="10">
        <f t="shared" si="1"/>
        <v>325</v>
      </c>
      <c r="M126" t="s">
        <v>98</v>
      </c>
      <c r="N126" t="s">
        <v>99</v>
      </c>
      <c r="O126" t="s">
        <v>100</v>
      </c>
    </row>
    <row r="127" spans="1:15">
      <c r="A127" t="s">
        <v>389</v>
      </c>
      <c r="B127" t="s">
        <v>29</v>
      </c>
      <c r="C127" t="s">
        <v>63</v>
      </c>
      <c r="D127" s="10">
        <v>0</v>
      </c>
      <c r="E127" t="s">
        <v>390</v>
      </c>
      <c r="F127" t="s">
        <v>391</v>
      </c>
      <c r="G127" s="10">
        <v>1566.1</v>
      </c>
      <c r="H127" s="10">
        <f>SUMIFS('[3]Taxes Withheld'!F$1:F$65536,'[3]Taxes Withheld'!C$1:C$65536,'Import DV AUCS'!A127)</f>
        <v>0</v>
      </c>
      <c r="I127" s="10">
        <f>SUMIFS('[3]Taxes Withheld'!G$1:G$65536,'[3]Taxes Withheld'!C$1:C$65536,'Import DV AUCS'!A127)</f>
        <v>0</v>
      </c>
      <c r="K127" s="10">
        <f t="shared" si="1"/>
        <v>0</v>
      </c>
      <c r="M127" t="s">
        <v>66</v>
      </c>
      <c r="N127" t="s">
        <v>67</v>
      </c>
      <c r="O127" t="s">
        <v>68</v>
      </c>
    </row>
    <row r="128" spans="1:15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>
        <f>SUMIFS('[3]Taxes Withheld'!F$1:F$65536,'[3]Taxes Withheld'!C$1:C$65536,'Import DV AUCS'!A128)</f>
        <v>0</v>
      </c>
      <c r="I128" s="10">
        <f>SUMIFS('[3]Taxes Withheld'!G$1:G$65536,'[3]Taxes Withheld'!C$1:C$65536,'Import DV AUCS'!A128)</f>
        <v>0</v>
      </c>
      <c r="K128" s="10">
        <f t="shared" si="1"/>
        <v>0</v>
      </c>
      <c r="M128" t="s">
        <v>66</v>
      </c>
      <c r="N128" t="s">
        <v>67</v>
      </c>
      <c r="O128" t="s">
        <v>68</v>
      </c>
    </row>
    <row r="129" spans="1:15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>
        <f>SUMIFS('[3]Taxes Withheld'!F$1:F$65536,'[3]Taxes Withheld'!C$1:C$65536,'Import DV AUCS'!A129)</f>
        <v>0</v>
      </c>
      <c r="I129" s="10">
        <f>SUMIFS('[3]Taxes Withheld'!G$1:G$65536,'[3]Taxes Withheld'!C$1:C$65536,'Import DV AUCS'!A129)</f>
        <v>0</v>
      </c>
      <c r="K129" s="10">
        <f t="shared" si="1"/>
        <v>0</v>
      </c>
      <c r="M129" t="s">
        <v>66</v>
      </c>
      <c r="N129" t="s">
        <v>67</v>
      </c>
      <c r="O129" t="s">
        <v>68</v>
      </c>
    </row>
    <row r="130" spans="1:15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>
        <f>SUMIFS('[3]Taxes Withheld'!F$1:F$65536,'[3]Taxes Withheld'!C$1:C$65536,'Import DV AUCS'!A130)</f>
        <v>0</v>
      </c>
      <c r="I130" s="10">
        <f>SUMIFS('[3]Taxes Withheld'!G$1:G$65536,'[3]Taxes Withheld'!C$1:C$65536,'Import DV AUCS'!A130)</f>
        <v>0</v>
      </c>
      <c r="K130" s="10">
        <f t="shared" si="1"/>
        <v>0</v>
      </c>
      <c r="M130" t="s">
        <v>98</v>
      </c>
      <c r="N130" t="s">
        <v>99</v>
      </c>
      <c r="O130" t="s">
        <v>100</v>
      </c>
    </row>
    <row r="131" spans="1:15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>
        <f>SUMIFS('[3]Taxes Withheld'!F$1:F$65536,'[3]Taxes Withheld'!C$1:C$65536,'Import DV AUCS'!A131)</f>
        <v>0</v>
      </c>
      <c r="I131" s="10">
        <f>SUMIFS('[3]Taxes Withheld'!G$1:G$65536,'[3]Taxes Withheld'!C$1:C$65536,'Import DV AUCS'!A131)</f>
        <v>0</v>
      </c>
      <c r="K131" s="10">
        <f t="shared" si="1"/>
        <v>0</v>
      </c>
      <c r="M131" t="s">
        <v>66</v>
      </c>
      <c r="N131" t="s">
        <v>67</v>
      </c>
      <c r="O131" t="s">
        <v>68</v>
      </c>
    </row>
    <row r="132" spans="1:15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>
        <f>SUMIFS('[3]Taxes Withheld'!F$1:F$65536,'[3]Taxes Withheld'!C$1:C$65536,'Import DV AUCS'!A132)</f>
        <v>0</v>
      </c>
      <c r="I132" s="10">
        <f>SUMIFS('[3]Taxes Withheld'!G$1:G$65536,'[3]Taxes Withheld'!C$1:C$65536,'Import DV AUCS'!A132)</f>
        <v>0</v>
      </c>
      <c r="K132" s="10">
        <f t="shared" ref="K132:K195" si="2">H132+I132+J132</f>
        <v>0</v>
      </c>
      <c r="M132" t="s">
        <v>66</v>
      </c>
      <c r="N132" t="s">
        <v>67</v>
      </c>
      <c r="O132" t="s">
        <v>68</v>
      </c>
    </row>
    <row r="133" spans="1:15">
      <c r="A133" t="s">
        <v>405</v>
      </c>
      <c r="B133" t="s">
        <v>29</v>
      </c>
      <c r="C133" t="s">
        <v>63</v>
      </c>
      <c r="D133" s="10">
        <v>0</v>
      </c>
      <c r="E133" t="s">
        <v>325</v>
      </c>
      <c r="F133" t="s">
        <v>406</v>
      </c>
      <c r="G133" s="10">
        <v>200</v>
      </c>
      <c r="H133" s="10">
        <f>SUMIFS('[3]Taxes Withheld'!F$1:F$65536,'[3]Taxes Withheld'!C$1:C$65536,'Import DV AUCS'!A133)</f>
        <v>0</v>
      </c>
      <c r="I133" s="10">
        <f>SUMIFS('[3]Taxes Withheld'!G$1:G$65536,'[3]Taxes Withheld'!C$1:C$65536,'Import DV AUCS'!A133)</f>
        <v>0</v>
      </c>
      <c r="K133" s="10">
        <f t="shared" si="2"/>
        <v>0</v>
      </c>
      <c r="M133" t="s">
        <v>66</v>
      </c>
      <c r="N133" t="s">
        <v>67</v>
      </c>
      <c r="O133" t="s">
        <v>68</v>
      </c>
    </row>
    <row r="134" spans="1:15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>
        <f>SUMIFS('[3]Taxes Withheld'!F$1:F$65536,'[3]Taxes Withheld'!C$1:C$65536,'Import DV AUCS'!A134)</f>
        <v>0</v>
      </c>
      <c r="I134" s="10">
        <f>SUMIFS('[3]Taxes Withheld'!G$1:G$65536,'[3]Taxes Withheld'!C$1:C$65536,'Import DV AUCS'!A134)</f>
        <v>0</v>
      </c>
      <c r="K134" s="10">
        <f t="shared" si="2"/>
        <v>0</v>
      </c>
      <c r="M134" t="s">
        <v>66</v>
      </c>
      <c r="N134" t="s">
        <v>67</v>
      </c>
      <c r="O134" t="s">
        <v>68</v>
      </c>
    </row>
    <row r="135" spans="1:15">
      <c r="A135" t="s">
        <v>409</v>
      </c>
      <c r="B135" t="s">
        <v>29</v>
      </c>
      <c r="C135" t="s">
        <v>63</v>
      </c>
      <c r="D135" s="10">
        <v>0</v>
      </c>
      <c r="E135" t="s">
        <v>410</v>
      </c>
      <c r="F135" t="s">
        <v>411</v>
      </c>
      <c r="G135" s="10">
        <v>16406.25</v>
      </c>
      <c r="H135" s="10">
        <f>SUMIFS('[3]Taxes Withheld'!F$1:F$65536,'[3]Taxes Withheld'!C$1:C$65536,'Import DV AUCS'!A135)</f>
        <v>781.25</v>
      </c>
      <c r="I135" s="10">
        <f>SUMIFS('[3]Taxes Withheld'!G$1:G$65536,'[3]Taxes Withheld'!C$1:C$65536,'Import DV AUCS'!A135)</f>
        <v>312.5</v>
      </c>
      <c r="K135" s="10">
        <f t="shared" si="2"/>
        <v>1093.75</v>
      </c>
      <c r="M135" t="s">
        <v>98</v>
      </c>
      <c r="N135" t="s">
        <v>99</v>
      </c>
      <c r="O135" t="s">
        <v>100</v>
      </c>
    </row>
    <row r="136" spans="1:15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>
        <f>SUMIFS('[3]Taxes Withheld'!F$1:F$65536,'[3]Taxes Withheld'!C$1:C$65536,'Import DV AUCS'!A136)</f>
        <v>0</v>
      </c>
      <c r="I136" s="10">
        <f>SUMIFS('[3]Taxes Withheld'!G$1:G$65536,'[3]Taxes Withheld'!C$1:C$65536,'Import DV AUCS'!A136)</f>
        <v>0</v>
      </c>
      <c r="K136" s="10">
        <f t="shared" si="2"/>
        <v>0</v>
      </c>
      <c r="M136" t="s">
        <v>66</v>
      </c>
      <c r="N136" t="s">
        <v>67</v>
      </c>
      <c r="O136" t="s">
        <v>68</v>
      </c>
    </row>
    <row r="137" spans="1:15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>
        <f>SUMIFS('[3]Taxes Withheld'!F$1:F$65536,'[3]Taxes Withheld'!C$1:C$65536,'Import DV AUCS'!A137)</f>
        <v>0</v>
      </c>
      <c r="I137" s="10">
        <f>SUMIFS('[3]Taxes Withheld'!G$1:G$65536,'[3]Taxes Withheld'!C$1:C$65536,'Import DV AUCS'!A137)</f>
        <v>0</v>
      </c>
      <c r="K137" s="10">
        <f t="shared" si="2"/>
        <v>0</v>
      </c>
      <c r="M137" t="s">
        <v>66</v>
      </c>
      <c r="N137" t="s">
        <v>67</v>
      </c>
      <c r="O137" t="s">
        <v>68</v>
      </c>
    </row>
    <row r="138" spans="1:15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>
        <f>SUMIFS('[3]Taxes Withheld'!F$1:F$65536,'[3]Taxes Withheld'!C$1:C$65536,'Import DV AUCS'!A138)</f>
        <v>0</v>
      </c>
      <c r="I138" s="10">
        <f>SUMIFS('[3]Taxes Withheld'!G$1:G$65536,'[3]Taxes Withheld'!C$1:C$65536,'Import DV AUCS'!A138)</f>
        <v>0</v>
      </c>
      <c r="K138" s="10">
        <f t="shared" si="2"/>
        <v>0</v>
      </c>
      <c r="M138" t="s">
        <v>66</v>
      </c>
      <c r="N138" t="s">
        <v>67</v>
      </c>
      <c r="O138" t="s">
        <v>68</v>
      </c>
    </row>
    <row r="139" spans="1:15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>
        <f>SUMIFS('[3]Taxes Withheld'!F$1:F$65536,'[3]Taxes Withheld'!C$1:C$65536,'Import DV AUCS'!A139)</f>
        <v>0</v>
      </c>
      <c r="I139" s="10">
        <f>SUMIFS('[3]Taxes Withheld'!G$1:G$65536,'[3]Taxes Withheld'!C$1:C$65536,'Import DV AUCS'!A139)</f>
        <v>0</v>
      </c>
      <c r="K139" s="10">
        <f t="shared" si="2"/>
        <v>0</v>
      </c>
      <c r="M139" t="s">
        <v>66</v>
      </c>
      <c r="N139" t="s">
        <v>67</v>
      </c>
      <c r="O139" t="s">
        <v>68</v>
      </c>
    </row>
    <row r="140" spans="1:15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>
        <f>SUMIFS('[3]Taxes Withheld'!F$1:F$65536,'[3]Taxes Withheld'!C$1:C$65536,'Import DV AUCS'!A140)</f>
        <v>0</v>
      </c>
      <c r="I140" s="10">
        <f>SUMIFS('[3]Taxes Withheld'!G$1:G$65536,'[3]Taxes Withheld'!C$1:C$65536,'Import DV AUCS'!A140)</f>
        <v>0</v>
      </c>
      <c r="K140" s="10">
        <f t="shared" si="2"/>
        <v>0</v>
      </c>
      <c r="M140" t="s">
        <v>66</v>
      </c>
      <c r="N140" t="s">
        <v>67</v>
      </c>
      <c r="O140" t="s">
        <v>68</v>
      </c>
    </row>
    <row r="141" spans="1:15">
      <c r="A141" t="s">
        <v>421</v>
      </c>
      <c r="B141" t="s">
        <v>29</v>
      </c>
      <c r="C141" t="s">
        <v>63</v>
      </c>
      <c r="D141" s="10">
        <v>0</v>
      </c>
      <c r="E141" t="s">
        <v>390</v>
      </c>
      <c r="F141" t="s">
        <v>422</v>
      </c>
      <c r="G141" s="10">
        <v>4440</v>
      </c>
      <c r="H141" s="10">
        <f>SUMIFS('[3]Taxes Withheld'!F$1:F$65536,'[3]Taxes Withheld'!C$1:C$65536,'Import DV AUCS'!A141)</f>
        <v>0</v>
      </c>
      <c r="I141" s="10">
        <f>SUMIFS('[3]Taxes Withheld'!G$1:G$65536,'[3]Taxes Withheld'!C$1:C$65536,'Import DV AUCS'!A141)</f>
        <v>0</v>
      </c>
      <c r="K141" s="10">
        <f t="shared" si="2"/>
        <v>0</v>
      </c>
      <c r="M141" t="s">
        <v>66</v>
      </c>
      <c r="N141" t="s">
        <v>67</v>
      </c>
      <c r="O141" t="s">
        <v>68</v>
      </c>
    </row>
    <row r="142" spans="1:15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>
        <f>SUMIFS('[3]Taxes Withheld'!F$1:F$65536,'[3]Taxes Withheld'!C$1:C$65536,'Import DV AUCS'!A142)</f>
        <v>0</v>
      </c>
      <c r="I142" s="10">
        <f>SUMIFS('[3]Taxes Withheld'!G$1:G$65536,'[3]Taxes Withheld'!C$1:C$65536,'Import DV AUCS'!A142)</f>
        <v>0</v>
      </c>
      <c r="K142" s="10">
        <f t="shared" si="2"/>
        <v>0</v>
      </c>
      <c r="M142" t="s">
        <v>55</v>
      </c>
      <c r="N142" t="s">
        <v>56</v>
      </c>
      <c r="O142" t="s">
        <v>57</v>
      </c>
    </row>
    <row r="143" spans="1:15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>
        <f>SUMIFS('[3]Taxes Withheld'!F$1:F$65536,'[3]Taxes Withheld'!C$1:C$65536,'Import DV AUCS'!A143)</f>
        <v>0</v>
      </c>
      <c r="I143" s="10">
        <f>SUMIFS('[3]Taxes Withheld'!G$1:G$65536,'[3]Taxes Withheld'!C$1:C$65536,'Import DV AUCS'!A143)</f>
        <v>0</v>
      </c>
      <c r="K143" s="10">
        <f t="shared" si="2"/>
        <v>0</v>
      </c>
      <c r="M143" t="s">
        <v>66</v>
      </c>
      <c r="N143" t="s">
        <v>67</v>
      </c>
      <c r="O143" t="s">
        <v>68</v>
      </c>
    </row>
    <row r="144" spans="1:15">
      <c r="A144" t="s">
        <v>428</v>
      </c>
      <c r="B144" t="s">
        <v>29</v>
      </c>
      <c r="C144" t="s">
        <v>429</v>
      </c>
      <c r="D144" s="10">
        <v>80000</v>
      </c>
      <c r="E144" t="s">
        <v>430</v>
      </c>
      <c r="F144" t="s">
        <v>431</v>
      </c>
      <c r="G144" s="10">
        <v>80000</v>
      </c>
      <c r="H144" s="10">
        <f>SUMIFS('[3]Taxes Withheld'!F$1:F$65536,'[3]Taxes Withheld'!C$1:C$65536,'Import DV AUCS'!A144)</f>
        <v>0</v>
      </c>
      <c r="I144" s="10">
        <f>SUMIFS('[3]Taxes Withheld'!G$1:G$65536,'[3]Taxes Withheld'!C$1:C$65536,'Import DV AUCS'!A144)</f>
        <v>0</v>
      </c>
      <c r="K144" s="10">
        <f t="shared" si="2"/>
        <v>0</v>
      </c>
      <c r="M144" t="s">
        <v>197</v>
      </c>
      <c r="N144" t="s">
        <v>56</v>
      </c>
      <c r="O144" t="s">
        <v>57</v>
      </c>
    </row>
    <row r="145" spans="1:15">
      <c r="A145" t="s">
        <v>432</v>
      </c>
      <c r="B145" t="s">
        <v>29</v>
      </c>
      <c r="C145" t="s">
        <v>433</v>
      </c>
      <c r="D145" s="10">
        <v>97200</v>
      </c>
      <c r="E145" t="s">
        <v>430</v>
      </c>
      <c r="F145" t="s">
        <v>434</v>
      </c>
      <c r="G145" s="10">
        <v>97200</v>
      </c>
      <c r="H145" s="10">
        <f>SUMIFS('[3]Taxes Withheld'!F$1:F$65536,'[3]Taxes Withheld'!C$1:C$65536,'Import DV AUCS'!A145)</f>
        <v>0</v>
      </c>
      <c r="I145" s="10">
        <f>SUMIFS('[3]Taxes Withheld'!G$1:G$65536,'[3]Taxes Withheld'!C$1:C$65536,'Import DV AUCS'!A145)</f>
        <v>0</v>
      </c>
      <c r="K145" s="10">
        <f t="shared" si="2"/>
        <v>0</v>
      </c>
      <c r="M145" t="s">
        <v>197</v>
      </c>
      <c r="N145" t="s">
        <v>56</v>
      </c>
      <c r="O145" t="s">
        <v>57</v>
      </c>
    </row>
    <row r="146" spans="1:15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>
        <f>SUMIFS('[3]Taxes Withheld'!F$1:F$65536,'[3]Taxes Withheld'!C$1:C$65536,'Import DV AUCS'!A146)</f>
        <v>0</v>
      </c>
      <c r="I146" s="10">
        <f>SUMIFS('[3]Taxes Withheld'!G$1:G$65536,'[3]Taxes Withheld'!C$1:C$65536,'Import DV AUCS'!A146)</f>
        <v>0</v>
      </c>
      <c r="K146" s="10">
        <f t="shared" si="2"/>
        <v>0</v>
      </c>
      <c r="M146" t="s">
        <v>197</v>
      </c>
      <c r="N146" t="s">
        <v>56</v>
      </c>
      <c r="O146" t="s">
        <v>57</v>
      </c>
    </row>
    <row r="147" spans="1:15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>
        <f>SUMIFS('[3]Taxes Withheld'!F$1:F$65536,'[3]Taxes Withheld'!C$1:C$65536,'Import DV AUCS'!A147)</f>
        <v>0</v>
      </c>
      <c r="I147" s="10">
        <f>SUMIFS('[3]Taxes Withheld'!G$1:G$65536,'[3]Taxes Withheld'!C$1:C$65536,'Import DV AUCS'!A147)</f>
        <v>0</v>
      </c>
      <c r="K147" s="10">
        <f t="shared" si="2"/>
        <v>0</v>
      </c>
      <c r="M147" t="s">
        <v>197</v>
      </c>
      <c r="N147" t="s">
        <v>56</v>
      </c>
      <c r="O147" t="s">
        <v>57</v>
      </c>
    </row>
    <row r="148" spans="1:15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>
        <f>SUMIFS('[3]Taxes Withheld'!F$1:F$65536,'[3]Taxes Withheld'!C$1:C$65536,'Import DV AUCS'!A148)</f>
        <v>0</v>
      </c>
      <c r="I148" s="10">
        <f>SUMIFS('[3]Taxes Withheld'!G$1:G$65536,'[3]Taxes Withheld'!C$1:C$65536,'Import DV AUCS'!A148)</f>
        <v>0</v>
      </c>
      <c r="K148" s="10">
        <f t="shared" si="2"/>
        <v>0</v>
      </c>
      <c r="M148" t="s">
        <v>197</v>
      </c>
      <c r="N148" t="s">
        <v>56</v>
      </c>
      <c r="O148" t="s">
        <v>57</v>
      </c>
    </row>
    <row r="149" spans="1:15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>
        <f>SUMIFS('[3]Taxes Withheld'!F$1:F$65536,'[3]Taxes Withheld'!C$1:C$65536,'Import DV AUCS'!A149)</f>
        <v>0</v>
      </c>
      <c r="I149" s="10">
        <f>SUMIFS('[3]Taxes Withheld'!G$1:G$65536,'[3]Taxes Withheld'!C$1:C$65536,'Import DV AUCS'!A149)</f>
        <v>0</v>
      </c>
      <c r="K149" s="10">
        <f t="shared" si="2"/>
        <v>0</v>
      </c>
      <c r="M149" t="s">
        <v>197</v>
      </c>
      <c r="N149" t="s">
        <v>56</v>
      </c>
      <c r="O149" t="s">
        <v>57</v>
      </c>
    </row>
    <row r="150" spans="1:15">
      <c r="A150" t="s">
        <v>446</v>
      </c>
      <c r="B150" t="s">
        <v>29</v>
      </c>
      <c r="C150" t="s">
        <v>447</v>
      </c>
      <c r="D150" s="10">
        <v>62500</v>
      </c>
      <c r="E150" t="s">
        <v>430</v>
      </c>
      <c r="F150" t="s">
        <v>448</v>
      </c>
      <c r="G150" s="10">
        <v>62500</v>
      </c>
      <c r="H150" s="10">
        <f>SUMIFS('[3]Taxes Withheld'!F$1:F$65536,'[3]Taxes Withheld'!C$1:C$65536,'Import DV AUCS'!A150)</f>
        <v>0</v>
      </c>
      <c r="I150" s="10">
        <f>SUMIFS('[3]Taxes Withheld'!G$1:G$65536,'[3]Taxes Withheld'!C$1:C$65536,'Import DV AUCS'!A150)</f>
        <v>0</v>
      </c>
      <c r="K150" s="10">
        <f t="shared" si="2"/>
        <v>0</v>
      </c>
      <c r="M150" t="s">
        <v>197</v>
      </c>
      <c r="N150" t="s">
        <v>56</v>
      </c>
      <c r="O150" t="s">
        <v>57</v>
      </c>
    </row>
    <row r="151" spans="1:15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>
        <f>SUMIFS('[3]Taxes Withheld'!F$1:F$65536,'[3]Taxes Withheld'!C$1:C$65536,'Import DV AUCS'!A151)</f>
        <v>0</v>
      </c>
      <c r="I151" s="10">
        <f>SUMIFS('[3]Taxes Withheld'!G$1:G$65536,'[3]Taxes Withheld'!C$1:C$65536,'Import DV AUCS'!A151)</f>
        <v>0</v>
      </c>
      <c r="K151" s="10">
        <f t="shared" si="2"/>
        <v>0</v>
      </c>
      <c r="M151" t="s">
        <v>197</v>
      </c>
      <c r="N151" t="s">
        <v>56</v>
      </c>
      <c r="O151" t="s">
        <v>57</v>
      </c>
    </row>
    <row r="152" spans="1:15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>
        <f>SUMIFS('[3]Taxes Withheld'!F$1:F$65536,'[3]Taxes Withheld'!C$1:C$65536,'Import DV AUCS'!A152)</f>
        <v>0</v>
      </c>
      <c r="I152" s="10">
        <f>SUMIFS('[3]Taxes Withheld'!G$1:G$65536,'[3]Taxes Withheld'!C$1:C$65536,'Import DV AUCS'!A152)</f>
        <v>0</v>
      </c>
      <c r="K152" s="10">
        <f t="shared" si="2"/>
        <v>0</v>
      </c>
      <c r="M152" t="s">
        <v>197</v>
      </c>
      <c r="N152" t="s">
        <v>56</v>
      </c>
      <c r="O152" t="s">
        <v>57</v>
      </c>
    </row>
    <row r="153" spans="1:15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>
        <f>SUMIFS('[3]Taxes Withheld'!F$1:F$65536,'[3]Taxes Withheld'!C$1:C$65536,'Import DV AUCS'!A153)</f>
        <v>0</v>
      </c>
      <c r="I153" s="10">
        <f>SUMIFS('[3]Taxes Withheld'!G$1:G$65536,'[3]Taxes Withheld'!C$1:C$65536,'Import DV AUCS'!A153)</f>
        <v>0</v>
      </c>
      <c r="K153" s="10">
        <f t="shared" si="2"/>
        <v>0</v>
      </c>
      <c r="M153" t="s">
        <v>197</v>
      </c>
      <c r="N153" t="s">
        <v>56</v>
      </c>
      <c r="O153" t="s">
        <v>57</v>
      </c>
    </row>
    <row r="154" spans="1:15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>
        <f>SUMIFS('[3]Taxes Withheld'!F$1:F$65536,'[3]Taxes Withheld'!C$1:C$65536,'Import DV AUCS'!A154)</f>
        <v>0</v>
      </c>
      <c r="I154" s="10">
        <f>SUMIFS('[3]Taxes Withheld'!G$1:G$65536,'[3]Taxes Withheld'!C$1:C$65536,'Import DV AUCS'!A154)</f>
        <v>0</v>
      </c>
      <c r="K154" s="10">
        <f t="shared" si="2"/>
        <v>0</v>
      </c>
      <c r="M154" t="s">
        <v>197</v>
      </c>
      <c r="N154" t="s">
        <v>56</v>
      </c>
      <c r="O154" t="s">
        <v>57</v>
      </c>
    </row>
    <row r="155" spans="1:15">
      <c r="A155" t="s">
        <v>457</v>
      </c>
      <c r="B155" t="s">
        <v>29</v>
      </c>
      <c r="C155" t="s">
        <v>458</v>
      </c>
      <c r="D155" s="10">
        <v>528841.48</v>
      </c>
      <c r="E155" t="s">
        <v>430</v>
      </c>
      <c r="F155" t="s">
        <v>459</v>
      </c>
      <c r="G155" s="10">
        <v>528841.48</v>
      </c>
      <c r="H155" s="10">
        <f>SUMIFS('[3]Taxes Withheld'!F$1:F$65536,'[3]Taxes Withheld'!C$1:C$65536,'Import DV AUCS'!A155)</f>
        <v>0</v>
      </c>
      <c r="I155" s="10">
        <f>SUMIFS('[3]Taxes Withheld'!G$1:G$65536,'[3]Taxes Withheld'!C$1:C$65536,'Import DV AUCS'!A155)</f>
        <v>0</v>
      </c>
      <c r="K155" s="10">
        <f t="shared" si="2"/>
        <v>0</v>
      </c>
      <c r="M155" t="s">
        <v>197</v>
      </c>
      <c r="N155" t="s">
        <v>56</v>
      </c>
      <c r="O155" t="s">
        <v>57</v>
      </c>
    </row>
    <row r="156" spans="1:15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>
        <f>SUMIFS('[3]Taxes Withheld'!F$1:F$65536,'[3]Taxes Withheld'!C$1:C$65536,'Import DV AUCS'!A156)</f>
        <v>0</v>
      </c>
      <c r="I156" s="10">
        <f>SUMIFS('[3]Taxes Withheld'!G$1:G$65536,'[3]Taxes Withheld'!C$1:C$65536,'Import DV AUCS'!A156)</f>
        <v>0</v>
      </c>
      <c r="K156" s="10">
        <f t="shared" si="2"/>
        <v>0</v>
      </c>
      <c r="M156" t="s">
        <v>197</v>
      </c>
      <c r="N156" t="s">
        <v>56</v>
      </c>
      <c r="O156" t="s">
        <v>57</v>
      </c>
    </row>
    <row r="157" spans="1:15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>
        <f>SUMIFS('[3]Taxes Withheld'!F$1:F$65536,'[3]Taxes Withheld'!C$1:C$65536,'Import DV AUCS'!A157)</f>
        <v>0</v>
      </c>
      <c r="I157" s="10">
        <f>SUMIFS('[3]Taxes Withheld'!G$1:G$65536,'[3]Taxes Withheld'!C$1:C$65536,'Import DV AUCS'!A157)</f>
        <v>0</v>
      </c>
      <c r="K157" s="10">
        <f t="shared" si="2"/>
        <v>0</v>
      </c>
      <c r="M157" t="s">
        <v>197</v>
      </c>
      <c r="N157" t="s">
        <v>56</v>
      </c>
      <c r="O157" t="s">
        <v>57</v>
      </c>
    </row>
    <row r="158" spans="1:15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>
        <f>SUMIFS('[3]Taxes Withheld'!F$1:F$65536,'[3]Taxes Withheld'!C$1:C$65536,'Import DV AUCS'!A158)</f>
        <v>0</v>
      </c>
      <c r="I158" s="10">
        <f>SUMIFS('[3]Taxes Withheld'!G$1:G$65536,'[3]Taxes Withheld'!C$1:C$65536,'Import DV AUCS'!A158)</f>
        <v>0</v>
      </c>
      <c r="K158" s="10">
        <f t="shared" si="2"/>
        <v>0</v>
      </c>
      <c r="M158" t="s">
        <v>197</v>
      </c>
      <c r="N158" t="s">
        <v>56</v>
      </c>
      <c r="O158" t="s">
        <v>57</v>
      </c>
    </row>
    <row r="159" spans="1:15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>
        <f>SUMIFS('[3]Taxes Withheld'!F$1:F$65536,'[3]Taxes Withheld'!C$1:C$65536,'Import DV AUCS'!A159)</f>
        <v>0</v>
      </c>
      <c r="I159" s="10">
        <f>SUMIFS('[3]Taxes Withheld'!G$1:G$65536,'[3]Taxes Withheld'!C$1:C$65536,'Import DV AUCS'!A159)</f>
        <v>0</v>
      </c>
      <c r="K159" s="10">
        <f t="shared" si="2"/>
        <v>0</v>
      </c>
      <c r="M159" t="s">
        <v>197</v>
      </c>
      <c r="N159" t="s">
        <v>56</v>
      </c>
      <c r="O159" t="s">
        <v>57</v>
      </c>
    </row>
    <row r="160" spans="1:15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>
        <f>SUMIFS('[3]Taxes Withheld'!F$1:F$65536,'[3]Taxes Withheld'!C$1:C$65536,'Import DV AUCS'!A160)</f>
        <v>0</v>
      </c>
      <c r="I160" s="10">
        <f>SUMIFS('[3]Taxes Withheld'!G$1:G$65536,'[3]Taxes Withheld'!C$1:C$65536,'Import DV AUCS'!A160)</f>
        <v>0</v>
      </c>
      <c r="K160" s="10">
        <f t="shared" si="2"/>
        <v>0</v>
      </c>
      <c r="M160" t="s">
        <v>55</v>
      </c>
      <c r="N160" t="s">
        <v>56</v>
      </c>
      <c r="O160" t="s">
        <v>57</v>
      </c>
    </row>
    <row r="161" spans="1:15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>
        <f>SUMIFS('[3]Taxes Withheld'!F$1:F$65536,'[3]Taxes Withheld'!C$1:C$65536,'Import DV AUCS'!A161)</f>
        <v>0</v>
      </c>
      <c r="I161" s="10">
        <f>SUMIFS('[3]Taxes Withheld'!G$1:G$65536,'[3]Taxes Withheld'!C$1:C$65536,'Import DV AUCS'!A161)</f>
        <v>0</v>
      </c>
      <c r="K161" s="10">
        <f t="shared" si="2"/>
        <v>0</v>
      </c>
      <c r="M161" t="s">
        <v>55</v>
      </c>
      <c r="N161" t="s">
        <v>56</v>
      </c>
      <c r="O161" t="s">
        <v>57</v>
      </c>
    </row>
    <row r="162" spans="1:15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>
        <f>SUMIFS('[3]Taxes Withheld'!F$1:F$65536,'[3]Taxes Withheld'!C$1:C$65536,'Import DV AUCS'!A162)</f>
        <v>0</v>
      </c>
      <c r="I162" s="10">
        <f>SUMIFS('[3]Taxes Withheld'!G$1:G$65536,'[3]Taxes Withheld'!C$1:C$65536,'Import DV AUCS'!A162)</f>
        <v>0</v>
      </c>
      <c r="K162" s="10">
        <f t="shared" si="2"/>
        <v>0</v>
      </c>
      <c r="M162" t="s">
        <v>98</v>
      </c>
      <c r="N162" t="s">
        <v>99</v>
      </c>
      <c r="O162" t="s">
        <v>100</v>
      </c>
    </row>
    <row r="163" spans="1:15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>
        <f>SUMIFS('[3]Taxes Withheld'!F$1:F$65536,'[3]Taxes Withheld'!C$1:C$65536,'Import DV AUCS'!A163)</f>
        <v>1072.5</v>
      </c>
      <c r="I163" s="10">
        <f>SUMIFS('[3]Taxes Withheld'!G$1:G$65536,'[3]Taxes Withheld'!C$1:C$65536,'Import DV AUCS'!A163)</f>
        <v>357.5</v>
      </c>
      <c r="K163" s="10">
        <f t="shared" si="2"/>
        <v>1430</v>
      </c>
      <c r="M163" t="s">
        <v>98</v>
      </c>
      <c r="N163" t="s">
        <v>99</v>
      </c>
      <c r="O163" t="s">
        <v>100</v>
      </c>
    </row>
    <row r="164" spans="1:15">
      <c r="A164" t="s">
        <v>476</v>
      </c>
      <c r="B164" t="s">
        <v>29</v>
      </c>
      <c r="C164" t="s">
        <v>63</v>
      </c>
      <c r="D164" s="10">
        <v>0</v>
      </c>
      <c r="E164" t="s">
        <v>271</v>
      </c>
      <c r="F164" t="s">
        <v>272</v>
      </c>
      <c r="G164" s="10">
        <v>11313.6</v>
      </c>
      <c r="H164" s="10">
        <f>SUMIFS('[3]Taxes Withheld'!F$1:F$65536,'[3]Taxes Withheld'!C$1:C$65536,'Import DV AUCS'!A164)</f>
        <v>353.55</v>
      </c>
      <c r="I164" s="10">
        <f>SUMIFS('[3]Taxes Withheld'!G$1:G$65536,'[3]Taxes Withheld'!C$1:C$65536,'Import DV AUCS'!A164)</f>
        <v>117.85</v>
      </c>
      <c r="K164" s="10">
        <f t="shared" si="2"/>
        <v>471.4</v>
      </c>
      <c r="M164" t="s">
        <v>98</v>
      </c>
      <c r="N164" t="s">
        <v>99</v>
      </c>
      <c r="O164" t="s">
        <v>100</v>
      </c>
    </row>
    <row r="165" spans="1:15">
      <c r="A165" t="s">
        <v>477</v>
      </c>
      <c r="B165" t="s">
        <v>29</v>
      </c>
      <c r="C165" t="s">
        <v>63</v>
      </c>
      <c r="D165" s="10">
        <v>0</v>
      </c>
      <c r="E165" t="s">
        <v>478</v>
      </c>
      <c r="F165" t="s">
        <v>479</v>
      </c>
      <c r="G165" s="10">
        <v>655.56</v>
      </c>
      <c r="H165" s="10">
        <f>SUMIFS('[3]Taxes Withheld'!F$1:F$65536,'[3]Taxes Withheld'!C$1:C$65536,'Import DV AUCS'!A165)</f>
        <v>0</v>
      </c>
      <c r="I165" s="10">
        <f>SUMIFS('[3]Taxes Withheld'!G$1:G$65536,'[3]Taxes Withheld'!C$1:C$65536,'Import DV AUCS'!A165)</f>
        <v>0</v>
      </c>
      <c r="K165" s="10">
        <f t="shared" si="2"/>
        <v>0</v>
      </c>
      <c r="M165" t="s">
        <v>66</v>
      </c>
      <c r="N165" t="s">
        <v>67</v>
      </c>
      <c r="O165" t="s">
        <v>68</v>
      </c>
    </row>
    <row r="166" spans="1:15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>
        <f>SUMIFS('[3]Taxes Withheld'!F$1:F$65536,'[3]Taxes Withheld'!C$1:C$65536,'Import DV AUCS'!A166)</f>
        <v>0</v>
      </c>
      <c r="I166" s="10">
        <f>SUMIFS('[3]Taxes Withheld'!G$1:G$65536,'[3]Taxes Withheld'!C$1:C$65536,'Import DV AUCS'!A166)</f>
        <v>0</v>
      </c>
      <c r="K166" s="10">
        <f t="shared" si="2"/>
        <v>0</v>
      </c>
      <c r="M166" t="s">
        <v>55</v>
      </c>
      <c r="N166" t="s">
        <v>56</v>
      </c>
      <c r="O166" t="s">
        <v>57</v>
      </c>
    </row>
    <row r="167" spans="1:15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>
        <f>SUMIFS('[3]Taxes Withheld'!F$1:F$65536,'[3]Taxes Withheld'!C$1:C$65536,'Import DV AUCS'!A167)</f>
        <v>0</v>
      </c>
      <c r="I167" s="10">
        <f>SUMIFS('[3]Taxes Withheld'!G$1:G$65536,'[3]Taxes Withheld'!C$1:C$65536,'Import DV AUCS'!A167)</f>
        <v>0</v>
      </c>
      <c r="K167" s="10">
        <f t="shared" si="2"/>
        <v>0</v>
      </c>
      <c r="M167" t="s">
        <v>55</v>
      </c>
      <c r="N167" t="s">
        <v>56</v>
      </c>
      <c r="O167" t="s">
        <v>57</v>
      </c>
    </row>
    <row r="168" spans="1:15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>
        <f>SUMIFS('[3]Taxes Withheld'!F$1:F$65536,'[3]Taxes Withheld'!C$1:C$65536,'Import DV AUCS'!A168)</f>
        <v>540</v>
      </c>
      <c r="I168" s="10">
        <f>SUMIFS('[3]Taxes Withheld'!G$1:G$65536,'[3]Taxes Withheld'!C$1:C$65536,'Import DV AUCS'!A168)</f>
        <v>360</v>
      </c>
      <c r="K168" s="10">
        <f t="shared" si="2"/>
        <v>900</v>
      </c>
      <c r="M168" t="s">
        <v>98</v>
      </c>
      <c r="N168" t="s">
        <v>99</v>
      </c>
      <c r="O168" t="s">
        <v>100</v>
      </c>
    </row>
    <row r="169" spans="1:15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>
        <f>SUMIFS('[3]Taxes Withheld'!F$1:F$65536,'[3]Taxes Withheld'!C$1:C$65536,'Import DV AUCS'!A169)</f>
        <v>0</v>
      </c>
      <c r="I169" s="10">
        <f>SUMIFS('[3]Taxes Withheld'!G$1:G$65536,'[3]Taxes Withheld'!C$1:C$65536,'Import DV AUCS'!A169)</f>
        <v>0</v>
      </c>
      <c r="K169" s="10">
        <f t="shared" si="2"/>
        <v>0</v>
      </c>
      <c r="M169" t="s">
        <v>55</v>
      </c>
      <c r="N169" t="s">
        <v>56</v>
      </c>
      <c r="O169" t="s">
        <v>57</v>
      </c>
    </row>
    <row r="170" spans="1:15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>
        <f>SUMIFS('[3]Taxes Withheld'!F$1:F$65536,'[3]Taxes Withheld'!C$1:C$65536,'Import DV AUCS'!A170)</f>
        <v>40.5</v>
      </c>
      <c r="I170" s="10">
        <f>SUMIFS('[3]Taxes Withheld'!G$1:G$65536,'[3]Taxes Withheld'!C$1:C$65536,'Import DV AUCS'!A170)</f>
        <v>13.5</v>
      </c>
      <c r="K170" s="10">
        <f t="shared" si="2"/>
        <v>54</v>
      </c>
      <c r="M170" t="s">
        <v>55</v>
      </c>
      <c r="N170" t="s">
        <v>56</v>
      </c>
      <c r="O170" t="s">
        <v>57</v>
      </c>
    </row>
    <row r="171" spans="1:15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>
        <f>SUMIFS('[3]Taxes Withheld'!F$1:F$65536,'[3]Taxes Withheld'!C$1:C$65536,'Import DV AUCS'!A171)</f>
        <v>0</v>
      </c>
      <c r="I171" s="10">
        <f>SUMIFS('[3]Taxes Withheld'!G$1:G$65536,'[3]Taxes Withheld'!C$1:C$65536,'Import DV AUCS'!A171)</f>
        <v>0</v>
      </c>
      <c r="K171" s="10">
        <f t="shared" si="2"/>
        <v>0</v>
      </c>
      <c r="M171" t="s">
        <v>55</v>
      </c>
      <c r="N171" t="s">
        <v>56</v>
      </c>
      <c r="O171" t="s">
        <v>57</v>
      </c>
    </row>
    <row r="172" spans="1:15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>
        <f>SUMIFS('[3]Taxes Withheld'!F$1:F$65536,'[3]Taxes Withheld'!C$1:C$65536,'Import DV AUCS'!A172)</f>
        <v>0</v>
      </c>
      <c r="I172" s="10">
        <f>SUMIFS('[3]Taxes Withheld'!G$1:G$65536,'[3]Taxes Withheld'!C$1:C$65536,'Import DV AUCS'!A172)</f>
        <v>0</v>
      </c>
      <c r="K172" s="10">
        <f t="shared" si="2"/>
        <v>0</v>
      </c>
      <c r="M172" t="s">
        <v>55</v>
      </c>
      <c r="N172" t="s">
        <v>56</v>
      </c>
      <c r="O172" t="s">
        <v>57</v>
      </c>
    </row>
    <row r="173" spans="1:15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>
        <f>SUMIFS('[3]Taxes Withheld'!F$1:F$65536,'[3]Taxes Withheld'!C$1:C$65536,'Import DV AUCS'!A173)</f>
        <v>0</v>
      </c>
      <c r="I173" s="10">
        <f>SUMIFS('[3]Taxes Withheld'!G$1:G$65536,'[3]Taxes Withheld'!C$1:C$65536,'Import DV AUCS'!A173)</f>
        <v>0</v>
      </c>
      <c r="K173" s="10">
        <f t="shared" si="2"/>
        <v>0</v>
      </c>
      <c r="M173" t="s">
        <v>55</v>
      </c>
      <c r="N173" t="s">
        <v>56</v>
      </c>
      <c r="O173" t="s">
        <v>57</v>
      </c>
    </row>
    <row r="174" spans="1:15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>
        <f>SUMIFS('[3]Taxes Withheld'!F$1:F$65536,'[3]Taxes Withheld'!C$1:C$65536,'Import DV AUCS'!A174)</f>
        <v>450</v>
      </c>
      <c r="I174" s="10">
        <f>SUMIFS('[3]Taxes Withheld'!G$1:G$65536,'[3]Taxes Withheld'!C$1:C$65536,'Import DV AUCS'!A174)</f>
        <v>300</v>
      </c>
      <c r="K174" s="10">
        <f t="shared" si="2"/>
        <v>750</v>
      </c>
      <c r="M174" t="s">
        <v>98</v>
      </c>
      <c r="N174" t="s">
        <v>99</v>
      </c>
      <c r="O174" t="s">
        <v>100</v>
      </c>
    </row>
    <row r="175" spans="1:15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>
        <f>SUMIFS('[3]Taxes Withheld'!F$1:F$65536,'[3]Taxes Withheld'!C$1:C$65536,'Import DV AUCS'!A175)</f>
        <v>0</v>
      </c>
      <c r="I175" s="10">
        <f>SUMIFS('[3]Taxes Withheld'!G$1:G$65536,'[3]Taxes Withheld'!C$1:C$65536,'Import DV AUCS'!A175)</f>
        <v>0</v>
      </c>
      <c r="K175" s="10">
        <f t="shared" si="2"/>
        <v>0</v>
      </c>
      <c r="M175" t="s">
        <v>98</v>
      </c>
      <c r="N175" t="s">
        <v>99</v>
      </c>
      <c r="O175" t="s">
        <v>100</v>
      </c>
    </row>
    <row r="176" spans="1:15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>
        <f>SUMIFS('[3]Taxes Withheld'!F$1:F$65536,'[3]Taxes Withheld'!C$1:C$65536,'Import DV AUCS'!A176)</f>
        <v>332.14</v>
      </c>
      <c r="I176" s="10">
        <f>SUMIFS('[3]Taxes Withheld'!G$1:G$65536,'[3]Taxes Withheld'!C$1:C$65536,'Import DV AUCS'!A176)</f>
        <v>66.430000000000007</v>
      </c>
      <c r="K176" s="10">
        <f t="shared" si="2"/>
        <v>398.57</v>
      </c>
      <c r="M176" t="s">
        <v>98</v>
      </c>
      <c r="N176" t="s">
        <v>99</v>
      </c>
      <c r="O176" t="s">
        <v>100</v>
      </c>
    </row>
    <row r="177" spans="1:15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>
        <f>SUMIFS('[3]Taxes Withheld'!F$1:F$65536,'[3]Taxes Withheld'!C$1:C$65536,'Import DV AUCS'!A177)</f>
        <v>602.13</v>
      </c>
      <c r="I177" s="10">
        <f>SUMIFS('[3]Taxes Withheld'!G$1:G$65536,'[3]Taxes Withheld'!C$1:C$65536,'Import DV AUCS'!A177)</f>
        <v>200.71</v>
      </c>
      <c r="K177" s="10">
        <f t="shared" si="2"/>
        <v>802.84</v>
      </c>
      <c r="M177" t="s">
        <v>98</v>
      </c>
      <c r="N177" t="s">
        <v>99</v>
      </c>
      <c r="O177" t="s">
        <v>100</v>
      </c>
    </row>
    <row r="178" spans="1:15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>
        <f>SUMIFS('[3]Taxes Withheld'!F$1:F$65536,'[3]Taxes Withheld'!C$1:C$65536,'Import DV AUCS'!A178)</f>
        <v>264.45999999999998</v>
      </c>
      <c r="I178" s="10">
        <f>SUMIFS('[3]Taxes Withheld'!G$1:G$65536,'[3]Taxes Withheld'!C$1:C$65536,'Import DV AUCS'!A178)</f>
        <v>52.89</v>
      </c>
      <c r="K178" s="10">
        <f t="shared" si="2"/>
        <v>317.34999999999997</v>
      </c>
      <c r="M178" t="s">
        <v>98</v>
      </c>
      <c r="N178" t="s">
        <v>99</v>
      </c>
      <c r="O178" t="s">
        <v>100</v>
      </c>
    </row>
    <row r="179" spans="1:15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>
        <f>SUMIFS('[3]Taxes Withheld'!F$1:F$65536,'[3]Taxes Withheld'!C$1:C$65536,'Import DV AUCS'!A179)</f>
        <v>0</v>
      </c>
      <c r="I179" s="10">
        <f>SUMIFS('[3]Taxes Withheld'!G$1:G$65536,'[3]Taxes Withheld'!C$1:C$65536,'Import DV AUCS'!A179)</f>
        <v>0</v>
      </c>
      <c r="K179" s="10">
        <f t="shared" si="2"/>
        <v>0</v>
      </c>
      <c r="M179" t="s">
        <v>55</v>
      </c>
      <c r="N179" t="s">
        <v>56</v>
      </c>
      <c r="O179" t="s">
        <v>57</v>
      </c>
    </row>
    <row r="180" spans="1:15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>
        <f>SUMIFS('[3]Taxes Withheld'!F$1:F$65536,'[3]Taxes Withheld'!C$1:C$65536,'Import DV AUCS'!A180)</f>
        <v>0</v>
      </c>
      <c r="I180" s="10">
        <f>SUMIFS('[3]Taxes Withheld'!G$1:G$65536,'[3]Taxes Withheld'!C$1:C$65536,'Import DV AUCS'!A180)</f>
        <v>0</v>
      </c>
      <c r="K180" s="10">
        <f t="shared" si="2"/>
        <v>0</v>
      </c>
      <c r="M180" t="s">
        <v>55</v>
      </c>
      <c r="N180" t="s">
        <v>56</v>
      </c>
      <c r="O180" t="s">
        <v>57</v>
      </c>
    </row>
    <row r="181" spans="1:15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>
        <f>SUMIFS('[3]Taxes Withheld'!F$1:F$65536,'[3]Taxes Withheld'!C$1:C$65536,'Import DV AUCS'!A181)</f>
        <v>0</v>
      </c>
      <c r="I181" s="10">
        <f>SUMIFS('[3]Taxes Withheld'!G$1:G$65536,'[3]Taxes Withheld'!C$1:C$65536,'Import DV AUCS'!A181)</f>
        <v>0</v>
      </c>
      <c r="K181" s="10">
        <f t="shared" si="2"/>
        <v>0</v>
      </c>
      <c r="M181" t="s">
        <v>55</v>
      </c>
      <c r="N181" t="s">
        <v>56</v>
      </c>
      <c r="O181" t="s">
        <v>57</v>
      </c>
    </row>
    <row r="182" spans="1:15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>
        <f>SUMIFS('[3]Taxes Withheld'!F$1:F$65536,'[3]Taxes Withheld'!C$1:C$65536,'Import DV AUCS'!A182)</f>
        <v>0</v>
      </c>
      <c r="I182" s="10">
        <f>SUMIFS('[3]Taxes Withheld'!G$1:G$65536,'[3]Taxes Withheld'!C$1:C$65536,'Import DV AUCS'!A182)</f>
        <v>0</v>
      </c>
      <c r="K182" s="10">
        <f t="shared" si="2"/>
        <v>0</v>
      </c>
      <c r="M182" t="s">
        <v>66</v>
      </c>
      <c r="N182" t="s">
        <v>67</v>
      </c>
      <c r="O182" t="s">
        <v>68</v>
      </c>
    </row>
    <row r="183" spans="1:15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>
        <f>SUMIFS('[3]Taxes Withheld'!F$1:F$65536,'[3]Taxes Withheld'!C$1:C$65536,'Import DV AUCS'!A183)</f>
        <v>0</v>
      </c>
      <c r="I183" s="10">
        <f>SUMIFS('[3]Taxes Withheld'!G$1:G$65536,'[3]Taxes Withheld'!C$1:C$65536,'Import DV AUCS'!A183)</f>
        <v>0</v>
      </c>
      <c r="K183" s="10">
        <f t="shared" si="2"/>
        <v>0</v>
      </c>
      <c r="M183" t="s">
        <v>66</v>
      </c>
      <c r="N183" t="s">
        <v>67</v>
      </c>
      <c r="O183" t="s">
        <v>68</v>
      </c>
    </row>
    <row r="184" spans="1:15">
      <c r="A184" t="s">
        <v>530</v>
      </c>
      <c r="B184" t="s">
        <v>29</v>
      </c>
      <c r="C184" t="s">
        <v>63</v>
      </c>
      <c r="D184" s="10">
        <v>0</v>
      </c>
      <c r="E184" t="s">
        <v>342</v>
      </c>
      <c r="F184" t="s">
        <v>531</v>
      </c>
      <c r="G184" s="10">
        <v>17032.63</v>
      </c>
      <c r="H184" s="10">
        <f>SUMIFS('[3]Taxes Withheld'!F$1:F$65536,'[3]Taxes Withheld'!C$1:C$65536,'Import DV AUCS'!A184)</f>
        <v>0</v>
      </c>
      <c r="I184" s="10">
        <f>SUMIFS('[3]Taxes Withheld'!G$1:G$65536,'[3]Taxes Withheld'!C$1:C$65536,'Import DV AUCS'!A184)</f>
        <v>0</v>
      </c>
      <c r="K184" s="10">
        <f t="shared" si="2"/>
        <v>0</v>
      </c>
      <c r="M184" t="s">
        <v>66</v>
      </c>
      <c r="N184" t="s">
        <v>67</v>
      </c>
      <c r="O184" t="s">
        <v>68</v>
      </c>
    </row>
    <row r="185" spans="1:15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>
        <f>SUMIFS('[3]Taxes Withheld'!F$1:F$65536,'[3]Taxes Withheld'!C$1:C$65536,'Import DV AUCS'!A185)</f>
        <v>0</v>
      </c>
      <c r="I185" s="10">
        <f>SUMIFS('[3]Taxes Withheld'!G$1:G$65536,'[3]Taxes Withheld'!C$1:C$65536,'Import DV AUCS'!A185)</f>
        <v>0</v>
      </c>
      <c r="K185" s="10">
        <f t="shared" si="2"/>
        <v>0</v>
      </c>
      <c r="M185" t="s">
        <v>55</v>
      </c>
      <c r="N185" t="s">
        <v>56</v>
      </c>
      <c r="O185" t="s">
        <v>57</v>
      </c>
    </row>
    <row r="186" spans="1:15">
      <c r="A186" t="s">
        <v>536</v>
      </c>
      <c r="B186" t="s">
        <v>29</v>
      </c>
      <c r="C186" t="s">
        <v>537</v>
      </c>
      <c r="D186" s="10">
        <v>1046300</v>
      </c>
      <c r="E186" t="s">
        <v>430</v>
      </c>
      <c r="F186" t="s">
        <v>538</v>
      </c>
      <c r="G186" s="10">
        <v>1046300</v>
      </c>
      <c r="H186" s="10">
        <f>SUMIFS('[3]Taxes Withheld'!F$1:F$65536,'[3]Taxes Withheld'!C$1:C$65536,'Import DV AUCS'!A186)</f>
        <v>0</v>
      </c>
      <c r="I186" s="10">
        <f>SUMIFS('[3]Taxes Withheld'!G$1:G$65536,'[3]Taxes Withheld'!C$1:C$65536,'Import DV AUCS'!A186)</f>
        <v>0</v>
      </c>
      <c r="K186" s="10">
        <f t="shared" si="2"/>
        <v>0</v>
      </c>
      <c r="M186" t="s">
        <v>197</v>
      </c>
      <c r="N186" t="s">
        <v>56</v>
      </c>
      <c r="O186" t="s">
        <v>57</v>
      </c>
    </row>
    <row r="187" spans="1:15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>
        <f>SUMIFS('[3]Taxes Withheld'!F$1:F$65536,'[3]Taxes Withheld'!C$1:C$65536,'Import DV AUCS'!A187)</f>
        <v>0</v>
      </c>
      <c r="I187" s="10">
        <f>SUMIFS('[3]Taxes Withheld'!G$1:G$65536,'[3]Taxes Withheld'!C$1:C$65536,'Import DV AUCS'!A187)</f>
        <v>0</v>
      </c>
      <c r="K187" s="10">
        <f t="shared" si="2"/>
        <v>0</v>
      </c>
      <c r="M187" t="s">
        <v>197</v>
      </c>
      <c r="N187" t="s">
        <v>56</v>
      </c>
      <c r="O187" t="s">
        <v>57</v>
      </c>
    </row>
    <row r="188" spans="1:15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>
        <f>SUMIFS('[3]Taxes Withheld'!F$1:F$65536,'[3]Taxes Withheld'!C$1:C$65536,'Import DV AUCS'!A188)</f>
        <v>0</v>
      </c>
      <c r="I188" s="10">
        <f>SUMIFS('[3]Taxes Withheld'!G$1:G$65536,'[3]Taxes Withheld'!C$1:C$65536,'Import DV AUCS'!A188)</f>
        <v>0</v>
      </c>
      <c r="K188" s="10">
        <f t="shared" si="2"/>
        <v>0</v>
      </c>
      <c r="M188" t="s">
        <v>197</v>
      </c>
      <c r="N188" t="s">
        <v>56</v>
      </c>
      <c r="O188" t="s">
        <v>57</v>
      </c>
    </row>
    <row r="189" spans="1:15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>
        <f>SUMIFS('[3]Taxes Withheld'!F$1:F$65536,'[3]Taxes Withheld'!C$1:C$65536,'Import DV AUCS'!A189)</f>
        <v>0</v>
      </c>
      <c r="I189" s="10">
        <f>SUMIFS('[3]Taxes Withheld'!G$1:G$65536,'[3]Taxes Withheld'!C$1:C$65536,'Import DV AUCS'!A189)</f>
        <v>0</v>
      </c>
      <c r="K189" s="10">
        <f t="shared" si="2"/>
        <v>0</v>
      </c>
      <c r="M189" t="s">
        <v>197</v>
      </c>
      <c r="N189" t="s">
        <v>56</v>
      </c>
      <c r="O189" t="s">
        <v>57</v>
      </c>
    </row>
    <row r="190" spans="1:15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>
        <f>SUMIFS('[3]Taxes Withheld'!F$1:F$65536,'[3]Taxes Withheld'!C$1:C$65536,'Import DV AUCS'!A190)</f>
        <v>0</v>
      </c>
      <c r="I190" s="10">
        <f>SUMIFS('[3]Taxes Withheld'!G$1:G$65536,'[3]Taxes Withheld'!C$1:C$65536,'Import DV AUCS'!A190)</f>
        <v>0</v>
      </c>
      <c r="K190" s="10">
        <f t="shared" si="2"/>
        <v>0</v>
      </c>
      <c r="M190" t="s">
        <v>197</v>
      </c>
      <c r="N190" t="s">
        <v>56</v>
      </c>
      <c r="O190" t="s">
        <v>57</v>
      </c>
    </row>
    <row r="191" spans="1:15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>
        <f>SUMIFS('[3]Taxes Withheld'!F$1:F$65536,'[3]Taxes Withheld'!C$1:C$65536,'Import DV AUCS'!A191)</f>
        <v>240</v>
      </c>
      <c r="I191" s="10">
        <f>SUMIFS('[3]Taxes Withheld'!G$1:G$65536,'[3]Taxes Withheld'!C$1:C$65536,'Import DV AUCS'!A191)</f>
        <v>80</v>
      </c>
      <c r="K191" s="10">
        <f t="shared" si="2"/>
        <v>320</v>
      </c>
      <c r="M191" t="s">
        <v>98</v>
      </c>
      <c r="N191" t="s">
        <v>99</v>
      </c>
      <c r="O191" t="s">
        <v>100</v>
      </c>
    </row>
    <row r="192" spans="1:15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>
        <f>SUMIFS('[3]Taxes Withheld'!F$1:F$65536,'[3]Taxes Withheld'!C$1:C$65536,'Import DV AUCS'!A192)</f>
        <v>0</v>
      </c>
      <c r="I192" s="10">
        <f>SUMIFS('[3]Taxes Withheld'!G$1:G$65536,'[3]Taxes Withheld'!C$1:C$65536,'Import DV AUCS'!A192)</f>
        <v>0</v>
      </c>
      <c r="K192" s="10">
        <f t="shared" si="2"/>
        <v>0</v>
      </c>
      <c r="M192" t="s">
        <v>98</v>
      </c>
      <c r="N192" t="s">
        <v>99</v>
      </c>
      <c r="O192" t="s">
        <v>100</v>
      </c>
    </row>
    <row r="193" spans="1:15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>
        <f>SUMIFS('[3]Taxes Withheld'!F$1:F$65536,'[3]Taxes Withheld'!C$1:C$65536,'Import DV AUCS'!A193)</f>
        <v>53.57</v>
      </c>
      <c r="I193" s="10">
        <f>SUMIFS('[3]Taxes Withheld'!G$1:G$65536,'[3]Taxes Withheld'!C$1:C$65536,'Import DV AUCS'!A193)</f>
        <v>21.43</v>
      </c>
      <c r="K193" s="10">
        <f t="shared" si="2"/>
        <v>75</v>
      </c>
      <c r="M193" t="s">
        <v>98</v>
      </c>
      <c r="N193" t="s">
        <v>99</v>
      </c>
      <c r="O193" t="s">
        <v>100</v>
      </c>
    </row>
    <row r="194" spans="1:15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>
        <f>SUMIFS('[3]Taxes Withheld'!F$1:F$65536,'[3]Taxes Withheld'!C$1:C$65536,'Import DV AUCS'!A194)</f>
        <v>0</v>
      </c>
      <c r="I194" s="10">
        <f>SUMIFS('[3]Taxes Withheld'!G$1:G$65536,'[3]Taxes Withheld'!C$1:C$65536,'Import DV AUCS'!A194)</f>
        <v>0</v>
      </c>
      <c r="K194" s="10">
        <f t="shared" si="2"/>
        <v>0</v>
      </c>
      <c r="M194" t="s">
        <v>55</v>
      </c>
      <c r="N194" t="s">
        <v>56</v>
      </c>
      <c r="O194" t="s">
        <v>57</v>
      </c>
    </row>
    <row r="195" spans="1:15">
      <c r="A195" t="s">
        <v>555</v>
      </c>
      <c r="B195" t="s">
        <v>29</v>
      </c>
      <c r="C195" t="s">
        <v>556</v>
      </c>
      <c r="D195" s="10">
        <v>17167.73</v>
      </c>
      <c r="E195" t="s">
        <v>557</v>
      </c>
      <c r="F195" t="s">
        <v>554</v>
      </c>
      <c r="G195" s="10">
        <v>13654.27</v>
      </c>
      <c r="H195" s="10">
        <f>SUMIFS('[3]Taxes Withheld'!F$1:F$65536,'[3]Taxes Withheld'!C$1:C$65536,'Import DV AUCS'!A195)</f>
        <v>0</v>
      </c>
      <c r="I195" s="10">
        <f>SUMIFS('[3]Taxes Withheld'!G$1:G$65536,'[3]Taxes Withheld'!C$1:C$65536,'Import DV AUCS'!A195)</f>
        <v>0</v>
      </c>
      <c r="K195" s="10">
        <f t="shared" si="2"/>
        <v>0</v>
      </c>
      <c r="M195" t="s">
        <v>55</v>
      </c>
      <c r="N195" t="s">
        <v>56</v>
      </c>
      <c r="O195" t="s">
        <v>57</v>
      </c>
    </row>
    <row r="196" spans="1:15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>
        <f>SUMIFS('[3]Taxes Withheld'!F$1:F$65536,'[3]Taxes Withheld'!C$1:C$65536,'Import DV AUCS'!A196)</f>
        <v>0</v>
      </c>
      <c r="I196" s="10">
        <f>SUMIFS('[3]Taxes Withheld'!G$1:G$65536,'[3]Taxes Withheld'!C$1:C$65536,'Import DV AUCS'!A196)</f>
        <v>0</v>
      </c>
      <c r="K196" s="10">
        <f t="shared" ref="K196:K259" si="3">H196+I196+J196</f>
        <v>0</v>
      </c>
      <c r="M196" t="s">
        <v>55</v>
      </c>
      <c r="N196" t="s">
        <v>56</v>
      </c>
      <c r="O196" t="s">
        <v>57</v>
      </c>
    </row>
    <row r="197" spans="1:15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>
        <f>SUMIFS('[3]Taxes Withheld'!F$1:F$65536,'[3]Taxes Withheld'!C$1:C$65536,'Import DV AUCS'!A197)</f>
        <v>0</v>
      </c>
      <c r="I197" s="10">
        <f>SUMIFS('[3]Taxes Withheld'!G$1:G$65536,'[3]Taxes Withheld'!C$1:C$65536,'Import DV AUCS'!A197)</f>
        <v>0</v>
      </c>
      <c r="K197" s="10">
        <f t="shared" si="3"/>
        <v>0</v>
      </c>
      <c r="M197" t="s">
        <v>55</v>
      </c>
      <c r="N197" t="s">
        <v>56</v>
      </c>
      <c r="O197" t="s">
        <v>57</v>
      </c>
    </row>
    <row r="198" spans="1:15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>
        <f>SUMIFS('[3]Taxes Withheld'!F$1:F$65536,'[3]Taxes Withheld'!C$1:C$65536,'Import DV AUCS'!A198)</f>
        <v>0</v>
      </c>
      <c r="I198" s="10">
        <f>SUMIFS('[3]Taxes Withheld'!G$1:G$65536,'[3]Taxes Withheld'!C$1:C$65536,'Import DV AUCS'!A198)</f>
        <v>0</v>
      </c>
      <c r="K198" s="10">
        <f t="shared" si="3"/>
        <v>0</v>
      </c>
      <c r="M198" t="s">
        <v>55</v>
      </c>
      <c r="N198" t="s">
        <v>56</v>
      </c>
      <c r="O198" t="s">
        <v>57</v>
      </c>
    </row>
    <row r="199" spans="1:15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>
        <f>SUMIFS('[3]Taxes Withheld'!F$1:F$65536,'[3]Taxes Withheld'!C$1:C$65536,'Import DV AUCS'!A199)</f>
        <v>0</v>
      </c>
      <c r="I199" s="10">
        <f>SUMIFS('[3]Taxes Withheld'!G$1:G$65536,'[3]Taxes Withheld'!C$1:C$65536,'Import DV AUCS'!A199)</f>
        <v>0</v>
      </c>
      <c r="K199" s="10">
        <f t="shared" si="3"/>
        <v>0</v>
      </c>
      <c r="M199" t="s">
        <v>55</v>
      </c>
      <c r="N199" t="s">
        <v>56</v>
      </c>
      <c r="O199" t="s">
        <v>57</v>
      </c>
    </row>
    <row r="200" spans="1:15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>
        <f>SUMIFS('[3]Taxes Withheld'!F$1:F$65536,'[3]Taxes Withheld'!C$1:C$65536,'Import DV AUCS'!A200)</f>
        <v>53.57</v>
      </c>
      <c r="I200" s="10">
        <f>SUMIFS('[3]Taxes Withheld'!G$1:G$65536,'[3]Taxes Withheld'!C$1:C$65536,'Import DV AUCS'!A200)</f>
        <v>21.43</v>
      </c>
      <c r="K200" s="10">
        <f t="shared" si="3"/>
        <v>75</v>
      </c>
      <c r="M200" t="s">
        <v>55</v>
      </c>
      <c r="N200" t="s">
        <v>56</v>
      </c>
      <c r="O200" t="s">
        <v>57</v>
      </c>
    </row>
    <row r="201" spans="1:15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>
        <f>SUMIFS('[3]Taxes Withheld'!F$1:F$65536,'[3]Taxes Withheld'!C$1:C$65536,'Import DV AUCS'!A201)</f>
        <v>0</v>
      </c>
      <c r="I201" s="10">
        <f>SUMIFS('[3]Taxes Withheld'!G$1:G$65536,'[3]Taxes Withheld'!C$1:C$65536,'Import DV AUCS'!A201)</f>
        <v>0</v>
      </c>
      <c r="K201" s="10">
        <f t="shared" si="3"/>
        <v>0</v>
      </c>
      <c r="M201" t="s">
        <v>55</v>
      </c>
      <c r="N201" t="s">
        <v>56</v>
      </c>
      <c r="O201" t="s">
        <v>57</v>
      </c>
    </row>
    <row r="202" spans="1:15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>
        <f>SUMIFS('[3]Taxes Withheld'!F$1:F$65536,'[3]Taxes Withheld'!C$1:C$65536,'Import DV AUCS'!A202)</f>
        <v>107.14</v>
      </c>
      <c r="I202" s="10">
        <f>SUMIFS('[3]Taxes Withheld'!G$1:G$65536,'[3]Taxes Withheld'!C$1:C$65536,'Import DV AUCS'!A202)</f>
        <v>42.86</v>
      </c>
      <c r="K202" s="10">
        <f t="shared" si="3"/>
        <v>150</v>
      </c>
      <c r="M202" t="s">
        <v>55</v>
      </c>
      <c r="N202" t="s">
        <v>56</v>
      </c>
      <c r="O202" t="s">
        <v>57</v>
      </c>
    </row>
    <row r="203" spans="1:15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>
        <f>SUMIFS('[3]Taxes Withheld'!F$1:F$65536,'[3]Taxes Withheld'!C$1:C$65536,'Import DV AUCS'!A203)</f>
        <v>473.21</v>
      </c>
      <c r="I203" s="10">
        <f>SUMIFS('[3]Taxes Withheld'!G$1:G$65536,'[3]Taxes Withheld'!C$1:C$65536,'Import DV AUCS'!A203)</f>
        <v>189.29</v>
      </c>
      <c r="K203" s="10">
        <f t="shared" si="3"/>
        <v>662.5</v>
      </c>
      <c r="M203" t="s">
        <v>55</v>
      </c>
      <c r="N203" t="s">
        <v>56</v>
      </c>
      <c r="O203" t="s">
        <v>57</v>
      </c>
    </row>
    <row r="204" spans="1:15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>
        <f>SUMIFS('[3]Taxes Withheld'!F$1:F$65536,'[3]Taxes Withheld'!C$1:C$65536,'Import DV AUCS'!A204)</f>
        <v>0</v>
      </c>
      <c r="I204" s="10">
        <f>SUMIFS('[3]Taxes Withheld'!G$1:G$65536,'[3]Taxes Withheld'!C$1:C$65536,'Import DV AUCS'!A204)</f>
        <v>0</v>
      </c>
      <c r="K204" s="10">
        <f t="shared" si="3"/>
        <v>0</v>
      </c>
      <c r="M204" t="s">
        <v>55</v>
      </c>
      <c r="N204" t="s">
        <v>56</v>
      </c>
      <c r="O204" t="s">
        <v>57</v>
      </c>
    </row>
    <row r="205" spans="1:15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>
        <f>SUMIFS('[3]Taxes Withheld'!F$1:F$65536,'[3]Taxes Withheld'!C$1:C$65536,'Import DV AUCS'!A205)</f>
        <v>0</v>
      </c>
      <c r="I205" s="10">
        <f>SUMIFS('[3]Taxes Withheld'!G$1:G$65536,'[3]Taxes Withheld'!C$1:C$65536,'Import DV AUCS'!A205)</f>
        <v>0</v>
      </c>
      <c r="K205" s="10">
        <f t="shared" si="3"/>
        <v>0</v>
      </c>
      <c r="M205" t="s">
        <v>55</v>
      </c>
      <c r="N205" t="s">
        <v>56</v>
      </c>
      <c r="O205" t="s">
        <v>57</v>
      </c>
    </row>
    <row r="206" spans="1:15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>
        <f>SUMIFS('[3]Taxes Withheld'!F$1:F$65536,'[3]Taxes Withheld'!C$1:C$65536,'Import DV AUCS'!A206)</f>
        <v>0</v>
      </c>
      <c r="I206" s="10">
        <f>SUMIFS('[3]Taxes Withheld'!G$1:G$65536,'[3]Taxes Withheld'!C$1:C$65536,'Import DV AUCS'!A206)</f>
        <v>0</v>
      </c>
      <c r="K206" s="10">
        <f t="shared" si="3"/>
        <v>0</v>
      </c>
      <c r="M206" t="s">
        <v>55</v>
      </c>
      <c r="N206" t="s">
        <v>56</v>
      </c>
      <c r="O206" t="s">
        <v>57</v>
      </c>
    </row>
    <row r="207" spans="1:15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>
        <f>SUMIFS('[3]Taxes Withheld'!F$1:F$65536,'[3]Taxes Withheld'!C$1:C$65536,'Import DV AUCS'!A207)</f>
        <v>0</v>
      </c>
      <c r="I207" s="10">
        <f>SUMIFS('[3]Taxes Withheld'!G$1:G$65536,'[3]Taxes Withheld'!C$1:C$65536,'Import DV AUCS'!A207)</f>
        <v>0</v>
      </c>
      <c r="K207" s="10">
        <f t="shared" si="3"/>
        <v>0</v>
      </c>
      <c r="M207" t="s">
        <v>55</v>
      </c>
      <c r="N207" t="s">
        <v>56</v>
      </c>
      <c r="O207" t="s">
        <v>57</v>
      </c>
    </row>
    <row r="208" spans="1:15">
      <c r="A208" t="s">
        <v>589</v>
      </c>
      <c r="B208" t="s">
        <v>29</v>
      </c>
      <c r="C208" t="s">
        <v>590</v>
      </c>
      <c r="D208" s="10">
        <v>258.18</v>
      </c>
      <c r="E208" t="s">
        <v>591</v>
      </c>
      <c r="F208" t="s">
        <v>588</v>
      </c>
      <c r="G208" s="10">
        <v>235.09</v>
      </c>
      <c r="H208" s="10">
        <f>SUMIFS('[3]Taxes Withheld'!F$1:F$65536,'[3]Taxes Withheld'!C$1:C$65536,'Import DV AUCS'!A208)</f>
        <v>0</v>
      </c>
      <c r="I208" s="10">
        <f>SUMIFS('[3]Taxes Withheld'!G$1:G$65536,'[3]Taxes Withheld'!C$1:C$65536,'Import DV AUCS'!A208)</f>
        <v>0</v>
      </c>
      <c r="K208" s="10">
        <f t="shared" si="3"/>
        <v>0</v>
      </c>
      <c r="M208" t="s">
        <v>55</v>
      </c>
      <c r="N208" t="s">
        <v>56</v>
      </c>
      <c r="O208" t="s">
        <v>57</v>
      </c>
    </row>
    <row r="209" spans="1:15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>
        <f>SUMIFS('[3]Taxes Withheld'!F$1:F$65536,'[3]Taxes Withheld'!C$1:C$65536,'Import DV AUCS'!A209)</f>
        <v>0</v>
      </c>
      <c r="I209" s="10">
        <f>SUMIFS('[3]Taxes Withheld'!G$1:G$65536,'[3]Taxes Withheld'!C$1:C$65536,'Import DV AUCS'!A209)</f>
        <v>0</v>
      </c>
      <c r="K209" s="10">
        <f t="shared" si="3"/>
        <v>0</v>
      </c>
      <c r="M209" t="s">
        <v>55</v>
      </c>
      <c r="N209" t="s">
        <v>56</v>
      </c>
      <c r="O209" t="s">
        <v>57</v>
      </c>
    </row>
    <row r="210" spans="1:15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>
        <f>SUMIFS('[3]Taxes Withheld'!F$1:F$65536,'[3]Taxes Withheld'!C$1:C$65536,'Import DV AUCS'!A210)</f>
        <v>0</v>
      </c>
      <c r="I210" s="10">
        <f>SUMIFS('[3]Taxes Withheld'!G$1:G$65536,'[3]Taxes Withheld'!C$1:C$65536,'Import DV AUCS'!A210)</f>
        <v>0</v>
      </c>
      <c r="K210" s="10">
        <f t="shared" si="3"/>
        <v>0</v>
      </c>
      <c r="M210" t="s">
        <v>55</v>
      </c>
      <c r="N210" t="s">
        <v>56</v>
      </c>
      <c r="O210" t="s">
        <v>57</v>
      </c>
    </row>
    <row r="211" spans="1:15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>
        <f>SUMIFS('[3]Taxes Withheld'!F$1:F$65536,'[3]Taxes Withheld'!C$1:C$65536,'Import DV AUCS'!A211)</f>
        <v>0</v>
      </c>
      <c r="I211" s="10">
        <f>SUMIFS('[3]Taxes Withheld'!G$1:G$65536,'[3]Taxes Withheld'!C$1:C$65536,'Import DV AUCS'!A211)</f>
        <v>0</v>
      </c>
      <c r="K211" s="10">
        <f t="shared" si="3"/>
        <v>0</v>
      </c>
      <c r="M211" t="s">
        <v>55</v>
      </c>
      <c r="N211" t="s">
        <v>56</v>
      </c>
      <c r="O211" t="s">
        <v>57</v>
      </c>
    </row>
    <row r="212" spans="1:15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>
        <f>SUMIFS('[3]Taxes Withheld'!F$1:F$65536,'[3]Taxes Withheld'!C$1:C$65536,'Import DV AUCS'!A212)</f>
        <v>0</v>
      </c>
      <c r="I212" s="10">
        <f>SUMIFS('[3]Taxes Withheld'!G$1:G$65536,'[3]Taxes Withheld'!C$1:C$65536,'Import DV AUCS'!A212)</f>
        <v>0</v>
      </c>
      <c r="K212" s="10">
        <f t="shared" si="3"/>
        <v>0</v>
      </c>
      <c r="M212" t="s">
        <v>55</v>
      </c>
      <c r="N212" t="s">
        <v>56</v>
      </c>
      <c r="O212" t="s">
        <v>57</v>
      </c>
    </row>
    <row r="213" spans="1:15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>
        <f>SUMIFS('[3]Taxes Withheld'!F$1:F$65536,'[3]Taxes Withheld'!C$1:C$65536,'Import DV AUCS'!A213)</f>
        <v>0</v>
      </c>
      <c r="I213" s="10">
        <f>SUMIFS('[3]Taxes Withheld'!G$1:G$65536,'[3]Taxes Withheld'!C$1:C$65536,'Import DV AUCS'!A213)</f>
        <v>0</v>
      </c>
      <c r="K213" s="10">
        <f t="shared" si="3"/>
        <v>0</v>
      </c>
      <c r="M213" t="s">
        <v>55</v>
      </c>
      <c r="N213" t="s">
        <v>56</v>
      </c>
      <c r="O213" t="s">
        <v>57</v>
      </c>
    </row>
    <row r="214" spans="1:15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>
        <f>SUMIFS('[3]Taxes Withheld'!F$1:F$65536,'[3]Taxes Withheld'!C$1:C$65536,'Import DV AUCS'!A214)</f>
        <v>0</v>
      </c>
      <c r="I214" s="10">
        <f>SUMIFS('[3]Taxes Withheld'!G$1:G$65536,'[3]Taxes Withheld'!C$1:C$65536,'Import DV AUCS'!A214)</f>
        <v>0</v>
      </c>
      <c r="K214" s="10">
        <f t="shared" si="3"/>
        <v>0</v>
      </c>
      <c r="M214" t="s">
        <v>55</v>
      </c>
      <c r="N214" t="s">
        <v>56</v>
      </c>
      <c r="O214" t="s">
        <v>57</v>
      </c>
    </row>
    <row r="215" spans="1:15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>
        <f>SUMIFS('[3]Taxes Withheld'!F$1:F$65536,'[3]Taxes Withheld'!C$1:C$65536,'Import DV AUCS'!A215)</f>
        <v>0</v>
      </c>
      <c r="I215" s="10">
        <f>SUMIFS('[3]Taxes Withheld'!G$1:G$65536,'[3]Taxes Withheld'!C$1:C$65536,'Import DV AUCS'!A215)</f>
        <v>0</v>
      </c>
      <c r="K215" s="10">
        <f t="shared" si="3"/>
        <v>0</v>
      </c>
      <c r="M215" t="s">
        <v>55</v>
      </c>
      <c r="N215" t="s">
        <v>56</v>
      </c>
      <c r="O215" t="s">
        <v>57</v>
      </c>
    </row>
    <row r="216" spans="1:15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>
        <f>SUMIFS('[3]Taxes Withheld'!F$1:F$65536,'[3]Taxes Withheld'!C$1:C$65536,'Import DV AUCS'!A216)</f>
        <v>0</v>
      </c>
      <c r="I216" s="10">
        <f>SUMIFS('[3]Taxes Withheld'!G$1:G$65536,'[3]Taxes Withheld'!C$1:C$65536,'Import DV AUCS'!A216)</f>
        <v>0</v>
      </c>
      <c r="K216" s="10">
        <f t="shared" si="3"/>
        <v>0</v>
      </c>
      <c r="M216" t="s">
        <v>55</v>
      </c>
      <c r="N216" t="s">
        <v>56</v>
      </c>
      <c r="O216" t="s">
        <v>57</v>
      </c>
    </row>
    <row r="217" spans="1:15">
      <c r="A217" t="s">
        <v>610</v>
      </c>
      <c r="B217" t="s">
        <v>29</v>
      </c>
      <c r="C217" t="s">
        <v>611</v>
      </c>
      <c r="D217" s="10">
        <v>666486.65999999992</v>
      </c>
      <c r="E217" t="s">
        <v>557</v>
      </c>
      <c r="F217" t="s">
        <v>581</v>
      </c>
      <c r="G217" s="10">
        <v>99408.34</v>
      </c>
      <c r="H217" s="10">
        <f>SUMIFS('[3]Taxes Withheld'!F$1:F$65536,'[3]Taxes Withheld'!C$1:C$65536,'Import DV AUCS'!A217)</f>
        <v>0</v>
      </c>
      <c r="I217" s="10">
        <f>SUMIFS('[3]Taxes Withheld'!G$1:G$65536,'[3]Taxes Withheld'!C$1:C$65536,'Import DV AUCS'!A217)</f>
        <v>0</v>
      </c>
      <c r="K217" s="10">
        <f t="shared" si="3"/>
        <v>0</v>
      </c>
      <c r="M217" t="s">
        <v>55</v>
      </c>
      <c r="N217" t="s">
        <v>56</v>
      </c>
      <c r="O217" t="s">
        <v>57</v>
      </c>
    </row>
    <row r="218" spans="1:15">
      <c r="A218" t="s">
        <v>612</v>
      </c>
      <c r="B218" t="s">
        <v>29</v>
      </c>
      <c r="C218" t="s">
        <v>613</v>
      </c>
      <c r="D218" s="10">
        <v>92085.57</v>
      </c>
      <c r="E218" t="s">
        <v>557</v>
      </c>
      <c r="F218" t="s">
        <v>581</v>
      </c>
      <c r="G218" s="10">
        <v>26940.43</v>
      </c>
      <c r="H218" s="10">
        <f>SUMIFS('[3]Taxes Withheld'!F$1:F$65536,'[3]Taxes Withheld'!C$1:C$65536,'Import DV AUCS'!A218)</f>
        <v>0</v>
      </c>
      <c r="I218" s="10">
        <f>SUMIFS('[3]Taxes Withheld'!G$1:G$65536,'[3]Taxes Withheld'!C$1:C$65536,'Import DV AUCS'!A218)</f>
        <v>0</v>
      </c>
      <c r="K218" s="10">
        <f t="shared" si="3"/>
        <v>0</v>
      </c>
      <c r="M218" t="s">
        <v>55</v>
      </c>
      <c r="N218" t="s">
        <v>56</v>
      </c>
      <c r="O218" t="s">
        <v>57</v>
      </c>
    </row>
    <row r="219" spans="1:15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>
        <f>SUMIFS('[3]Taxes Withheld'!F$1:F$65536,'[3]Taxes Withheld'!C$1:C$65536,'Import DV AUCS'!A219)</f>
        <v>0</v>
      </c>
      <c r="I219" s="10">
        <f>SUMIFS('[3]Taxes Withheld'!G$1:G$65536,'[3]Taxes Withheld'!C$1:C$65536,'Import DV AUCS'!A219)</f>
        <v>0</v>
      </c>
      <c r="K219" s="10">
        <f t="shared" si="3"/>
        <v>0</v>
      </c>
      <c r="M219" t="s">
        <v>55</v>
      </c>
      <c r="N219" t="s">
        <v>56</v>
      </c>
      <c r="O219" t="s">
        <v>57</v>
      </c>
    </row>
    <row r="220" spans="1:15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>
        <f>SUMIFS('[3]Taxes Withheld'!F$1:F$65536,'[3]Taxes Withheld'!C$1:C$65536,'Import DV AUCS'!A220)</f>
        <v>30</v>
      </c>
      <c r="I220" s="10">
        <f>SUMIFS('[3]Taxes Withheld'!G$1:G$65536,'[3]Taxes Withheld'!C$1:C$65536,'Import DV AUCS'!A220)</f>
        <v>20</v>
      </c>
      <c r="K220" s="10">
        <f t="shared" si="3"/>
        <v>50</v>
      </c>
      <c r="M220" t="s">
        <v>98</v>
      </c>
      <c r="N220" t="s">
        <v>99</v>
      </c>
      <c r="O220" t="s">
        <v>100</v>
      </c>
    </row>
    <row r="221" spans="1:15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>
        <f>SUMIFS('[3]Taxes Withheld'!F$1:F$65536,'[3]Taxes Withheld'!C$1:C$65536,'Import DV AUCS'!A221)</f>
        <v>0</v>
      </c>
      <c r="I221" s="10">
        <f>SUMIFS('[3]Taxes Withheld'!G$1:G$65536,'[3]Taxes Withheld'!C$1:C$65536,'Import DV AUCS'!A221)</f>
        <v>0</v>
      </c>
      <c r="K221" s="10">
        <f t="shared" si="3"/>
        <v>0</v>
      </c>
      <c r="M221" t="s">
        <v>55</v>
      </c>
      <c r="N221" t="s">
        <v>56</v>
      </c>
      <c r="O221" t="s">
        <v>57</v>
      </c>
    </row>
    <row r="222" spans="1:15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>
        <f>SUMIFS('[3]Taxes Withheld'!F$1:F$65536,'[3]Taxes Withheld'!C$1:C$65536,'Import DV AUCS'!A222)</f>
        <v>0</v>
      </c>
      <c r="I222" s="10">
        <f>SUMIFS('[3]Taxes Withheld'!G$1:G$65536,'[3]Taxes Withheld'!C$1:C$65536,'Import DV AUCS'!A222)</f>
        <v>0</v>
      </c>
      <c r="K222" s="10">
        <f t="shared" si="3"/>
        <v>0</v>
      </c>
      <c r="M222" t="s">
        <v>55</v>
      </c>
      <c r="N222" t="s">
        <v>56</v>
      </c>
      <c r="O222" t="s">
        <v>57</v>
      </c>
    </row>
    <row r="223" spans="1:15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>
        <f>SUMIFS('[3]Taxes Withheld'!F$1:F$65536,'[3]Taxes Withheld'!C$1:C$65536,'Import DV AUCS'!A223)</f>
        <v>0</v>
      </c>
      <c r="I223" s="10">
        <f>SUMIFS('[3]Taxes Withheld'!G$1:G$65536,'[3]Taxes Withheld'!C$1:C$65536,'Import DV AUCS'!A223)</f>
        <v>0</v>
      </c>
      <c r="K223" s="10">
        <f t="shared" si="3"/>
        <v>0</v>
      </c>
      <c r="M223" t="s">
        <v>55</v>
      </c>
      <c r="N223" t="s">
        <v>56</v>
      </c>
      <c r="O223" t="s">
        <v>57</v>
      </c>
    </row>
    <row r="224" spans="1:15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>
        <f>SUMIFS('[3]Taxes Withheld'!F$1:F$65536,'[3]Taxes Withheld'!C$1:C$65536,'Import DV AUCS'!A224)</f>
        <v>0</v>
      </c>
      <c r="I224" s="10">
        <f>SUMIFS('[3]Taxes Withheld'!G$1:G$65536,'[3]Taxes Withheld'!C$1:C$65536,'Import DV AUCS'!A224)</f>
        <v>0</v>
      </c>
      <c r="K224" s="10">
        <f t="shared" si="3"/>
        <v>0</v>
      </c>
      <c r="M224" t="s">
        <v>55</v>
      </c>
      <c r="N224" t="s">
        <v>56</v>
      </c>
      <c r="O224" t="s">
        <v>57</v>
      </c>
    </row>
    <row r="225" spans="1:15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>
        <f>SUMIFS('[3]Taxes Withheld'!F$1:F$65536,'[3]Taxes Withheld'!C$1:C$65536,'Import DV AUCS'!A225)</f>
        <v>0</v>
      </c>
      <c r="I225" s="10">
        <f>SUMIFS('[3]Taxes Withheld'!G$1:G$65536,'[3]Taxes Withheld'!C$1:C$65536,'Import DV AUCS'!A225)</f>
        <v>0</v>
      </c>
      <c r="K225" s="10">
        <f t="shared" si="3"/>
        <v>0</v>
      </c>
      <c r="M225" t="s">
        <v>55</v>
      </c>
      <c r="N225" t="s">
        <v>56</v>
      </c>
      <c r="O225" t="s">
        <v>57</v>
      </c>
    </row>
    <row r="226" spans="1:15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>
        <f>SUMIFS('[3]Taxes Withheld'!F$1:F$65536,'[3]Taxes Withheld'!C$1:C$65536,'Import DV AUCS'!A226)</f>
        <v>0</v>
      </c>
      <c r="I226" s="10">
        <f>SUMIFS('[3]Taxes Withheld'!G$1:G$65536,'[3]Taxes Withheld'!C$1:C$65536,'Import DV AUCS'!A226)</f>
        <v>0</v>
      </c>
      <c r="K226" s="10">
        <f t="shared" si="3"/>
        <v>0</v>
      </c>
      <c r="M226" t="s">
        <v>55</v>
      </c>
      <c r="N226" t="s">
        <v>56</v>
      </c>
      <c r="O226" t="s">
        <v>57</v>
      </c>
    </row>
    <row r="227" spans="1:15">
      <c r="A227" t="s">
        <v>636</v>
      </c>
      <c r="B227" t="s">
        <v>29</v>
      </c>
      <c r="C227" t="s">
        <v>63</v>
      </c>
      <c r="D227" s="10">
        <v>0</v>
      </c>
      <c r="E227" t="s">
        <v>390</v>
      </c>
      <c r="F227" t="s">
        <v>637</v>
      </c>
      <c r="G227" s="10">
        <v>177751.92</v>
      </c>
      <c r="H227" s="10">
        <f>SUMIFS('[3]Taxes Withheld'!F$1:F$65536,'[3]Taxes Withheld'!C$1:C$65536,'Import DV AUCS'!A227)</f>
        <v>0</v>
      </c>
      <c r="I227" s="10">
        <f>SUMIFS('[3]Taxes Withheld'!G$1:G$65536,'[3]Taxes Withheld'!C$1:C$65536,'Import DV AUCS'!A227)</f>
        <v>0</v>
      </c>
      <c r="K227" s="10">
        <f t="shared" si="3"/>
        <v>0</v>
      </c>
      <c r="M227" t="s">
        <v>66</v>
      </c>
      <c r="N227" t="s">
        <v>67</v>
      </c>
      <c r="O227" t="s">
        <v>68</v>
      </c>
    </row>
    <row r="228" spans="1:15">
      <c r="A228" t="s">
        <v>638</v>
      </c>
      <c r="B228" t="s">
        <v>29</v>
      </c>
      <c r="C228" t="s">
        <v>639</v>
      </c>
      <c r="D228" s="10">
        <v>0</v>
      </c>
      <c r="E228" t="s">
        <v>640</v>
      </c>
      <c r="F228" t="s">
        <v>641</v>
      </c>
      <c r="G228" s="10">
        <v>0</v>
      </c>
      <c r="H228" s="10">
        <f>SUMIFS('[3]Taxes Withheld'!F$1:F$65536,'[3]Taxes Withheld'!C$1:C$65536,'Import DV AUCS'!A228)</f>
        <v>0</v>
      </c>
      <c r="I228" s="10">
        <f>SUMIFS('[3]Taxes Withheld'!G$1:G$65536,'[3]Taxes Withheld'!C$1:C$65536,'Import DV AUCS'!A228)</f>
        <v>0</v>
      </c>
      <c r="K228" s="10">
        <f t="shared" si="3"/>
        <v>0</v>
      </c>
      <c r="M228" t="s">
        <v>55</v>
      </c>
      <c r="N228" t="s">
        <v>56</v>
      </c>
      <c r="O228" t="s">
        <v>57</v>
      </c>
    </row>
    <row r="229" spans="1:15">
      <c r="A229" t="s">
        <v>642</v>
      </c>
      <c r="B229" t="s">
        <v>29</v>
      </c>
      <c r="C229" t="s">
        <v>643</v>
      </c>
      <c r="D229" s="10">
        <v>640000</v>
      </c>
      <c r="E229" t="s">
        <v>195</v>
      </c>
      <c r="F229" t="s">
        <v>641</v>
      </c>
      <c r="G229" s="10">
        <v>640000</v>
      </c>
      <c r="H229" s="10">
        <f>SUMIFS('[3]Taxes Withheld'!F$1:F$65536,'[3]Taxes Withheld'!C$1:C$65536,'Import DV AUCS'!A229)</f>
        <v>0</v>
      </c>
      <c r="I229" s="10">
        <f>SUMIFS('[3]Taxes Withheld'!G$1:G$65536,'[3]Taxes Withheld'!C$1:C$65536,'Import DV AUCS'!A229)</f>
        <v>0</v>
      </c>
      <c r="K229" s="10">
        <f t="shared" si="3"/>
        <v>0</v>
      </c>
      <c r="M229" t="s">
        <v>197</v>
      </c>
      <c r="N229" t="s">
        <v>56</v>
      </c>
      <c r="O229" t="s">
        <v>57</v>
      </c>
    </row>
    <row r="230" spans="1:15">
      <c r="A230" t="s">
        <v>644</v>
      </c>
      <c r="B230" t="s">
        <v>29</v>
      </c>
      <c r="C230" t="s">
        <v>645</v>
      </c>
      <c r="D230" s="10">
        <v>0</v>
      </c>
      <c r="E230" t="s">
        <v>200</v>
      </c>
      <c r="F230" t="s">
        <v>641</v>
      </c>
      <c r="G230" s="10">
        <v>0</v>
      </c>
      <c r="H230" s="10">
        <f>SUMIFS('[3]Taxes Withheld'!F$1:F$65536,'[3]Taxes Withheld'!C$1:C$65536,'Import DV AUCS'!A230)</f>
        <v>0</v>
      </c>
      <c r="I230" s="10">
        <f>SUMIFS('[3]Taxes Withheld'!G$1:G$65536,'[3]Taxes Withheld'!C$1:C$65536,'Import DV AUCS'!A230)</f>
        <v>0</v>
      </c>
      <c r="K230" s="10">
        <f t="shared" si="3"/>
        <v>0</v>
      </c>
      <c r="M230" t="s">
        <v>55</v>
      </c>
      <c r="N230" t="s">
        <v>56</v>
      </c>
      <c r="O230" t="s">
        <v>57</v>
      </c>
    </row>
    <row r="231" spans="1:15">
      <c r="A231" t="s">
        <v>646</v>
      </c>
      <c r="B231" t="s">
        <v>29</v>
      </c>
      <c r="C231" t="s">
        <v>647</v>
      </c>
      <c r="D231" s="10">
        <v>0</v>
      </c>
      <c r="E231" t="s">
        <v>442</v>
      </c>
      <c r="F231" t="s">
        <v>641</v>
      </c>
      <c r="G231" s="10">
        <v>0</v>
      </c>
      <c r="H231" s="10">
        <f>SUMIFS('[3]Taxes Withheld'!F$1:F$65536,'[3]Taxes Withheld'!C$1:C$65536,'Import DV AUCS'!A231)</f>
        <v>0</v>
      </c>
      <c r="I231" s="10">
        <f>SUMIFS('[3]Taxes Withheld'!G$1:G$65536,'[3]Taxes Withheld'!C$1:C$65536,'Import DV AUCS'!A231)</f>
        <v>0</v>
      </c>
      <c r="K231" s="10">
        <f t="shared" si="3"/>
        <v>0</v>
      </c>
      <c r="M231" t="s">
        <v>55</v>
      </c>
      <c r="N231" t="s">
        <v>56</v>
      </c>
      <c r="O231" t="s">
        <v>57</v>
      </c>
    </row>
    <row r="232" spans="1:15">
      <c r="A232" t="s">
        <v>648</v>
      </c>
      <c r="B232" t="s">
        <v>29</v>
      </c>
      <c r="C232" t="s">
        <v>649</v>
      </c>
      <c r="D232" s="10">
        <v>0</v>
      </c>
      <c r="E232" t="s">
        <v>445</v>
      </c>
      <c r="F232" t="s">
        <v>641</v>
      </c>
      <c r="G232" s="10">
        <v>0</v>
      </c>
      <c r="H232" s="10">
        <f>SUMIFS('[3]Taxes Withheld'!F$1:F$65536,'[3]Taxes Withheld'!C$1:C$65536,'Import DV AUCS'!A232)</f>
        <v>0</v>
      </c>
      <c r="I232" s="10">
        <f>SUMIFS('[3]Taxes Withheld'!G$1:G$65536,'[3]Taxes Withheld'!C$1:C$65536,'Import DV AUCS'!A232)</f>
        <v>0</v>
      </c>
      <c r="K232" s="10">
        <f t="shared" si="3"/>
        <v>0</v>
      </c>
      <c r="M232" t="s">
        <v>55</v>
      </c>
      <c r="N232" t="s">
        <v>56</v>
      </c>
      <c r="O232" t="s">
        <v>57</v>
      </c>
    </row>
    <row r="233" spans="1:15">
      <c r="A233" t="s">
        <v>650</v>
      </c>
      <c r="B233" t="s">
        <v>29</v>
      </c>
      <c r="C233" t="s">
        <v>651</v>
      </c>
      <c r="D233" s="10">
        <v>144603.29</v>
      </c>
      <c r="E233" t="s">
        <v>399</v>
      </c>
      <c r="F233" t="s">
        <v>652</v>
      </c>
      <c r="G233" s="10">
        <v>144603.29</v>
      </c>
      <c r="H233" s="10">
        <f>SUMIFS('[3]Taxes Withheld'!F$1:F$65536,'[3]Taxes Withheld'!C$1:C$65536,'Import DV AUCS'!A233)</f>
        <v>0</v>
      </c>
      <c r="I233" s="10">
        <f>SUMIFS('[3]Taxes Withheld'!G$1:G$65536,'[3]Taxes Withheld'!C$1:C$65536,'Import DV AUCS'!A233)</f>
        <v>0</v>
      </c>
      <c r="K233" s="10">
        <f t="shared" si="3"/>
        <v>0</v>
      </c>
      <c r="M233" t="s">
        <v>55</v>
      </c>
      <c r="N233" t="s">
        <v>56</v>
      </c>
      <c r="O233" t="s">
        <v>57</v>
      </c>
    </row>
    <row r="234" spans="1:15">
      <c r="A234" t="s">
        <v>653</v>
      </c>
      <c r="B234" t="s">
        <v>29</v>
      </c>
      <c r="C234" t="s">
        <v>654</v>
      </c>
      <c r="D234" s="10">
        <v>170501.47</v>
      </c>
      <c r="E234" t="s">
        <v>229</v>
      </c>
      <c r="F234" t="s">
        <v>655</v>
      </c>
      <c r="G234" s="10">
        <v>155278.13</v>
      </c>
      <c r="H234" s="10">
        <f>SUMIFS('[3]Taxes Withheld'!F$1:F$65536,'[3]Taxes Withheld'!C$1:C$65536,'Import DV AUCS'!A234)</f>
        <v>7611.67</v>
      </c>
      <c r="I234" s="10">
        <f>SUMIFS('[3]Taxes Withheld'!G$1:G$65536,'[3]Taxes Withheld'!C$1:C$65536,'Import DV AUCS'!A234)</f>
        <v>7611.6727678571424</v>
      </c>
      <c r="K234" s="10">
        <f t="shared" si="3"/>
        <v>15223.342767857142</v>
      </c>
      <c r="M234" t="s">
        <v>55</v>
      </c>
      <c r="N234" t="s">
        <v>56</v>
      </c>
      <c r="O234" t="s">
        <v>57</v>
      </c>
    </row>
    <row r="235" spans="1:15">
      <c r="A235" t="s">
        <v>656</v>
      </c>
      <c r="B235" t="s">
        <v>29</v>
      </c>
      <c r="C235" t="s">
        <v>657</v>
      </c>
      <c r="D235" s="10">
        <v>11500</v>
      </c>
      <c r="E235" t="s">
        <v>658</v>
      </c>
      <c r="F235" t="s">
        <v>659</v>
      </c>
      <c r="G235" s="10">
        <v>10473.219999999999</v>
      </c>
      <c r="H235" s="10">
        <f>SUMIFS('[3]Taxes Withheld'!F$1:F$65536,'[3]Taxes Withheld'!C$1:C$65536,'Import DV AUCS'!A235)</f>
        <v>513.39</v>
      </c>
      <c r="I235" s="10">
        <f>SUMIFS('[3]Taxes Withheld'!G$1:G$65536,'[3]Taxes Withheld'!C$1:C$65536,'Import DV AUCS'!A235)</f>
        <v>513.39</v>
      </c>
      <c r="K235" s="10">
        <f t="shared" si="3"/>
        <v>1026.78</v>
      </c>
      <c r="M235" t="s">
        <v>55</v>
      </c>
      <c r="N235" t="s">
        <v>56</v>
      </c>
      <c r="O235" t="s">
        <v>57</v>
      </c>
    </row>
    <row r="236" spans="1:15">
      <c r="A236" t="s">
        <v>660</v>
      </c>
      <c r="B236" t="s">
        <v>29</v>
      </c>
      <c r="C236" t="s">
        <v>661</v>
      </c>
      <c r="D236" s="10">
        <v>28839.81</v>
      </c>
      <c r="E236" t="s">
        <v>662</v>
      </c>
      <c r="F236" t="s">
        <v>663</v>
      </c>
      <c r="G236" s="10">
        <v>27037.32</v>
      </c>
      <c r="H236" s="10">
        <f>SUMIFS('[3]Taxes Withheld'!F$1:F$65536,'[3]Taxes Withheld'!C$1:C$65536,'Import DV AUCS'!A236)</f>
        <v>1287.49</v>
      </c>
      <c r="I236" s="10">
        <f>SUMIFS('[3]Taxes Withheld'!G$1:G$65536,'[3]Taxes Withheld'!C$1:C$65536,'Import DV AUCS'!A236)</f>
        <v>515</v>
      </c>
      <c r="K236" s="10">
        <f t="shared" si="3"/>
        <v>1802.49</v>
      </c>
      <c r="M236" t="s">
        <v>55</v>
      </c>
      <c r="N236" t="s">
        <v>56</v>
      </c>
      <c r="O236" t="s">
        <v>57</v>
      </c>
    </row>
    <row r="237" spans="1:15">
      <c r="A237" t="s">
        <v>664</v>
      </c>
      <c r="B237" t="s">
        <v>29</v>
      </c>
      <c r="C237" t="s">
        <v>665</v>
      </c>
      <c r="D237" s="10">
        <v>18000</v>
      </c>
      <c r="E237" t="s">
        <v>662</v>
      </c>
      <c r="F237" t="s">
        <v>666</v>
      </c>
      <c r="G237" s="10">
        <v>16875</v>
      </c>
      <c r="H237" s="10">
        <f>SUMIFS('[3]Taxes Withheld'!F$1:F$65536,'[3]Taxes Withheld'!C$1:C$65536,'Import DV AUCS'!A237)</f>
        <v>803.57</v>
      </c>
      <c r="I237" s="10">
        <f>SUMIFS('[3]Taxes Withheld'!G$1:G$65536,'[3]Taxes Withheld'!C$1:C$65536,'Import DV AUCS'!A237)</f>
        <v>321.43</v>
      </c>
      <c r="K237" s="10">
        <f t="shared" si="3"/>
        <v>1125</v>
      </c>
      <c r="M237" t="s">
        <v>55</v>
      </c>
      <c r="N237" t="s">
        <v>56</v>
      </c>
      <c r="O237" t="s">
        <v>57</v>
      </c>
    </row>
    <row r="238" spans="1:15">
      <c r="A238" t="s">
        <v>667</v>
      </c>
      <c r="B238" t="s">
        <v>29</v>
      </c>
      <c r="C238" t="s">
        <v>668</v>
      </c>
      <c r="D238" s="10">
        <v>560</v>
      </c>
      <c r="E238" t="s">
        <v>662</v>
      </c>
      <c r="F238" t="s">
        <v>669</v>
      </c>
      <c r="G238" s="10">
        <v>525</v>
      </c>
      <c r="H238" s="10">
        <f>SUMIFS('[3]Taxes Withheld'!F$1:F$65536,'[3]Taxes Withheld'!C$1:C$65536,'Import DV AUCS'!A238)</f>
        <v>25</v>
      </c>
      <c r="I238" s="10">
        <f>SUMIFS('[3]Taxes Withheld'!G$1:G$65536,'[3]Taxes Withheld'!C$1:C$65536,'Import DV AUCS'!A238)</f>
        <v>10</v>
      </c>
      <c r="K238" s="10">
        <f t="shared" si="3"/>
        <v>35</v>
      </c>
      <c r="M238" t="s">
        <v>55</v>
      </c>
      <c r="N238" t="s">
        <v>56</v>
      </c>
      <c r="O238" t="s">
        <v>57</v>
      </c>
    </row>
    <row r="239" spans="1:15">
      <c r="A239" t="s">
        <v>670</v>
      </c>
      <c r="B239" t="s">
        <v>29</v>
      </c>
      <c r="C239" t="s">
        <v>671</v>
      </c>
      <c r="D239" s="10">
        <v>918.4</v>
      </c>
      <c r="E239" t="s">
        <v>662</v>
      </c>
      <c r="F239" t="s">
        <v>672</v>
      </c>
      <c r="G239" s="10">
        <v>861</v>
      </c>
      <c r="H239" s="10">
        <f>SUMIFS('[3]Taxes Withheld'!F$1:F$65536,'[3]Taxes Withheld'!C$1:C$65536,'Import DV AUCS'!A239)</f>
        <v>41</v>
      </c>
      <c r="I239" s="10">
        <f>SUMIFS('[3]Taxes Withheld'!G$1:G$65536,'[3]Taxes Withheld'!C$1:C$65536,'Import DV AUCS'!A239)</f>
        <v>16.399999999999999</v>
      </c>
      <c r="K239" s="10">
        <f t="shared" si="3"/>
        <v>57.4</v>
      </c>
      <c r="M239" t="s">
        <v>55</v>
      </c>
      <c r="N239" t="s">
        <v>56</v>
      </c>
      <c r="O239" t="s">
        <v>57</v>
      </c>
    </row>
    <row r="240" spans="1:15">
      <c r="A240" t="s">
        <v>673</v>
      </c>
      <c r="B240" t="s">
        <v>29</v>
      </c>
      <c r="C240" t="s">
        <v>674</v>
      </c>
      <c r="D240" s="10">
        <v>14000</v>
      </c>
      <c r="E240" t="s">
        <v>675</v>
      </c>
      <c r="F240" t="s">
        <v>676</v>
      </c>
      <c r="G240" s="10">
        <v>13125</v>
      </c>
      <c r="H240" s="10">
        <f>SUMIFS('[3]Taxes Withheld'!F$1:F$65536,'[3]Taxes Withheld'!C$1:C$65536,'Import DV AUCS'!A240)</f>
        <v>625</v>
      </c>
      <c r="I240" s="10">
        <f>SUMIFS('[3]Taxes Withheld'!G$1:G$65536,'[3]Taxes Withheld'!C$1:C$65536,'Import DV AUCS'!A240)</f>
        <v>250</v>
      </c>
      <c r="K240" s="10">
        <f t="shared" si="3"/>
        <v>875</v>
      </c>
      <c r="M240" t="s">
        <v>55</v>
      </c>
      <c r="N240" t="s">
        <v>56</v>
      </c>
      <c r="O240" t="s">
        <v>57</v>
      </c>
    </row>
    <row r="241" spans="1:15">
      <c r="A241" t="s">
        <v>677</v>
      </c>
      <c r="B241" t="s">
        <v>29</v>
      </c>
      <c r="C241" t="s">
        <v>678</v>
      </c>
      <c r="D241" s="10">
        <v>8774</v>
      </c>
      <c r="E241" t="s">
        <v>679</v>
      </c>
      <c r="F241" t="s">
        <v>680</v>
      </c>
      <c r="G241" s="10">
        <v>8225.6200000000008</v>
      </c>
      <c r="H241" s="10">
        <f>SUMIFS('[3]Taxes Withheld'!F$1:F$65536,'[3]Taxes Withheld'!C$1:C$65536,'Import DV AUCS'!A241)</f>
        <v>391.7</v>
      </c>
      <c r="I241" s="10">
        <f>SUMIFS('[3]Taxes Withheld'!G$1:G$65536,'[3]Taxes Withheld'!C$1:C$65536,'Import DV AUCS'!A241)</f>
        <v>156.68</v>
      </c>
      <c r="K241" s="10">
        <f t="shared" si="3"/>
        <v>548.38</v>
      </c>
      <c r="M241" t="s">
        <v>55</v>
      </c>
      <c r="N241" t="s">
        <v>56</v>
      </c>
      <c r="O241" t="s">
        <v>57</v>
      </c>
    </row>
    <row r="242" spans="1:15">
      <c r="A242" t="s">
        <v>681</v>
      </c>
      <c r="B242" t="s">
        <v>29</v>
      </c>
      <c r="C242" t="s">
        <v>682</v>
      </c>
      <c r="D242" s="10">
        <v>2850</v>
      </c>
      <c r="E242" t="s">
        <v>503</v>
      </c>
      <c r="F242" t="s">
        <v>683</v>
      </c>
      <c r="G242" s="10">
        <v>2850</v>
      </c>
      <c r="H242" s="10">
        <f>SUMIFS('[3]Taxes Withheld'!F$1:F$65536,'[3]Taxes Withheld'!C$1:C$65536,'Import DV AUCS'!A242)</f>
        <v>0</v>
      </c>
      <c r="I242" s="10">
        <f>SUMIFS('[3]Taxes Withheld'!G$1:G$65536,'[3]Taxes Withheld'!C$1:C$65536,'Import DV AUCS'!A242)</f>
        <v>0</v>
      </c>
      <c r="K242" s="10">
        <f t="shared" si="3"/>
        <v>0</v>
      </c>
      <c r="M242" t="s">
        <v>55</v>
      </c>
      <c r="N242" t="s">
        <v>56</v>
      </c>
      <c r="O242" t="s">
        <v>57</v>
      </c>
    </row>
    <row r="243" spans="1:15">
      <c r="A243" t="s">
        <v>684</v>
      </c>
      <c r="B243" t="s">
        <v>29</v>
      </c>
      <c r="C243" t="s">
        <v>685</v>
      </c>
      <c r="D243" s="10">
        <v>500</v>
      </c>
      <c r="E243" t="s">
        <v>503</v>
      </c>
      <c r="F243" t="s">
        <v>686</v>
      </c>
      <c r="G243" s="10">
        <v>500</v>
      </c>
      <c r="H243" s="10">
        <f>SUMIFS('[3]Taxes Withheld'!F$1:F$65536,'[3]Taxes Withheld'!C$1:C$65536,'Import DV AUCS'!A243)</f>
        <v>0</v>
      </c>
      <c r="I243" s="10">
        <f>SUMIFS('[3]Taxes Withheld'!G$1:G$65536,'[3]Taxes Withheld'!C$1:C$65536,'Import DV AUCS'!A243)</f>
        <v>0</v>
      </c>
      <c r="K243" s="10">
        <f t="shared" si="3"/>
        <v>0</v>
      </c>
      <c r="M243" t="s">
        <v>55</v>
      </c>
      <c r="N243" t="s">
        <v>56</v>
      </c>
      <c r="O243" t="s">
        <v>57</v>
      </c>
    </row>
    <row r="244" spans="1:15">
      <c r="A244" t="s">
        <v>687</v>
      </c>
      <c r="B244" t="s">
        <v>29</v>
      </c>
      <c r="C244" t="s">
        <v>688</v>
      </c>
      <c r="D244" s="10">
        <v>22320</v>
      </c>
      <c r="E244" t="s">
        <v>507</v>
      </c>
      <c r="F244" t="s">
        <v>689</v>
      </c>
      <c r="G244" s="10">
        <v>21124.28</v>
      </c>
      <c r="H244" s="10">
        <f>SUMIFS('[3]Taxes Withheld'!F$1:F$65536,'[3]Taxes Withheld'!C$1:C$65536,'Import DV AUCS'!A244)</f>
        <v>996.43</v>
      </c>
      <c r="I244" s="10">
        <f>SUMIFS('[3]Taxes Withheld'!G$1:G$65536,'[3]Taxes Withheld'!C$1:C$65536,'Import DV AUCS'!A244)</f>
        <v>199.29</v>
      </c>
      <c r="K244" s="10">
        <f t="shared" si="3"/>
        <v>1195.72</v>
      </c>
      <c r="M244" t="s">
        <v>55</v>
      </c>
      <c r="N244" t="s">
        <v>56</v>
      </c>
      <c r="O244" t="s">
        <v>57</v>
      </c>
    </row>
    <row r="245" spans="1:15">
      <c r="A245" t="s">
        <v>690</v>
      </c>
      <c r="B245" t="s">
        <v>29</v>
      </c>
      <c r="C245" t="s">
        <v>63</v>
      </c>
      <c r="D245" s="10">
        <v>0</v>
      </c>
      <c r="E245" t="s">
        <v>366</v>
      </c>
      <c r="F245" t="s">
        <v>691</v>
      </c>
      <c r="G245" s="10">
        <v>17967.22</v>
      </c>
      <c r="H245" s="10">
        <f>SUMIFS('[3]Taxes Withheld'!F$1:F$65536,'[3]Taxes Withheld'!C$1:C$65536,'Import DV AUCS'!A245)</f>
        <v>855.58</v>
      </c>
      <c r="I245" s="10">
        <f>SUMIFS('[3]Taxes Withheld'!G$1:G$65536,'[3]Taxes Withheld'!C$1:C$65536,'Import DV AUCS'!A245)</f>
        <v>342.23</v>
      </c>
      <c r="K245" s="10">
        <f t="shared" si="3"/>
        <v>1197.81</v>
      </c>
      <c r="M245" t="s">
        <v>98</v>
      </c>
      <c r="N245" t="s">
        <v>99</v>
      </c>
      <c r="O245" t="s">
        <v>100</v>
      </c>
    </row>
    <row r="246" spans="1:15">
      <c r="A246" t="s">
        <v>692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>
        <f>SUMIFS('[3]Taxes Withheld'!F$1:F$65536,'[3]Taxes Withheld'!C$1:C$65536,'Import DV AUCS'!A246)</f>
        <v>553.57000000000005</v>
      </c>
      <c r="I246" s="10">
        <f>SUMIFS('[3]Taxes Withheld'!G$1:G$65536,'[3]Taxes Withheld'!C$1:C$65536,'Import DV AUCS'!A246)</f>
        <v>221.43</v>
      </c>
      <c r="K246" s="10">
        <f t="shared" si="3"/>
        <v>775</v>
      </c>
      <c r="M246" t="s">
        <v>98</v>
      </c>
      <c r="N246" t="s">
        <v>99</v>
      </c>
      <c r="O246" t="s">
        <v>100</v>
      </c>
    </row>
    <row r="247" spans="1:15">
      <c r="A247" t="s">
        <v>693</v>
      </c>
      <c r="B247" t="s">
        <v>29</v>
      </c>
      <c r="C247" t="s">
        <v>63</v>
      </c>
      <c r="D247" s="10">
        <v>0</v>
      </c>
      <c r="E247" t="s">
        <v>694</v>
      </c>
      <c r="F247" t="s">
        <v>695</v>
      </c>
      <c r="G247" s="10">
        <v>37508.5</v>
      </c>
      <c r="H247" s="10">
        <f>SUMIFS('[3]Taxes Withheld'!F$1:F$65536,'[3]Taxes Withheld'!C$1:C$65536,'Import DV AUCS'!A247)</f>
        <v>0</v>
      </c>
      <c r="I247" s="10">
        <f>SUMIFS('[3]Taxes Withheld'!G$1:G$65536,'[3]Taxes Withheld'!C$1:C$65536,'Import DV AUCS'!A247)</f>
        <v>0</v>
      </c>
      <c r="K247" s="10">
        <f t="shared" si="3"/>
        <v>0</v>
      </c>
      <c r="M247" t="s">
        <v>98</v>
      </c>
      <c r="N247" t="s">
        <v>99</v>
      </c>
      <c r="O247" t="s">
        <v>100</v>
      </c>
    </row>
    <row r="248" spans="1:15">
      <c r="A248" t="s">
        <v>696</v>
      </c>
      <c r="B248" t="s">
        <v>29</v>
      </c>
      <c r="C248" t="s">
        <v>697</v>
      </c>
      <c r="D248" s="10">
        <v>25000</v>
      </c>
      <c r="E248" t="s">
        <v>698</v>
      </c>
      <c r="F248" t="s">
        <v>699</v>
      </c>
      <c r="G248" s="10">
        <v>23437.5</v>
      </c>
      <c r="H248" s="10">
        <f>SUMIFS('[3]Taxes Withheld'!F$1:F$65536,'[3]Taxes Withheld'!C$1:C$65536,'Import DV AUCS'!A248)</f>
        <v>1116.07</v>
      </c>
      <c r="I248" s="10">
        <f>SUMIFS('[3]Taxes Withheld'!G$1:G$65536,'[3]Taxes Withheld'!C$1:C$65536,'Import DV AUCS'!A248)</f>
        <v>446.43</v>
      </c>
      <c r="K248" s="10">
        <f t="shared" si="3"/>
        <v>1562.5</v>
      </c>
      <c r="M248" t="s">
        <v>55</v>
      </c>
      <c r="N248" t="s">
        <v>56</v>
      </c>
      <c r="O248" t="s">
        <v>57</v>
      </c>
    </row>
    <row r="249" spans="1:15">
      <c r="A249" t="s">
        <v>700</v>
      </c>
      <c r="B249" t="s">
        <v>29</v>
      </c>
      <c r="C249" t="s">
        <v>701</v>
      </c>
      <c r="D249" s="10">
        <v>1990</v>
      </c>
      <c r="E249" t="s">
        <v>702</v>
      </c>
      <c r="F249" t="s">
        <v>703</v>
      </c>
      <c r="G249" s="10">
        <v>1883.39</v>
      </c>
      <c r="H249" s="10">
        <f>SUMIFS('[3]Taxes Withheld'!F$1:F$65536,'[3]Taxes Withheld'!C$1:C$65536,'Import DV AUCS'!A249)</f>
        <v>88.84</v>
      </c>
      <c r="I249" s="10">
        <f>SUMIFS('[3]Taxes Withheld'!G$1:G$65536,'[3]Taxes Withheld'!C$1:C$65536,'Import DV AUCS'!A249)</f>
        <v>17.77</v>
      </c>
      <c r="K249" s="10">
        <f t="shared" si="3"/>
        <v>106.61</v>
      </c>
      <c r="M249" t="s">
        <v>55</v>
      </c>
      <c r="N249" t="s">
        <v>56</v>
      </c>
      <c r="O249" t="s">
        <v>57</v>
      </c>
    </row>
    <row r="250" spans="1:15">
      <c r="A250" t="s">
        <v>704</v>
      </c>
      <c r="B250" t="s">
        <v>29</v>
      </c>
      <c r="C250" t="s">
        <v>63</v>
      </c>
      <c r="D250" s="10">
        <v>0</v>
      </c>
      <c r="E250" t="s">
        <v>705</v>
      </c>
      <c r="F250" t="s">
        <v>706</v>
      </c>
      <c r="G250" s="10">
        <v>10735</v>
      </c>
      <c r="H250" s="10">
        <f>SUMIFS('[3]Taxes Withheld'!F$1:F$65536,'[3]Taxes Withheld'!C$1:C$65536,'Import DV AUCS'!A250)</f>
        <v>339</v>
      </c>
      <c r="I250" s="10">
        <f>SUMIFS('[3]Taxes Withheld'!G$1:G$65536,'[3]Taxes Withheld'!C$1:C$65536,'Import DV AUCS'!A250)</f>
        <v>226</v>
      </c>
      <c r="K250" s="10">
        <f t="shared" si="3"/>
        <v>565</v>
      </c>
      <c r="M250" t="s">
        <v>98</v>
      </c>
      <c r="N250" t="s">
        <v>99</v>
      </c>
      <c r="O250" t="s">
        <v>100</v>
      </c>
    </row>
    <row r="251" spans="1:15">
      <c r="A251" t="s">
        <v>707</v>
      </c>
      <c r="B251" t="s">
        <v>29</v>
      </c>
      <c r="C251" t="s">
        <v>708</v>
      </c>
      <c r="D251" s="10">
        <v>119889.07</v>
      </c>
      <c r="E251" t="s">
        <v>399</v>
      </c>
      <c r="F251" t="s">
        <v>652</v>
      </c>
      <c r="G251" s="10">
        <v>119889.07</v>
      </c>
      <c r="H251" s="10">
        <f>SUMIFS('[3]Taxes Withheld'!F$1:F$65536,'[3]Taxes Withheld'!C$1:C$65536,'Import DV AUCS'!A251)</f>
        <v>0</v>
      </c>
      <c r="I251" s="10">
        <f>SUMIFS('[3]Taxes Withheld'!G$1:G$65536,'[3]Taxes Withheld'!C$1:C$65536,'Import DV AUCS'!A251)</f>
        <v>0</v>
      </c>
      <c r="K251" s="10">
        <f t="shared" si="3"/>
        <v>0</v>
      </c>
      <c r="M251" t="s">
        <v>55</v>
      </c>
      <c r="N251" t="s">
        <v>56</v>
      </c>
      <c r="O251" t="s">
        <v>57</v>
      </c>
    </row>
    <row r="252" spans="1:15">
      <c r="A252" t="s">
        <v>709</v>
      </c>
      <c r="B252" t="s">
        <v>29</v>
      </c>
      <c r="C252" t="s">
        <v>710</v>
      </c>
      <c r="D252" s="10">
        <v>83142.720000000001</v>
      </c>
      <c r="E252" t="s">
        <v>399</v>
      </c>
      <c r="F252" t="s">
        <v>652</v>
      </c>
      <c r="G252" s="10">
        <v>83142.720000000001</v>
      </c>
      <c r="H252" s="10">
        <f>SUMIFS('[3]Taxes Withheld'!F$1:F$65536,'[3]Taxes Withheld'!C$1:C$65536,'Import DV AUCS'!A252)</f>
        <v>0</v>
      </c>
      <c r="I252" s="10">
        <f>SUMIFS('[3]Taxes Withheld'!G$1:G$65536,'[3]Taxes Withheld'!C$1:C$65536,'Import DV AUCS'!A252)</f>
        <v>0</v>
      </c>
      <c r="K252" s="10">
        <f t="shared" si="3"/>
        <v>0</v>
      </c>
      <c r="M252" t="s">
        <v>55</v>
      </c>
      <c r="N252" t="s">
        <v>56</v>
      </c>
      <c r="O252" t="s">
        <v>57</v>
      </c>
    </row>
    <row r="253" spans="1:15">
      <c r="A253" t="s">
        <v>711</v>
      </c>
      <c r="B253" t="s">
        <v>29</v>
      </c>
      <c r="C253" t="s">
        <v>712</v>
      </c>
      <c r="D253" s="10">
        <v>106531.33</v>
      </c>
      <c r="E253" t="s">
        <v>399</v>
      </c>
      <c r="F253" t="s">
        <v>652</v>
      </c>
      <c r="G253" s="10">
        <v>106531.33</v>
      </c>
      <c r="H253" s="10">
        <f>SUMIFS('[3]Taxes Withheld'!F$1:F$65536,'[3]Taxes Withheld'!C$1:C$65536,'Import DV AUCS'!A253)</f>
        <v>0</v>
      </c>
      <c r="I253" s="10">
        <f>SUMIFS('[3]Taxes Withheld'!G$1:G$65536,'[3]Taxes Withheld'!C$1:C$65536,'Import DV AUCS'!A253)</f>
        <v>0</v>
      </c>
      <c r="K253" s="10">
        <f t="shared" si="3"/>
        <v>0</v>
      </c>
      <c r="M253" t="s">
        <v>55</v>
      </c>
      <c r="N253" t="s">
        <v>56</v>
      </c>
      <c r="O253" t="s">
        <v>57</v>
      </c>
    </row>
    <row r="254" spans="1:15">
      <c r="A254" t="s">
        <v>713</v>
      </c>
      <c r="B254" t="s">
        <v>29</v>
      </c>
      <c r="C254" t="s">
        <v>714</v>
      </c>
      <c r="D254" s="10">
        <v>135125</v>
      </c>
      <c r="E254" t="s">
        <v>195</v>
      </c>
      <c r="F254" t="s">
        <v>715</v>
      </c>
      <c r="G254" s="10">
        <v>135125</v>
      </c>
      <c r="H254" s="10">
        <f>SUMIFS('[3]Taxes Withheld'!F$1:F$65536,'[3]Taxes Withheld'!C$1:C$65536,'Import DV AUCS'!A254)</f>
        <v>0</v>
      </c>
      <c r="I254" s="10">
        <f>SUMIFS('[3]Taxes Withheld'!G$1:G$65536,'[3]Taxes Withheld'!C$1:C$65536,'Import DV AUCS'!A254)</f>
        <v>0</v>
      </c>
      <c r="K254" s="10">
        <f t="shared" si="3"/>
        <v>0</v>
      </c>
      <c r="M254" t="s">
        <v>197</v>
      </c>
      <c r="N254" t="s">
        <v>56</v>
      </c>
      <c r="O254" t="s">
        <v>57</v>
      </c>
    </row>
    <row r="255" spans="1:15">
      <c r="A255" t="s">
        <v>716</v>
      </c>
      <c r="B255" t="s">
        <v>29</v>
      </c>
      <c r="C255" t="s">
        <v>717</v>
      </c>
      <c r="D255" s="10">
        <v>80335.709999999992</v>
      </c>
      <c r="E255" t="s">
        <v>718</v>
      </c>
      <c r="F255" t="s">
        <v>719</v>
      </c>
      <c r="G255" s="10">
        <v>80335.710000000006</v>
      </c>
      <c r="H255" s="10">
        <f>SUMIFS('[3]Taxes Withheld'!F$1:F$65536,'[3]Taxes Withheld'!C$1:C$65536,'Import DV AUCS'!A255)</f>
        <v>0</v>
      </c>
      <c r="I255" s="10">
        <f>SUMIFS('[3]Taxes Withheld'!G$1:G$65536,'[3]Taxes Withheld'!C$1:C$65536,'Import DV AUCS'!A255)</f>
        <v>0</v>
      </c>
      <c r="K255" s="10">
        <f t="shared" si="3"/>
        <v>0</v>
      </c>
      <c r="M255" t="s">
        <v>197</v>
      </c>
      <c r="N255" t="s">
        <v>56</v>
      </c>
      <c r="O255" t="s">
        <v>57</v>
      </c>
    </row>
    <row r="256" spans="1:15">
      <c r="A256" t="s">
        <v>720</v>
      </c>
      <c r="B256" t="s">
        <v>29</v>
      </c>
      <c r="C256" t="s">
        <v>721</v>
      </c>
      <c r="D256" s="10">
        <v>31356</v>
      </c>
      <c r="E256" t="s">
        <v>195</v>
      </c>
      <c r="F256" t="s">
        <v>722</v>
      </c>
      <c r="G256" s="10">
        <v>31356</v>
      </c>
      <c r="H256" s="10">
        <f>SUMIFS('[3]Taxes Withheld'!F$1:F$65536,'[3]Taxes Withheld'!C$1:C$65536,'Import DV AUCS'!A256)</f>
        <v>0</v>
      </c>
      <c r="I256" s="10">
        <f>SUMIFS('[3]Taxes Withheld'!G$1:G$65536,'[3]Taxes Withheld'!C$1:C$65536,'Import DV AUCS'!A256)</f>
        <v>0</v>
      </c>
      <c r="K256" s="10">
        <f t="shared" si="3"/>
        <v>0</v>
      </c>
      <c r="M256" t="s">
        <v>197</v>
      </c>
      <c r="N256" t="s">
        <v>56</v>
      </c>
      <c r="O256" t="s">
        <v>57</v>
      </c>
    </row>
    <row r="257" spans="1:15">
      <c r="A257" t="s">
        <v>723</v>
      </c>
      <c r="B257" t="s">
        <v>29</v>
      </c>
      <c r="C257" t="s">
        <v>724</v>
      </c>
      <c r="D257" s="10">
        <v>100000</v>
      </c>
      <c r="E257" t="s">
        <v>725</v>
      </c>
      <c r="F257" t="s">
        <v>715</v>
      </c>
      <c r="G257" s="10">
        <v>100000</v>
      </c>
      <c r="H257" s="10">
        <f>SUMIFS('[3]Taxes Withheld'!F$1:F$65536,'[3]Taxes Withheld'!C$1:C$65536,'Import DV AUCS'!A257)</f>
        <v>0</v>
      </c>
      <c r="I257" s="10">
        <f>SUMIFS('[3]Taxes Withheld'!G$1:G$65536,'[3]Taxes Withheld'!C$1:C$65536,'Import DV AUCS'!A257)</f>
        <v>0</v>
      </c>
      <c r="K257" s="10">
        <f t="shared" si="3"/>
        <v>0</v>
      </c>
      <c r="M257" t="s">
        <v>197</v>
      </c>
      <c r="N257" t="s">
        <v>56</v>
      </c>
      <c r="O257" t="s">
        <v>57</v>
      </c>
    </row>
    <row r="258" spans="1:15">
      <c r="A258" t="s">
        <v>726</v>
      </c>
      <c r="B258" t="s">
        <v>29</v>
      </c>
      <c r="C258" t="s">
        <v>63</v>
      </c>
      <c r="D258" s="10">
        <v>0</v>
      </c>
      <c r="E258" t="s">
        <v>73</v>
      </c>
      <c r="F258" t="s">
        <v>727</v>
      </c>
      <c r="G258" s="10">
        <v>380927.53</v>
      </c>
      <c r="H258" s="10">
        <f>SUMIFS('[3]Taxes Withheld'!F$1:F$65536,'[3]Taxes Withheld'!C$1:C$65536,'Import DV AUCS'!A258)</f>
        <v>0</v>
      </c>
      <c r="I258" s="10">
        <f>SUMIFS('[3]Taxes Withheld'!G$1:G$65536,'[3]Taxes Withheld'!C$1:C$65536,'Import DV AUCS'!A258)</f>
        <v>0</v>
      </c>
      <c r="K258" s="10">
        <f t="shared" si="3"/>
        <v>0</v>
      </c>
      <c r="M258" t="s">
        <v>66</v>
      </c>
      <c r="N258" t="s">
        <v>67</v>
      </c>
      <c r="O258" t="s">
        <v>68</v>
      </c>
    </row>
    <row r="259" spans="1:15">
      <c r="A259" t="s">
        <v>728</v>
      </c>
      <c r="B259" t="s">
        <v>29</v>
      </c>
      <c r="C259" t="s">
        <v>63</v>
      </c>
      <c r="D259" s="10">
        <v>0</v>
      </c>
      <c r="E259" t="s">
        <v>73</v>
      </c>
      <c r="F259" t="s">
        <v>729</v>
      </c>
      <c r="G259" s="10">
        <v>3900</v>
      </c>
      <c r="H259" s="10">
        <f>SUMIFS('[3]Taxes Withheld'!F$1:F$65536,'[3]Taxes Withheld'!C$1:C$65536,'Import DV AUCS'!A259)</f>
        <v>0</v>
      </c>
      <c r="I259" s="10">
        <f>SUMIFS('[3]Taxes Withheld'!G$1:G$65536,'[3]Taxes Withheld'!C$1:C$65536,'Import DV AUCS'!A259)</f>
        <v>0</v>
      </c>
      <c r="K259" s="10">
        <f t="shared" si="3"/>
        <v>0</v>
      </c>
      <c r="M259" t="s">
        <v>66</v>
      </c>
      <c r="N259" t="s">
        <v>67</v>
      </c>
      <c r="O259" t="s">
        <v>68</v>
      </c>
    </row>
    <row r="260" spans="1:15">
      <c r="A260" t="s">
        <v>730</v>
      </c>
      <c r="B260" t="s">
        <v>29</v>
      </c>
      <c r="C260" t="s">
        <v>63</v>
      </c>
      <c r="D260" s="10">
        <v>0</v>
      </c>
      <c r="E260" t="s">
        <v>557</v>
      </c>
      <c r="F260" t="s">
        <v>727</v>
      </c>
      <c r="G260" s="10">
        <v>99285.77</v>
      </c>
      <c r="H260" s="10">
        <f>SUMIFS('[3]Taxes Withheld'!F$1:F$65536,'[3]Taxes Withheld'!C$1:C$65536,'Import DV AUCS'!A260)</f>
        <v>0</v>
      </c>
      <c r="I260" s="10">
        <f>SUMIFS('[3]Taxes Withheld'!G$1:G$65536,'[3]Taxes Withheld'!C$1:C$65536,'Import DV AUCS'!A260)</f>
        <v>0</v>
      </c>
      <c r="K260" s="10">
        <f t="shared" ref="K260:K323" si="4">H260+I260+J260</f>
        <v>0</v>
      </c>
      <c r="M260" t="s">
        <v>66</v>
      </c>
      <c r="N260" t="s">
        <v>67</v>
      </c>
      <c r="O260" t="s">
        <v>68</v>
      </c>
    </row>
    <row r="261" spans="1:15">
      <c r="A261" t="s">
        <v>731</v>
      </c>
      <c r="B261" t="s">
        <v>29</v>
      </c>
      <c r="C261" t="s">
        <v>63</v>
      </c>
      <c r="D261" s="10">
        <v>0</v>
      </c>
      <c r="E261" t="s">
        <v>213</v>
      </c>
      <c r="F261" t="s">
        <v>727</v>
      </c>
      <c r="G261" s="10">
        <v>102762.55</v>
      </c>
      <c r="H261" s="10">
        <f>SUMIFS('[3]Taxes Withheld'!F$1:F$65536,'[3]Taxes Withheld'!C$1:C$65536,'Import DV AUCS'!A261)</f>
        <v>0</v>
      </c>
      <c r="I261" s="10">
        <f>SUMIFS('[3]Taxes Withheld'!G$1:G$65536,'[3]Taxes Withheld'!C$1:C$65536,'Import DV AUCS'!A261)</f>
        <v>0</v>
      </c>
      <c r="K261" s="10">
        <f t="shared" si="4"/>
        <v>0</v>
      </c>
      <c r="M261" t="s">
        <v>66</v>
      </c>
      <c r="N261" t="s">
        <v>67</v>
      </c>
      <c r="O261" t="s">
        <v>68</v>
      </c>
    </row>
    <row r="262" spans="1:15">
      <c r="A262" t="s">
        <v>732</v>
      </c>
      <c r="B262" t="s">
        <v>29</v>
      </c>
      <c r="C262" t="s">
        <v>63</v>
      </c>
      <c r="D262" s="10">
        <v>0</v>
      </c>
      <c r="E262" t="s">
        <v>80</v>
      </c>
      <c r="F262" t="s">
        <v>727</v>
      </c>
      <c r="G262" s="10">
        <v>82214.570000000007</v>
      </c>
      <c r="H262" s="10">
        <f>SUMIFS('[3]Taxes Withheld'!F$1:F$65536,'[3]Taxes Withheld'!C$1:C$65536,'Import DV AUCS'!A262)</f>
        <v>0</v>
      </c>
      <c r="I262" s="10">
        <f>SUMIFS('[3]Taxes Withheld'!G$1:G$65536,'[3]Taxes Withheld'!C$1:C$65536,'Import DV AUCS'!A262)</f>
        <v>0</v>
      </c>
      <c r="K262" s="10">
        <f t="shared" si="4"/>
        <v>0</v>
      </c>
      <c r="M262" t="s">
        <v>66</v>
      </c>
      <c r="N262" t="s">
        <v>67</v>
      </c>
      <c r="O262" t="s">
        <v>68</v>
      </c>
    </row>
    <row r="263" spans="1:15">
      <c r="A263" t="s">
        <v>733</v>
      </c>
      <c r="B263" t="s">
        <v>29</v>
      </c>
      <c r="C263" t="s">
        <v>63</v>
      </c>
      <c r="D263" s="10">
        <v>0</v>
      </c>
      <c r="E263" t="s">
        <v>87</v>
      </c>
      <c r="F263" t="s">
        <v>727</v>
      </c>
      <c r="G263" s="10">
        <v>145801.79</v>
      </c>
      <c r="H263" s="10">
        <f>SUMIFS('[3]Taxes Withheld'!F$1:F$65536,'[3]Taxes Withheld'!C$1:C$65536,'Import DV AUCS'!A263)</f>
        <v>0</v>
      </c>
      <c r="I263" s="10">
        <f>SUMIFS('[3]Taxes Withheld'!G$1:G$65536,'[3]Taxes Withheld'!C$1:C$65536,'Import DV AUCS'!A263)</f>
        <v>0</v>
      </c>
      <c r="K263" s="10">
        <f t="shared" si="4"/>
        <v>0</v>
      </c>
      <c r="M263" t="s">
        <v>66</v>
      </c>
      <c r="N263" t="s">
        <v>67</v>
      </c>
      <c r="O263" t="s">
        <v>68</v>
      </c>
    </row>
    <row r="264" spans="1:15">
      <c r="A264" t="s">
        <v>734</v>
      </c>
      <c r="B264" t="s">
        <v>29</v>
      </c>
      <c r="C264" t="s">
        <v>63</v>
      </c>
      <c r="D264" s="10">
        <v>0</v>
      </c>
      <c r="E264" t="s">
        <v>90</v>
      </c>
      <c r="F264" t="s">
        <v>727</v>
      </c>
      <c r="G264" s="10">
        <v>95341.34</v>
      </c>
      <c r="H264" s="10">
        <f>SUMIFS('[3]Taxes Withheld'!F$1:F$65536,'[3]Taxes Withheld'!C$1:C$65536,'Import DV AUCS'!A264)</f>
        <v>0</v>
      </c>
      <c r="I264" s="10">
        <f>SUMIFS('[3]Taxes Withheld'!G$1:G$65536,'[3]Taxes Withheld'!C$1:C$65536,'Import DV AUCS'!A264)</f>
        <v>0</v>
      </c>
      <c r="K264" s="10">
        <f t="shared" si="4"/>
        <v>0</v>
      </c>
      <c r="M264" t="s">
        <v>66</v>
      </c>
      <c r="N264" t="s">
        <v>67</v>
      </c>
      <c r="O264" t="s">
        <v>68</v>
      </c>
    </row>
    <row r="265" spans="1:15">
      <c r="A265" t="s">
        <v>735</v>
      </c>
      <c r="B265" t="s">
        <v>29</v>
      </c>
      <c r="C265" t="s">
        <v>63</v>
      </c>
      <c r="D265" s="10">
        <v>0</v>
      </c>
      <c r="E265" t="s">
        <v>601</v>
      </c>
      <c r="F265" t="s">
        <v>736</v>
      </c>
      <c r="G265" s="10">
        <v>13134.87</v>
      </c>
      <c r="H265" s="10">
        <f>SUMIFS('[3]Taxes Withheld'!F$1:F$65536,'[3]Taxes Withheld'!C$1:C$65536,'Import DV AUCS'!A265)</f>
        <v>0</v>
      </c>
      <c r="I265" s="10">
        <f>SUMIFS('[3]Taxes Withheld'!G$1:G$65536,'[3]Taxes Withheld'!C$1:C$65536,'Import DV AUCS'!A265)</f>
        <v>0</v>
      </c>
      <c r="K265" s="10">
        <f t="shared" si="4"/>
        <v>0</v>
      </c>
      <c r="M265" t="s">
        <v>66</v>
      </c>
      <c r="N265" t="s">
        <v>67</v>
      </c>
      <c r="O265" t="s">
        <v>68</v>
      </c>
    </row>
    <row r="266" spans="1:15">
      <c r="A266" t="s">
        <v>737</v>
      </c>
      <c r="B266" t="s">
        <v>29</v>
      </c>
      <c r="C266" t="s">
        <v>63</v>
      </c>
      <c r="D266" s="10">
        <v>0</v>
      </c>
      <c r="E266" t="s">
        <v>218</v>
      </c>
      <c r="F266" t="s">
        <v>736</v>
      </c>
      <c r="G266" s="10">
        <v>26940.44</v>
      </c>
      <c r="H266" s="10">
        <f>SUMIFS('[3]Taxes Withheld'!F$1:F$65536,'[3]Taxes Withheld'!C$1:C$65536,'Import DV AUCS'!A266)</f>
        <v>0</v>
      </c>
      <c r="I266" s="10">
        <f>SUMIFS('[3]Taxes Withheld'!G$1:G$65536,'[3]Taxes Withheld'!C$1:C$65536,'Import DV AUCS'!A266)</f>
        <v>0</v>
      </c>
      <c r="K266" s="10">
        <f t="shared" si="4"/>
        <v>0</v>
      </c>
      <c r="M266" t="s">
        <v>66</v>
      </c>
      <c r="N266" t="s">
        <v>67</v>
      </c>
      <c r="O266" t="s">
        <v>68</v>
      </c>
    </row>
    <row r="267" spans="1:15">
      <c r="A267" t="s">
        <v>738</v>
      </c>
      <c r="B267" t="s">
        <v>29</v>
      </c>
      <c r="C267" t="s">
        <v>63</v>
      </c>
      <c r="D267" s="10">
        <v>0</v>
      </c>
      <c r="E267" t="s">
        <v>355</v>
      </c>
      <c r="F267" t="s">
        <v>736</v>
      </c>
      <c r="G267" s="10">
        <v>14989.18</v>
      </c>
      <c r="H267" s="10">
        <f>SUMIFS('[3]Taxes Withheld'!F$1:F$65536,'[3]Taxes Withheld'!C$1:C$65536,'Import DV AUCS'!A267)</f>
        <v>0</v>
      </c>
      <c r="I267" s="10">
        <f>SUMIFS('[3]Taxes Withheld'!G$1:G$65536,'[3]Taxes Withheld'!C$1:C$65536,'Import DV AUCS'!A267)</f>
        <v>0</v>
      </c>
      <c r="K267" s="10">
        <f t="shared" si="4"/>
        <v>0</v>
      </c>
      <c r="M267" t="s">
        <v>66</v>
      </c>
      <c r="N267" t="s">
        <v>67</v>
      </c>
      <c r="O267" t="s">
        <v>68</v>
      </c>
    </row>
    <row r="268" spans="1:15">
      <c r="A268" t="s">
        <v>739</v>
      </c>
      <c r="B268" t="s">
        <v>29</v>
      </c>
      <c r="C268" t="s">
        <v>63</v>
      </c>
      <c r="D268" s="10">
        <v>0</v>
      </c>
      <c r="E268" t="s">
        <v>358</v>
      </c>
      <c r="F268" t="s">
        <v>736</v>
      </c>
      <c r="G268" s="10">
        <v>8584.19</v>
      </c>
      <c r="H268" s="10">
        <f>SUMIFS('[3]Taxes Withheld'!F$1:F$65536,'[3]Taxes Withheld'!C$1:C$65536,'Import DV AUCS'!A268)</f>
        <v>0</v>
      </c>
      <c r="I268" s="10">
        <f>SUMIFS('[3]Taxes Withheld'!G$1:G$65536,'[3]Taxes Withheld'!C$1:C$65536,'Import DV AUCS'!A268)</f>
        <v>0</v>
      </c>
      <c r="K268" s="10">
        <f t="shared" si="4"/>
        <v>0</v>
      </c>
      <c r="M268" t="s">
        <v>66</v>
      </c>
      <c r="N268" t="s">
        <v>67</v>
      </c>
      <c r="O268" t="s">
        <v>68</v>
      </c>
    </row>
    <row r="269" spans="1:15">
      <c r="A269" t="s">
        <v>740</v>
      </c>
      <c r="B269" t="s">
        <v>29</v>
      </c>
      <c r="C269" t="s">
        <v>63</v>
      </c>
      <c r="D269" s="10">
        <v>0</v>
      </c>
      <c r="E269" t="s">
        <v>87</v>
      </c>
      <c r="F269" t="s">
        <v>736</v>
      </c>
      <c r="G269" s="10">
        <v>30522.87</v>
      </c>
      <c r="H269" s="10">
        <f>SUMIFS('[3]Taxes Withheld'!F$1:F$65536,'[3]Taxes Withheld'!C$1:C$65536,'Import DV AUCS'!A269)</f>
        <v>0</v>
      </c>
      <c r="I269" s="10">
        <f>SUMIFS('[3]Taxes Withheld'!G$1:G$65536,'[3]Taxes Withheld'!C$1:C$65536,'Import DV AUCS'!A269)</f>
        <v>0</v>
      </c>
      <c r="K269" s="10">
        <f t="shared" si="4"/>
        <v>0</v>
      </c>
      <c r="M269" t="s">
        <v>66</v>
      </c>
      <c r="N269" t="s">
        <v>67</v>
      </c>
      <c r="O269" t="s">
        <v>68</v>
      </c>
    </row>
    <row r="270" spans="1:15">
      <c r="A270" t="s">
        <v>741</v>
      </c>
      <c r="B270" t="s">
        <v>29</v>
      </c>
      <c r="C270" t="s">
        <v>63</v>
      </c>
      <c r="D270" s="10">
        <v>0</v>
      </c>
      <c r="E270" t="s">
        <v>364</v>
      </c>
      <c r="F270" t="s">
        <v>736</v>
      </c>
      <c r="G270" s="10">
        <v>14179.19</v>
      </c>
      <c r="H270" s="10">
        <f>SUMIFS('[3]Taxes Withheld'!F$1:F$65536,'[3]Taxes Withheld'!C$1:C$65536,'Import DV AUCS'!A270)</f>
        <v>0</v>
      </c>
      <c r="I270" s="10">
        <f>SUMIFS('[3]Taxes Withheld'!G$1:G$65536,'[3]Taxes Withheld'!C$1:C$65536,'Import DV AUCS'!A270)</f>
        <v>0</v>
      </c>
      <c r="K270" s="10">
        <f t="shared" si="4"/>
        <v>0</v>
      </c>
      <c r="M270" t="s">
        <v>66</v>
      </c>
      <c r="N270" t="s">
        <v>67</v>
      </c>
      <c r="O270" t="s">
        <v>68</v>
      </c>
    </row>
    <row r="271" spans="1:15">
      <c r="A271" t="s">
        <v>742</v>
      </c>
      <c r="B271" t="s">
        <v>29</v>
      </c>
      <c r="C271" t="s">
        <v>63</v>
      </c>
      <c r="D271" s="10">
        <v>0</v>
      </c>
      <c r="E271" t="s">
        <v>601</v>
      </c>
      <c r="F271" t="s">
        <v>743</v>
      </c>
      <c r="G271" s="10">
        <v>1744.26</v>
      </c>
      <c r="H271" s="10">
        <f>SUMIFS('[3]Taxes Withheld'!F$1:F$65536,'[3]Taxes Withheld'!C$1:C$65536,'Import DV AUCS'!A271)</f>
        <v>0</v>
      </c>
      <c r="I271" s="10">
        <f>SUMIFS('[3]Taxes Withheld'!G$1:G$65536,'[3]Taxes Withheld'!C$1:C$65536,'Import DV AUCS'!A271)</f>
        <v>0</v>
      </c>
      <c r="K271" s="10">
        <f t="shared" si="4"/>
        <v>0</v>
      </c>
      <c r="M271" t="s">
        <v>66</v>
      </c>
      <c r="N271" t="s">
        <v>67</v>
      </c>
      <c r="O271" t="s">
        <v>68</v>
      </c>
    </row>
    <row r="272" spans="1:15">
      <c r="A272" t="s">
        <v>744</v>
      </c>
      <c r="B272" t="s">
        <v>29</v>
      </c>
      <c r="C272" t="s">
        <v>63</v>
      </c>
      <c r="D272" s="10">
        <v>0</v>
      </c>
      <c r="E272" t="s">
        <v>372</v>
      </c>
      <c r="F272" t="s">
        <v>745</v>
      </c>
      <c r="G272" s="10">
        <v>0</v>
      </c>
      <c r="H272" s="10">
        <f>SUMIFS('[3]Taxes Withheld'!F$1:F$65536,'[3]Taxes Withheld'!C$1:C$65536,'Import DV AUCS'!A272)</f>
        <v>0</v>
      </c>
      <c r="I272" s="10">
        <f>SUMIFS('[3]Taxes Withheld'!G$1:G$65536,'[3]Taxes Withheld'!C$1:C$65536,'Import DV AUCS'!A272)</f>
        <v>0</v>
      </c>
      <c r="K272" s="10">
        <f t="shared" si="4"/>
        <v>0</v>
      </c>
      <c r="M272" t="s">
        <v>55</v>
      </c>
      <c r="N272" t="s">
        <v>56</v>
      </c>
      <c r="O272" t="s">
        <v>57</v>
      </c>
    </row>
    <row r="273" spans="1:15">
      <c r="A273" t="s">
        <v>746</v>
      </c>
      <c r="B273" t="s">
        <v>29</v>
      </c>
      <c r="C273" t="s">
        <v>63</v>
      </c>
      <c r="D273" s="10">
        <v>0</v>
      </c>
      <c r="E273" t="s">
        <v>372</v>
      </c>
      <c r="F273" t="s">
        <v>747</v>
      </c>
      <c r="G273" s="10">
        <v>91461.27</v>
      </c>
      <c r="H273" s="10">
        <f>SUMIFS('[3]Taxes Withheld'!F$1:F$65536,'[3]Taxes Withheld'!C$1:C$65536,'Import DV AUCS'!A273)</f>
        <v>0</v>
      </c>
      <c r="I273" s="10">
        <f>SUMIFS('[3]Taxes Withheld'!G$1:G$65536,'[3]Taxes Withheld'!C$1:C$65536,'Import DV AUCS'!A273)</f>
        <v>0</v>
      </c>
      <c r="K273" s="10">
        <f t="shared" si="4"/>
        <v>0</v>
      </c>
      <c r="M273" t="s">
        <v>66</v>
      </c>
      <c r="N273" t="s">
        <v>67</v>
      </c>
      <c r="O273" t="s">
        <v>68</v>
      </c>
    </row>
    <row r="274" spans="1:15">
      <c r="A274" t="s">
        <v>748</v>
      </c>
      <c r="B274" t="s">
        <v>29</v>
      </c>
      <c r="C274" t="s">
        <v>63</v>
      </c>
      <c r="D274" s="10">
        <v>0</v>
      </c>
      <c r="E274" t="s">
        <v>396</v>
      </c>
      <c r="F274" t="s">
        <v>749</v>
      </c>
      <c r="G274" s="10">
        <v>4845.12</v>
      </c>
      <c r="H274" s="10">
        <f>SUMIFS('[3]Taxes Withheld'!F$1:F$65536,'[3]Taxes Withheld'!C$1:C$65536,'Import DV AUCS'!A274)</f>
        <v>0</v>
      </c>
      <c r="I274" s="10">
        <f>SUMIFS('[3]Taxes Withheld'!G$1:G$65536,'[3]Taxes Withheld'!C$1:C$65536,'Import DV AUCS'!A274)</f>
        <v>0</v>
      </c>
      <c r="K274" s="10">
        <f t="shared" si="4"/>
        <v>0</v>
      </c>
      <c r="M274" t="s">
        <v>66</v>
      </c>
      <c r="N274" t="s">
        <v>67</v>
      </c>
      <c r="O274" t="s">
        <v>68</v>
      </c>
    </row>
    <row r="275" spans="1:15">
      <c r="A275" t="s">
        <v>750</v>
      </c>
      <c r="B275" t="s">
        <v>29</v>
      </c>
      <c r="C275" t="s">
        <v>63</v>
      </c>
      <c r="D275" s="10">
        <v>0</v>
      </c>
      <c r="E275" t="s">
        <v>751</v>
      </c>
      <c r="F275" t="s">
        <v>391</v>
      </c>
      <c r="G275" s="10">
        <v>8967.5400000000009</v>
      </c>
      <c r="H275" s="10">
        <f>SUMIFS('[3]Taxes Withheld'!F$1:F$65536,'[3]Taxes Withheld'!C$1:C$65536,'Import DV AUCS'!A275)</f>
        <v>0</v>
      </c>
      <c r="I275" s="10">
        <f>SUMIFS('[3]Taxes Withheld'!G$1:G$65536,'[3]Taxes Withheld'!C$1:C$65536,'Import DV AUCS'!A275)</f>
        <v>0</v>
      </c>
      <c r="K275" s="10">
        <f t="shared" si="4"/>
        <v>0</v>
      </c>
      <c r="M275" t="s">
        <v>66</v>
      </c>
      <c r="N275" t="s">
        <v>67</v>
      </c>
      <c r="O275" t="s">
        <v>68</v>
      </c>
    </row>
    <row r="276" spans="1:15">
      <c r="A276" t="s">
        <v>752</v>
      </c>
      <c r="B276" t="s">
        <v>29</v>
      </c>
      <c r="C276" t="s">
        <v>63</v>
      </c>
      <c r="D276" s="10">
        <v>0</v>
      </c>
      <c r="E276" t="s">
        <v>325</v>
      </c>
      <c r="F276" t="s">
        <v>753</v>
      </c>
      <c r="G276" s="10">
        <v>800</v>
      </c>
      <c r="H276" s="10">
        <f>SUMIFS('[3]Taxes Withheld'!F$1:F$65536,'[3]Taxes Withheld'!C$1:C$65536,'Import DV AUCS'!A276)</f>
        <v>0</v>
      </c>
      <c r="I276" s="10">
        <f>SUMIFS('[3]Taxes Withheld'!G$1:G$65536,'[3]Taxes Withheld'!C$1:C$65536,'Import DV AUCS'!A276)</f>
        <v>0</v>
      </c>
      <c r="K276" s="10">
        <f t="shared" si="4"/>
        <v>0</v>
      </c>
      <c r="M276" t="s">
        <v>66</v>
      </c>
      <c r="N276" t="s">
        <v>67</v>
      </c>
      <c r="O276" t="s">
        <v>68</v>
      </c>
    </row>
    <row r="277" spans="1:15">
      <c r="A277" t="s">
        <v>754</v>
      </c>
      <c r="B277" t="s">
        <v>29</v>
      </c>
      <c r="C277" t="s">
        <v>63</v>
      </c>
      <c r="D277" s="10">
        <v>0</v>
      </c>
      <c r="E277" t="s">
        <v>755</v>
      </c>
      <c r="F277" t="s">
        <v>756</v>
      </c>
      <c r="G277" s="10">
        <v>300</v>
      </c>
      <c r="H277" s="10">
        <f>SUMIFS('[3]Taxes Withheld'!F$1:F$65536,'[3]Taxes Withheld'!C$1:C$65536,'Import DV AUCS'!A277)</f>
        <v>0</v>
      </c>
      <c r="I277" s="10">
        <f>SUMIFS('[3]Taxes Withheld'!G$1:G$65536,'[3]Taxes Withheld'!C$1:C$65536,'Import DV AUCS'!A277)</f>
        <v>0</v>
      </c>
      <c r="K277" s="10">
        <f t="shared" si="4"/>
        <v>0</v>
      </c>
      <c r="M277" t="s">
        <v>66</v>
      </c>
      <c r="N277" t="s">
        <v>67</v>
      </c>
      <c r="O277" t="s">
        <v>68</v>
      </c>
    </row>
    <row r="278" spans="1:15">
      <c r="A278" t="s">
        <v>757</v>
      </c>
      <c r="B278" t="s">
        <v>29</v>
      </c>
      <c r="C278" t="s">
        <v>63</v>
      </c>
      <c r="D278" s="10">
        <v>0</v>
      </c>
      <c r="E278" t="s">
        <v>758</v>
      </c>
      <c r="F278" t="s">
        <v>391</v>
      </c>
      <c r="G278" s="10">
        <v>4640</v>
      </c>
      <c r="H278" s="10">
        <f>SUMIFS('[3]Taxes Withheld'!F$1:F$65536,'[3]Taxes Withheld'!C$1:C$65536,'Import DV AUCS'!A278)</f>
        <v>0</v>
      </c>
      <c r="I278" s="10">
        <f>SUMIFS('[3]Taxes Withheld'!G$1:G$65536,'[3]Taxes Withheld'!C$1:C$65536,'Import DV AUCS'!A278)</f>
        <v>0</v>
      </c>
      <c r="K278" s="10">
        <f t="shared" si="4"/>
        <v>0</v>
      </c>
      <c r="M278" t="s">
        <v>66</v>
      </c>
      <c r="N278" t="s">
        <v>67</v>
      </c>
      <c r="O278" t="s">
        <v>68</v>
      </c>
    </row>
    <row r="279" spans="1:15">
      <c r="A279" t="s">
        <v>759</v>
      </c>
      <c r="B279" t="s">
        <v>29</v>
      </c>
      <c r="C279" t="s">
        <v>63</v>
      </c>
      <c r="D279" s="10">
        <v>0</v>
      </c>
      <c r="E279" t="s">
        <v>340</v>
      </c>
      <c r="F279" t="s">
        <v>760</v>
      </c>
      <c r="G279" s="10">
        <v>1030</v>
      </c>
      <c r="H279" s="10">
        <f>SUMIFS('[3]Taxes Withheld'!F$1:F$65536,'[3]Taxes Withheld'!C$1:C$65536,'Import DV AUCS'!A279)</f>
        <v>0</v>
      </c>
      <c r="I279" s="10">
        <f>SUMIFS('[3]Taxes Withheld'!G$1:G$65536,'[3]Taxes Withheld'!C$1:C$65536,'Import DV AUCS'!A279)</f>
        <v>0</v>
      </c>
      <c r="K279" s="10">
        <f t="shared" si="4"/>
        <v>0</v>
      </c>
      <c r="M279" t="s">
        <v>66</v>
      </c>
      <c r="N279" t="s">
        <v>67</v>
      </c>
      <c r="O279" t="s">
        <v>68</v>
      </c>
    </row>
    <row r="280" spans="1:15">
      <c r="A280" t="s">
        <v>761</v>
      </c>
      <c r="B280" t="s">
        <v>29</v>
      </c>
      <c r="C280" t="s">
        <v>63</v>
      </c>
      <c r="D280" s="10">
        <v>0</v>
      </c>
      <c r="E280" t="s">
        <v>762</v>
      </c>
      <c r="F280" t="s">
        <v>763</v>
      </c>
      <c r="G280" s="10">
        <v>4500</v>
      </c>
      <c r="H280" s="10">
        <f>SUMIFS('[3]Taxes Withheld'!F$1:F$65536,'[3]Taxes Withheld'!C$1:C$65536,'Import DV AUCS'!A280)</f>
        <v>0</v>
      </c>
      <c r="I280" s="10">
        <f>SUMIFS('[3]Taxes Withheld'!G$1:G$65536,'[3]Taxes Withheld'!C$1:C$65536,'Import DV AUCS'!A280)</f>
        <v>0</v>
      </c>
      <c r="K280" s="10">
        <f t="shared" si="4"/>
        <v>0</v>
      </c>
      <c r="M280" t="s">
        <v>66</v>
      </c>
      <c r="N280" t="s">
        <v>67</v>
      </c>
      <c r="O280" t="s">
        <v>68</v>
      </c>
    </row>
    <row r="281" spans="1:15">
      <c r="A281" t="s">
        <v>764</v>
      </c>
      <c r="B281" t="s">
        <v>29</v>
      </c>
      <c r="C281" t="s">
        <v>63</v>
      </c>
      <c r="D281" s="10">
        <v>0</v>
      </c>
      <c r="E281" t="s">
        <v>364</v>
      </c>
      <c r="F281" t="s">
        <v>765</v>
      </c>
      <c r="G281" s="10">
        <v>120</v>
      </c>
      <c r="H281" s="10">
        <f>SUMIFS('[3]Taxes Withheld'!F$1:F$65536,'[3]Taxes Withheld'!C$1:C$65536,'Import DV AUCS'!A281)</f>
        <v>0</v>
      </c>
      <c r="I281" s="10">
        <f>SUMIFS('[3]Taxes Withheld'!G$1:G$65536,'[3]Taxes Withheld'!C$1:C$65536,'Import DV AUCS'!A281)</f>
        <v>0</v>
      </c>
      <c r="K281" s="10">
        <f t="shared" si="4"/>
        <v>0</v>
      </c>
      <c r="M281" t="s">
        <v>66</v>
      </c>
      <c r="N281" t="s">
        <v>67</v>
      </c>
      <c r="O281" t="s">
        <v>68</v>
      </c>
    </row>
    <row r="282" spans="1:15">
      <c r="A282" t="s">
        <v>766</v>
      </c>
      <c r="B282" t="s">
        <v>29</v>
      </c>
      <c r="C282" t="s">
        <v>767</v>
      </c>
      <c r="D282" s="10">
        <v>0</v>
      </c>
      <c r="E282" t="s">
        <v>517</v>
      </c>
      <c r="F282" t="s">
        <v>768</v>
      </c>
      <c r="G282" s="10">
        <v>0</v>
      </c>
      <c r="H282" s="10">
        <f>SUMIFS('[3]Taxes Withheld'!F$1:F$65536,'[3]Taxes Withheld'!C$1:C$65536,'Import DV AUCS'!A282)</f>
        <v>0</v>
      </c>
      <c r="I282" s="10">
        <f>SUMIFS('[3]Taxes Withheld'!G$1:G$65536,'[3]Taxes Withheld'!C$1:C$65536,'Import DV AUCS'!A282)</f>
        <v>0</v>
      </c>
      <c r="K282" s="10">
        <f t="shared" si="4"/>
        <v>0</v>
      </c>
      <c r="M282" t="s">
        <v>55</v>
      </c>
      <c r="N282" t="s">
        <v>56</v>
      </c>
      <c r="O282" t="s">
        <v>57</v>
      </c>
    </row>
    <row r="283" spans="1:15">
      <c r="A283" t="s">
        <v>769</v>
      </c>
      <c r="B283" t="s">
        <v>29</v>
      </c>
      <c r="C283" t="s">
        <v>770</v>
      </c>
      <c r="D283" s="10">
        <v>10000</v>
      </c>
      <c r="E283" t="s">
        <v>771</v>
      </c>
      <c r="F283" t="s">
        <v>772</v>
      </c>
      <c r="G283" s="10">
        <v>9000</v>
      </c>
      <c r="H283" s="10">
        <f>SUMIFS('[3]Taxes Withheld'!F$1:F$65536,'[3]Taxes Withheld'!C$1:C$65536,'Import DV AUCS'!A283)</f>
        <v>0</v>
      </c>
      <c r="I283" s="10">
        <f>SUMIFS('[3]Taxes Withheld'!G$1:G$65536,'[3]Taxes Withheld'!C$1:C$65536,'Import DV AUCS'!A283)</f>
        <v>0</v>
      </c>
      <c r="K283" s="10">
        <f t="shared" si="4"/>
        <v>0</v>
      </c>
      <c r="M283" t="s">
        <v>55</v>
      </c>
      <c r="N283" t="s">
        <v>56</v>
      </c>
      <c r="O283" t="s">
        <v>57</v>
      </c>
    </row>
    <row r="284" spans="1:15">
      <c r="A284" t="s">
        <v>773</v>
      </c>
      <c r="B284" t="s">
        <v>29</v>
      </c>
      <c r="C284" t="s">
        <v>774</v>
      </c>
      <c r="D284" s="10">
        <v>10790</v>
      </c>
      <c r="E284" t="s">
        <v>470</v>
      </c>
      <c r="F284" t="s">
        <v>772</v>
      </c>
      <c r="G284" s="10">
        <v>10790</v>
      </c>
      <c r="H284" s="10">
        <f>SUMIFS('[3]Taxes Withheld'!F$1:F$65536,'[3]Taxes Withheld'!C$1:C$65536,'Import DV AUCS'!A284)</f>
        <v>0</v>
      </c>
      <c r="I284" s="10">
        <f>SUMIFS('[3]Taxes Withheld'!G$1:G$65536,'[3]Taxes Withheld'!C$1:C$65536,'Import DV AUCS'!A284)</f>
        <v>0</v>
      </c>
      <c r="K284" s="10">
        <f t="shared" si="4"/>
        <v>0</v>
      </c>
      <c r="M284" t="s">
        <v>55</v>
      </c>
      <c r="N284" t="s">
        <v>56</v>
      </c>
      <c r="O284" t="s">
        <v>57</v>
      </c>
    </row>
    <row r="285" spans="1:15">
      <c r="A285" t="s">
        <v>775</v>
      </c>
      <c r="B285" t="s">
        <v>29</v>
      </c>
      <c r="C285" t="s">
        <v>776</v>
      </c>
      <c r="D285" s="10">
        <v>12352.18</v>
      </c>
      <c r="E285" t="s">
        <v>470</v>
      </c>
      <c r="F285" t="s">
        <v>772</v>
      </c>
      <c r="G285" s="10">
        <v>11852.18</v>
      </c>
      <c r="H285" s="10">
        <f>SUMIFS('[3]Taxes Withheld'!F$1:F$65536,'[3]Taxes Withheld'!C$1:C$65536,'Import DV AUCS'!A285)</f>
        <v>0</v>
      </c>
      <c r="I285" s="10">
        <f>SUMIFS('[3]Taxes Withheld'!G$1:G$65536,'[3]Taxes Withheld'!C$1:C$65536,'Import DV AUCS'!A285)</f>
        <v>0</v>
      </c>
      <c r="K285" s="10">
        <f t="shared" si="4"/>
        <v>0</v>
      </c>
      <c r="M285" t="s">
        <v>55</v>
      </c>
      <c r="N285" t="s">
        <v>56</v>
      </c>
      <c r="O285" t="s">
        <v>57</v>
      </c>
    </row>
    <row r="286" spans="1:15">
      <c r="A286" t="s">
        <v>777</v>
      </c>
      <c r="B286" t="s">
        <v>29</v>
      </c>
      <c r="C286" t="s">
        <v>778</v>
      </c>
      <c r="D286" s="10">
        <v>23474</v>
      </c>
      <c r="E286" t="s">
        <v>470</v>
      </c>
      <c r="F286" t="s">
        <v>772</v>
      </c>
      <c r="G286" s="10">
        <v>23474</v>
      </c>
      <c r="H286" s="10">
        <f>SUMIFS('[3]Taxes Withheld'!F$1:F$65536,'[3]Taxes Withheld'!C$1:C$65536,'Import DV AUCS'!A286)</f>
        <v>0</v>
      </c>
      <c r="I286" s="10">
        <f>SUMIFS('[3]Taxes Withheld'!G$1:G$65536,'[3]Taxes Withheld'!C$1:C$65536,'Import DV AUCS'!A286)</f>
        <v>0</v>
      </c>
      <c r="K286" s="10">
        <f t="shared" si="4"/>
        <v>0</v>
      </c>
      <c r="M286" t="s">
        <v>55</v>
      </c>
      <c r="N286" t="s">
        <v>56</v>
      </c>
      <c r="O286" t="s">
        <v>57</v>
      </c>
    </row>
    <row r="287" spans="1:15">
      <c r="A287" t="s">
        <v>779</v>
      </c>
      <c r="B287" t="s">
        <v>29</v>
      </c>
      <c r="C287" t="s">
        <v>780</v>
      </c>
      <c r="D287" s="10">
        <v>27256.91</v>
      </c>
      <c r="E287" t="s">
        <v>470</v>
      </c>
      <c r="F287" t="s">
        <v>772</v>
      </c>
      <c r="G287" s="10">
        <v>21473.58</v>
      </c>
      <c r="H287" s="10">
        <f>SUMIFS('[3]Taxes Withheld'!F$1:F$65536,'[3]Taxes Withheld'!C$1:C$65536,'Import DV AUCS'!A287)</f>
        <v>0</v>
      </c>
      <c r="I287" s="10">
        <f>SUMIFS('[3]Taxes Withheld'!G$1:G$65536,'[3]Taxes Withheld'!C$1:C$65536,'Import DV AUCS'!A287)</f>
        <v>0</v>
      </c>
      <c r="K287" s="10">
        <f t="shared" si="4"/>
        <v>0</v>
      </c>
      <c r="M287" t="s">
        <v>55</v>
      </c>
      <c r="N287" t="s">
        <v>56</v>
      </c>
      <c r="O287" t="s">
        <v>57</v>
      </c>
    </row>
    <row r="288" spans="1:15">
      <c r="A288" t="s">
        <v>781</v>
      </c>
      <c r="B288" t="s">
        <v>29</v>
      </c>
      <c r="C288" t="s">
        <v>782</v>
      </c>
      <c r="D288" s="10">
        <v>7321.62</v>
      </c>
      <c r="E288" t="s">
        <v>783</v>
      </c>
      <c r="F288" t="s">
        <v>784</v>
      </c>
      <c r="G288" s="10">
        <v>7321.62</v>
      </c>
      <c r="H288" s="10">
        <f>SUMIFS('[3]Taxes Withheld'!F$1:F$65536,'[3]Taxes Withheld'!C$1:C$65536,'Import DV AUCS'!A288)</f>
        <v>0</v>
      </c>
      <c r="I288" s="10">
        <f>SUMIFS('[3]Taxes Withheld'!G$1:G$65536,'[3]Taxes Withheld'!C$1:C$65536,'Import DV AUCS'!A288)</f>
        <v>0</v>
      </c>
      <c r="K288" s="10">
        <f t="shared" si="4"/>
        <v>0</v>
      </c>
      <c r="M288" t="s">
        <v>55</v>
      </c>
      <c r="N288" t="s">
        <v>56</v>
      </c>
      <c r="O288" t="s">
        <v>57</v>
      </c>
    </row>
    <row r="289" spans="1:15">
      <c r="A289" t="s">
        <v>785</v>
      </c>
      <c r="B289" t="s">
        <v>29</v>
      </c>
      <c r="C289" t="s">
        <v>63</v>
      </c>
      <c r="D289" s="10">
        <v>0</v>
      </c>
      <c r="E289" t="s">
        <v>390</v>
      </c>
      <c r="F289" t="s">
        <v>786</v>
      </c>
      <c r="G289" s="10">
        <v>0</v>
      </c>
      <c r="H289" s="10">
        <f>SUMIFS('[3]Taxes Withheld'!F$1:F$65536,'[3]Taxes Withheld'!C$1:C$65536,'Import DV AUCS'!A289)</f>
        <v>0</v>
      </c>
      <c r="I289" s="10">
        <f>SUMIFS('[3]Taxes Withheld'!G$1:G$65536,'[3]Taxes Withheld'!C$1:C$65536,'Import DV AUCS'!A289)</f>
        <v>0</v>
      </c>
      <c r="K289" s="10">
        <f t="shared" si="4"/>
        <v>0</v>
      </c>
      <c r="M289" t="s">
        <v>55</v>
      </c>
      <c r="N289" t="s">
        <v>56</v>
      </c>
      <c r="O289" t="s">
        <v>57</v>
      </c>
    </row>
    <row r="290" spans="1:15">
      <c r="A290" t="s">
        <v>787</v>
      </c>
      <c r="B290" t="s">
        <v>29</v>
      </c>
      <c r="C290" t="s">
        <v>788</v>
      </c>
      <c r="D290" s="10">
        <v>0</v>
      </c>
      <c r="E290" t="s">
        <v>789</v>
      </c>
      <c r="F290" t="s">
        <v>790</v>
      </c>
      <c r="G290" s="10">
        <v>0</v>
      </c>
      <c r="H290" s="10">
        <f>SUMIFS('[3]Taxes Withheld'!F$1:F$65536,'[3]Taxes Withheld'!C$1:C$65536,'Import DV AUCS'!A290)</f>
        <v>0</v>
      </c>
      <c r="I290" s="10">
        <f>SUMIFS('[3]Taxes Withheld'!G$1:G$65536,'[3]Taxes Withheld'!C$1:C$65536,'Import DV AUCS'!A290)</f>
        <v>0</v>
      </c>
      <c r="K290" s="10">
        <f t="shared" si="4"/>
        <v>0</v>
      </c>
      <c r="M290" t="s">
        <v>55</v>
      </c>
      <c r="N290" t="s">
        <v>56</v>
      </c>
      <c r="O290" t="s">
        <v>57</v>
      </c>
    </row>
    <row r="291" spans="1:15">
      <c r="A291" t="s">
        <v>791</v>
      </c>
      <c r="B291" t="s">
        <v>29</v>
      </c>
      <c r="C291" t="s">
        <v>792</v>
      </c>
      <c r="D291" s="10">
        <v>0</v>
      </c>
      <c r="E291" t="s">
        <v>568</v>
      </c>
      <c r="F291" t="s">
        <v>793</v>
      </c>
      <c r="G291" s="10">
        <v>0</v>
      </c>
      <c r="H291" s="10">
        <f>SUMIFS('[3]Taxes Withheld'!F$1:F$65536,'[3]Taxes Withheld'!C$1:C$65536,'Import DV AUCS'!A291)</f>
        <v>0</v>
      </c>
      <c r="I291" s="10">
        <f>SUMIFS('[3]Taxes Withheld'!G$1:G$65536,'[3]Taxes Withheld'!C$1:C$65536,'Import DV AUCS'!A291)</f>
        <v>0</v>
      </c>
      <c r="K291" s="10">
        <f t="shared" si="4"/>
        <v>0</v>
      </c>
      <c r="M291" t="s">
        <v>55</v>
      </c>
      <c r="N291" t="s">
        <v>56</v>
      </c>
      <c r="O291" t="s">
        <v>57</v>
      </c>
    </row>
    <row r="292" spans="1:15">
      <c r="A292" t="s">
        <v>794</v>
      </c>
      <c r="B292" t="s">
        <v>29</v>
      </c>
      <c r="C292" t="s">
        <v>63</v>
      </c>
      <c r="D292" s="10">
        <v>0</v>
      </c>
      <c r="E292" t="s">
        <v>331</v>
      </c>
      <c r="F292" t="s">
        <v>795</v>
      </c>
      <c r="G292" s="10">
        <v>0</v>
      </c>
      <c r="H292" s="10">
        <f>SUMIFS('[3]Taxes Withheld'!F$1:F$65536,'[3]Taxes Withheld'!C$1:C$65536,'Import DV AUCS'!A292)</f>
        <v>0</v>
      </c>
      <c r="I292" s="10">
        <f>SUMIFS('[3]Taxes Withheld'!G$1:G$65536,'[3]Taxes Withheld'!C$1:C$65536,'Import DV AUCS'!A292)</f>
        <v>0</v>
      </c>
      <c r="K292" s="10">
        <f t="shared" si="4"/>
        <v>0</v>
      </c>
      <c r="M292" t="s">
        <v>55</v>
      </c>
      <c r="N292" t="s">
        <v>56</v>
      </c>
      <c r="O292" t="s">
        <v>57</v>
      </c>
    </row>
    <row r="293" spans="1:15">
      <c r="A293" t="s">
        <v>796</v>
      </c>
      <c r="B293" t="s">
        <v>29</v>
      </c>
      <c r="C293" t="s">
        <v>63</v>
      </c>
      <c r="D293" s="10">
        <v>0</v>
      </c>
      <c r="E293" t="s">
        <v>340</v>
      </c>
      <c r="F293" t="s">
        <v>637</v>
      </c>
      <c r="G293" s="10">
        <v>0</v>
      </c>
      <c r="H293" s="10">
        <f>SUMIFS('[3]Taxes Withheld'!F$1:F$65536,'[3]Taxes Withheld'!C$1:C$65536,'Import DV AUCS'!A293)</f>
        <v>0</v>
      </c>
      <c r="I293" s="10">
        <f>SUMIFS('[3]Taxes Withheld'!G$1:G$65536,'[3]Taxes Withheld'!C$1:C$65536,'Import DV AUCS'!A293)</f>
        <v>0</v>
      </c>
      <c r="K293" s="10">
        <f t="shared" si="4"/>
        <v>0</v>
      </c>
      <c r="M293" t="s">
        <v>55</v>
      </c>
      <c r="N293" t="s">
        <v>56</v>
      </c>
      <c r="O293" t="s">
        <v>57</v>
      </c>
    </row>
    <row r="294" spans="1:15">
      <c r="A294" t="s">
        <v>797</v>
      </c>
      <c r="B294" t="s">
        <v>30</v>
      </c>
      <c r="C294" t="s">
        <v>63</v>
      </c>
      <c r="D294" s="10">
        <v>0</v>
      </c>
      <c r="E294" t="s">
        <v>798</v>
      </c>
      <c r="F294" t="s">
        <v>799</v>
      </c>
      <c r="G294" s="10">
        <v>46237.5</v>
      </c>
      <c r="H294" s="10">
        <f>SUMIFS('[3]Taxes Withheld'!F$1:F$65536,'[3]Taxes Withheld'!C$1:C$65536,'Import DV AUCS'!A294)</f>
        <v>0</v>
      </c>
      <c r="I294" s="10">
        <f>SUMIFS('[3]Taxes Withheld'!G$1:G$65536,'[3]Taxes Withheld'!C$1:C$65536,'Import DV AUCS'!A294)</f>
        <v>0</v>
      </c>
      <c r="K294" s="10">
        <f t="shared" si="4"/>
        <v>0</v>
      </c>
      <c r="M294" t="s">
        <v>66</v>
      </c>
      <c r="N294" t="s">
        <v>67</v>
      </c>
      <c r="O294" t="s">
        <v>68</v>
      </c>
    </row>
    <row r="295" spans="1:15">
      <c r="A295" t="s">
        <v>800</v>
      </c>
      <c r="B295" t="s">
        <v>30</v>
      </c>
      <c r="C295" t="s">
        <v>63</v>
      </c>
      <c r="D295" s="10">
        <v>0</v>
      </c>
      <c r="E295" t="s">
        <v>801</v>
      </c>
      <c r="F295" t="s">
        <v>802</v>
      </c>
      <c r="G295" s="10">
        <v>3750</v>
      </c>
      <c r="H295" s="10">
        <f>SUMIFS('[3]Taxes Withheld'!F$1:F$65536,'[3]Taxes Withheld'!C$1:C$65536,'Import DV AUCS'!A295)</f>
        <v>0</v>
      </c>
      <c r="I295" s="10">
        <f>SUMIFS('[3]Taxes Withheld'!G$1:G$65536,'[3]Taxes Withheld'!C$1:C$65536,'Import DV AUCS'!A295)</f>
        <v>0</v>
      </c>
      <c r="K295" s="10">
        <f t="shared" si="4"/>
        <v>0</v>
      </c>
      <c r="M295" t="s">
        <v>66</v>
      </c>
      <c r="N295" t="s">
        <v>67</v>
      </c>
      <c r="O295" t="s">
        <v>68</v>
      </c>
    </row>
    <row r="296" spans="1:15">
      <c r="A296" t="s">
        <v>803</v>
      </c>
      <c r="B296" t="s">
        <v>30</v>
      </c>
      <c r="C296" t="s">
        <v>63</v>
      </c>
      <c r="D296" s="10">
        <v>0</v>
      </c>
      <c r="E296" t="s">
        <v>804</v>
      </c>
      <c r="F296" t="s">
        <v>805</v>
      </c>
      <c r="G296" s="10">
        <v>3217.58</v>
      </c>
      <c r="H296" s="10">
        <f>SUMIFS('[3]Taxes Withheld'!F$1:F$65536,'[3]Taxes Withheld'!C$1:C$65536,'Import DV AUCS'!A296)</f>
        <v>0</v>
      </c>
      <c r="I296" s="10">
        <f>SUMIFS('[3]Taxes Withheld'!G$1:G$65536,'[3]Taxes Withheld'!C$1:C$65536,'Import DV AUCS'!A296)</f>
        <v>0</v>
      </c>
      <c r="K296" s="10">
        <f t="shared" si="4"/>
        <v>0</v>
      </c>
      <c r="M296" t="s">
        <v>66</v>
      </c>
      <c r="N296" t="s">
        <v>67</v>
      </c>
      <c r="O296" t="s">
        <v>68</v>
      </c>
    </row>
    <row r="297" spans="1:15">
      <c r="A297" t="s">
        <v>806</v>
      </c>
      <c r="B297" t="s">
        <v>30</v>
      </c>
      <c r="C297" t="s">
        <v>63</v>
      </c>
      <c r="D297" s="10">
        <v>0</v>
      </c>
      <c r="E297" t="s">
        <v>372</v>
      </c>
      <c r="F297" t="s">
        <v>807</v>
      </c>
      <c r="G297" s="10">
        <v>27726.3</v>
      </c>
      <c r="H297" s="10">
        <f>SUMIFS('[3]Taxes Withheld'!F$1:F$65536,'[3]Taxes Withheld'!C$1:C$65536,'Import DV AUCS'!A297)</f>
        <v>0</v>
      </c>
      <c r="I297" s="10">
        <f>SUMIFS('[3]Taxes Withheld'!G$1:G$65536,'[3]Taxes Withheld'!C$1:C$65536,'Import DV AUCS'!A297)</f>
        <v>0</v>
      </c>
      <c r="K297" s="10">
        <f t="shared" si="4"/>
        <v>0</v>
      </c>
      <c r="M297" t="s">
        <v>66</v>
      </c>
      <c r="N297" t="s">
        <v>67</v>
      </c>
      <c r="O297" t="s">
        <v>68</v>
      </c>
    </row>
    <row r="298" spans="1:15">
      <c r="A298" t="s">
        <v>808</v>
      </c>
      <c r="B298" t="s">
        <v>30</v>
      </c>
      <c r="C298" t="s">
        <v>63</v>
      </c>
      <c r="D298" s="10">
        <v>0</v>
      </c>
      <c r="E298" t="s">
        <v>804</v>
      </c>
      <c r="F298" t="s">
        <v>809</v>
      </c>
      <c r="G298" s="10">
        <v>103430.25</v>
      </c>
      <c r="H298" s="10">
        <f>SUMIFS('[3]Taxes Withheld'!F$1:F$65536,'[3]Taxes Withheld'!C$1:C$65536,'Import DV AUCS'!A298)</f>
        <v>0</v>
      </c>
      <c r="I298" s="10">
        <f>SUMIFS('[3]Taxes Withheld'!G$1:G$65536,'[3]Taxes Withheld'!C$1:C$65536,'Import DV AUCS'!A298)</f>
        <v>0</v>
      </c>
      <c r="K298" s="10">
        <f t="shared" si="4"/>
        <v>0</v>
      </c>
      <c r="M298" t="s">
        <v>66</v>
      </c>
      <c r="N298" t="s">
        <v>67</v>
      </c>
      <c r="O298" t="s">
        <v>68</v>
      </c>
    </row>
    <row r="299" spans="1:15">
      <c r="A299" t="s">
        <v>810</v>
      </c>
      <c r="B299" t="s">
        <v>30</v>
      </c>
      <c r="C299" t="s">
        <v>63</v>
      </c>
      <c r="D299" s="10">
        <v>0</v>
      </c>
      <c r="E299" t="s">
        <v>811</v>
      </c>
      <c r="F299" t="s">
        <v>812</v>
      </c>
      <c r="G299" s="10">
        <v>4000.04</v>
      </c>
      <c r="H299" s="10">
        <f>SUMIFS('[3]Taxes Withheld'!F$1:F$65536,'[3]Taxes Withheld'!C$1:C$65536,'Import DV AUCS'!A299)</f>
        <v>0</v>
      </c>
      <c r="I299" s="10">
        <f>SUMIFS('[3]Taxes Withheld'!G$1:G$65536,'[3]Taxes Withheld'!C$1:C$65536,'Import DV AUCS'!A299)</f>
        <v>0</v>
      </c>
      <c r="K299" s="10">
        <f t="shared" si="4"/>
        <v>0</v>
      </c>
      <c r="M299" t="s">
        <v>66</v>
      </c>
      <c r="N299" t="s">
        <v>67</v>
      </c>
      <c r="O299" t="s">
        <v>68</v>
      </c>
    </row>
    <row r="300" spans="1:15">
      <c r="A300" t="s">
        <v>813</v>
      </c>
      <c r="B300" t="s">
        <v>30</v>
      </c>
      <c r="C300" t="s">
        <v>63</v>
      </c>
      <c r="D300" s="10">
        <v>0</v>
      </c>
      <c r="E300" t="s">
        <v>623</v>
      </c>
      <c r="F300" t="s">
        <v>814</v>
      </c>
      <c r="G300" s="10">
        <v>11559.96</v>
      </c>
      <c r="H300" s="10">
        <f>SUMIFS('[3]Taxes Withheld'!F$1:F$65536,'[3]Taxes Withheld'!C$1:C$65536,'Import DV AUCS'!A300)</f>
        <v>0</v>
      </c>
      <c r="I300" s="10">
        <f>SUMIFS('[3]Taxes Withheld'!G$1:G$65536,'[3]Taxes Withheld'!C$1:C$65536,'Import DV AUCS'!A300)</f>
        <v>0</v>
      </c>
      <c r="K300" s="10">
        <f t="shared" si="4"/>
        <v>0</v>
      </c>
      <c r="M300" t="s">
        <v>66</v>
      </c>
      <c r="N300" t="s">
        <v>67</v>
      </c>
      <c r="O300" t="s">
        <v>68</v>
      </c>
    </row>
    <row r="301" spans="1:15">
      <c r="A301" t="s">
        <v>815</v>
      </c>
      <c r="B301" t="s">
        <v>30</v>
      </c>
      <c r="C301" t="s">
        <v>63</v>
      </c>
      <c r="D301" s="10">
        <v>0</v>
      </c>
      <c r="E301" t="s">
        <v>619</v>
      </c>
      <c r="F301" t="s">
        <v>816</v>
      </c>
      <c r="G301" s="10">
        <v>11559.96</v>
      </c>
      <c r="H301" s="10">
        <f>SUMIFS('[3]Taxes Withheld'!F$1:F$65536,'[3]Taxes Withheld'!C$1:C$65536,'Import DV AUCS'!A301)</f>
        <v>0</v>
      </c>
      <c r="I301" s="10">
        <f>SUMIFS('[3]Taxes Withheld'!G$1:G$65536,'[3]Taxes Withheld'!C$1:C$65536,'Import DV AUCS'!A301)</f>
        <v>0</v>
      </c>
      <c r="K301" s="10">
        <f t="shared" si="4"/>
        <v>0</v>
      </c>
      <c r="M301" t="s">
        <v>66</v>
      </c>
      <c r="N301" t="s">
        <v>67</v>
      </c>
      <c r="O301" t="s">
        <v>68</v>
      </c>
    </row>
    <row r="302" spans="1:15">
      <c r="A302" t="s">
        <v>817</v>
      </c>
      <c r="B302" t="s">
        <v>30</v>
      </c>
      <c r="C302" t="s">
        <v>818</v>
      </c>
      <c r="D302" s="10">
        <v>4032</v>
      </c>
      <c r="E302" t="s">
        <v>155</v>
      </c>
      <c r="F302" t="s">
        <v>819</v>
      </c>
      <c r="G302" s="10">
        <v>3816</v>
      </c>
      <c r="H302" s="10">
        <f>SUMIFS('[3]Taxes Withheld'!F$1:F$65536,'[3]Taxes Withheld'!C$1:C$65536,'Import DV AUCS'!A302)</f>
        <v>180</v>
      </c>
      <c r="I302" s="10">
        <f>SUMIFS('[3]Taxes Withheld'!G$1:G$65536,'[3]Taxes Withheld'!C$1:C$65536,'Import DV AUCS'!A302)</f>
        <v>36</v>
      </c>
      <c r="K302" s="10">
        <f t="shared" si="4"/>
        <v>216</v>
      </c>
      <c r="M302" t="s">
        <v>55</v>
      </c>
      <c r="N302" t="s">
        <v>56</v>
      </c>
      <c r="O302" t="s">
        <v>57</v>
      </c>
    </row>
    <row r="303" spans="1:15">
      <c r="A303" t="s">
        <v>820</v>
      </c>
      <c r="B303" t="s">
        <v>30</v>
      </c>
      <c r="C303" t="s">
        <v>63</v>
      </c>
      <c r="D303" s="10">
        <v>0</v>
      </c>
      <c r="E303" t="s">
        <v>821</v>
      </c>
      <c r="F303" t="s">
        <v>822</v>
      </c>
      <c r="G303" s="10">
        <v>2395.17</v>
      </c>
      <c r="H303" s="10">
        <f>SUMIFS('[3]Taxes Withheld'!F$1:F$65536,'[3]Taxes Withheld'!C$1:C$65536,'Import DV AUCS'!A303)</f>
        <v>0</v>
      </c>
      <c r="I303" s="10">
        <f>SUMIFS('[3]Taxes Withheld'!G$1:G$65536,'[3]Taxes Withheld'!C$1:C$65536,'Import DV AUCS'!A303)</f>
        <v>0</v>
      </c>
      <c r="K303" s="10">
        <f t="shared" si="4"/>
        <v>0</v>
      </c>
      <c r="M303" t="s">
        <v>66</v>
      </c>
      <c r="N303" t="s">
        <v>67</v>
      </c>
      <c r="O303" t="s">
        <v>68</v>
      </c>
    </row>
    <row r="304" spans="1:15">
      <c r="A304" t="s">
        <v>823</v>
      </c>
      <c r="B304" t="s">
        <v>30</v>
      </c>
      <c r="C304" t="s">
        <v>63</v>
      </c>
      <c r="D304" s="10">
        <v>0</v>
      </c>
      <c r="E304" t="s">
        <v>824</v>
      </c>
      <c r="F304" t="s">
        <v>825</v>
      </c>
      <c r="G304" s="10">
        <v>1680166.27</v>
      </c>
      <c r="H304" s="10">
        <f>SUMIFS('[3]Taxes Withheld'!F$1:F$65536,'[3]Taxes Withheld'!C$1:C$65536,'Import DV AUCS'!A304)</f>
        <v>0</v>
      </c>
      <c r="I304" s="10">
        <f>SUMIFS('[3]Taxes Withheld'!G$1:G$65536,'[3]Taxes Withheld'!C$1:C$65536,'Import DV AUCS'!A304)</f>
        <v>0</v>
      </c>
      <c r="K304" s="10">
        <f t="shared" si="4"/>
        <v>0</v>
      </c>
      <c r="M304" t="s">
        <v>66</v>
      </c>
      <c r="N304" t="s">
        <v>67</v>
      </c>
      <c r="O304" t="s">
        <v>68</v>
      </c>
    </row>
    <row r="305" spans="1:15">
      <c r="A305" t="s">
        <v>826</v>
      </c>
      <c r="B305" t="s">
        <v>30</v>
      </c>
      <c r="C305" t="s">
        <v>63</v>
      </c>
      <c r="D305" s="10">
        <v>0</v>
      </c>
      <c r="E305" t="s">
        <v>827</v>
      </c>
      <c r="F305" t="s">
        <v>828</v>
      </c>
      <c r="G305" s="10">
        <v>1200</v>
      </c>
      <c r="H305" s="10">
        <f>SUMIFS('[3]Taxes Withheld'!F$1:F$65536,'[3]Taxes Withheld'!C$1:C$65536,'Import DV AUCS'!A305)</f>
        <v>0</v>
      </c>
      <c r="I305" s="10">
        <f>SUMIFS('[3]Taxes Withheld'!G$1:G$65536,'[3]Taxes Withheld'!C$1:C$65536,'Import DV AUCS'!A305)</f>
        <v>0</v>
      </c>
      <c r="K305" s="10">
        <f t="shared" si="4"/>
        <v>0</v>
      </c>
      <c r="M305" t="s">
        <v>66</v>
      </c>
      <c r="N305" t="s">
        <v>67</v>
      </c>
      <c r="O305" t="s">
        <v>68</v>
      </c>
    </row>
    <row r="306" spans="1:15">
      <c r="A306" t="s">
        <v>829</v>
      </c>
      <c r="B306" t="s">
        <v>30</v>
      </c>
      <c r="C306" t="s">
        <v>63</v>
      </c>
      <c r="D306" s="10">
        <v>0</v>
      </c>
      <c r="E306" t="s">
        <v>827</v>
      </c>
      <c r="F306" t="s">
        <v>830</v>
      </c>
      <c r="G306" s="10">
        <v>27440</v>
      </c>
      <c r="H306" s="10">
        <f>SUMIFS('[3]Taxes Withheld'!F$1:F$65536,'[3]Taxes Withheld'!C$1:C$65536,'Import DV AUCS'!A306)</f>
        <v>0</v>
      </c>
      <c r="I306" s="10">
        <f>SUMIFS('[3]Taxes Withheld'!G$1:G$65536,'[3]Taxes Withheld'!C$1:C$65536,'Import DV AUCS'!A306)</f>
        <v>0</v>
      </c>
      <c r="K306" s="10">
        <f t="shared" si="4"/>
        <v>0</v>
      </c>
      <c r="M306" t="s">
        <v>66</v>
      </c>
      <c r="N306" t="s">
        <v>67</v>
      </c>
      <c r="O306" t="s">
        <v>68</v>
      </c>
    </row>
    <row r="307" spans="1:15">
      <c r="A307" t="s">
        <v>831</v>
      </c>
      <c r="B307" t="s">
        <v>30</v>
      </c>
      <c r="C307" t="s">
        <v>63</v>
      </c>
      <c r="D307" s="10">
        <v>0</v>
      </c>
      <c r="E307" t="s">
        <v>804</v>
      </c>
      <c r="F307" t="s">
        <v>832</v>
      </c>
      <c r="G307" s="10">
        <v>1255.3</v>
      </c>
      <c r="H307" s="10">
        <f>SUMIFS('[3]Taxes Withheld'!F$1:F$65536,'[3]Taxes Withheld'!C$1:C$65536,'Import DV AUCS'!A307)</f>
        <v>0</v>
      </c>
      <c r="I307" s="10">
        <f>SUMIFS('[3]Taxes Withheld'!G$1:G$65536,'[3]Taxes Withheld'!C$1:C$65536,'Import DV AUCS'!A307)</f>
        <v>0</v>
      </c>
      <c r="K307" s="10">
        <f t="shared" si="4"/>
        <v>0</v>
      </c>
      <c r="M307" t="s">
        <v>66</v>
      </c>
      <c r="N307" t="s">
        <v>67</v>
      </c>
      <c r="O307" t="s">
        <v>68</v>
      </c>
    </row>
    <row r="308" spans="1:15">
      <c r="A308" t="s">
        <v>833</v>
      </c>
      <c r="B308" t="s">
        <v>30</v>
      </c>
      <c r="C308" t="s">
        <v>63</v>
      </c>
      <c r="D308" s="10">
        <v>0</v>
      </c>
      <c r="E308" t="s">
        <v>372</v>
      </c>
      <c r="F308" t="s">
        <v>834</v>
      </c>
      <c r="G308" s="10">
        <v>19423.169999999998</v>
      </c>
      <c r="H308" s="10">
        <f>SUMIFS('[3]Taxes Withheld'!F$1:F$65536,'[3]Taxes Withheld'!C$1:C$65536,'Import DV AUCS'!A308)</f>
        <v>0</v>
      </c>
      <c r="I308" s="10">
        <f>SUMIFS('[3]Taxes Withheld'!G$1:G$65536,'[3]Taxes Withheld'!C$1:C$65536,'Import DV AUCS'!A308)</f>
        <v>0</v>
      </c>
      <c r="K308" s="10">
        <f t="shared" si="4"/>
        <v>0</v>
      </c>
      <c r="M308" t="s">
        <v>66</v>
      </c>
      <c r="N308" t="s">
        <v>67</v>
      </c>
      <c r="O308" t="s">
        <v>68</v>
      </c>
    </row>
    <row r="309" spans="1:15">
      <c r="A309" t="s">
        <v>835</v>
      </c>
      <c r="B309" t="s">
        <v>30</v>
      </c>
      <c r="C309" t="s">
        <v>63</v>
      </c>
      <c r="D309" s="10">
        <v>0</v>
      </c>
      <c r="E309" t="s">
        <v>340</v>
      </c>
      <c r="F309" t="s">
        <v>637</v>
      </c>
      <c r="G309" s="10">
        <v>54327.25</v>
      </c>
      <c r="H309" s="10">
        <f>SUMIFS('[3]Taxes Withheld'!F$1:F$65536,'[3]Taxes Withheld'!C$1:C$65536,'Import DV AUCS'!A309)</f>
        <v>0</v>
      </c>
      <c r="I309" s="10">
        <f>SUMIFS('[3]Taxes Withheld'!G$1:G$65536,'[3]Taxes Withheld'!C$1:C$65536,'Import DV AUCS'!A309)</f>
        <v>0</v>
      </c>
      <c r="K309" s="10">
        <f t="shared" si="4"/>
        <v>0</v>
      </c>
      <c r="M309" t="s">
        <v>66</v>
      </c>
      <c r="N309" t="s">
        <v>67</v>
      </c>
      <c r="O309" t="s">
        <v>68</v>
      </c>
    </row>
    <row r="310" spans="1:15">
      <c r="A310" t="s">
        <v>836</v>
      </c>
      <c r="B310" t="s">
        <v>30</v>
      </c>
      <c r="C310" t="s">
        <v>63</v>
      </c>
      <c r="D310" s="10">
        <v>0</v>
      </c>
      <c r="E310" t="s">
        <v>331</v>
      </c>
      <c r="F310" t="s">
        <v>795</v>
      </c>
      <c r="G310" s="10">
        <v>903</v>
      </c>
      <c r="H310" s="10">
        <f>SUMIFS('[3]Taxes Withheld'!F$1:F$65536,'[3]Taxes Withheld'!C$1:C$65536,'Import DV AUCS'!A310)</f>
        <v>0</v>
      </c>
      <c r="I310" s="10">
        <f>SUMIFS('[3]Taxes Withheld'!G$1:G$65536,'[3]Taxes Withheld'!C$1:C$65536,'Import DV AUCS'!A310)</f>
        <v>0</v>
      </c>
      <c r="K310" s="10">
        <f t="shared" si="4"/>
        <v>0</v>
      </c>
      <c r="M310" t="s">
        <v>66</v>
      </c>
      <c r="N310" t="s">
        <v>67</v>
      </c>
      <c r="O310" t="s">
        <v>68</v>
      </c>
    </row>
    <row r="311" spans="1:15">
      <c r="A311" t="s">
        <v>837</v>
      </c>
      <c r="B311" t="s">
        <v>30</v>
      </c>
      <c r="C311" t="s">
        <v>63</v>
      </c>
      <c r="D311" s="10">
        <v>0</v>
      </c>
      <c r="E311" t="s">
        <v>396</v>
      </c>
      <c r="F311" t="s">
        <v>838</v>
      </c>
      <c r="G311" s="10">
        <v>1000</v>
      </c>
      <c r="H311" s="10">
        <f>SUMIFS('[3]Taxes Withheld'!F$1:F$65536,'[3]Taxes Withheld'!C$1:C$65536,'Import DV AUCS'!A311)</f>
        <v>0</v>
      </c>
      <c r="I311" s="10">
        <f>SUMIFS('[3]Taxes Withheld'!G$1:G$65536,'[3]Taxes Withheld'!C$1:C$65536,'Import DV AUCS'!A311)</f>
        <v>0</v>
      </c>
      <c r="K311" s="10">
        <f t="shared" si="4"/>
        <v>0</v>
      </c>
      <c r="M311" t="s">
        <v>66</v>
      </c>
      <c r="N311" t="s">
        <v>67</v>
      </c>
      <c r="O311" t="s">
        <v>68</v>
      </c>
    </row>
    <row r="312" spans="1:15">
      <c r="A312" t="s">
        <v>839</v>
      </c>
      <c r="B312" t="s">
        <v>30</v>
      </c>
      <c r="C312" t="s">
        <v>63</v>
      </c>
      <c r="D312" s="10">
        <v>0</v>
      </c>
      <c r="E312" t="s">
        <v>804</v>
      </c>
      <c r="F312" t="s">
        <v>840</v>
      </c>
      <c r="G312" s="10">
        <v>3581.55</v>
      </c>
      <c r="H312" s="10">
        <f>SUMIFS('[3]Taxes Withheld'!F$1:F$65536,'[3]Taxes Withheld'!C$1:C$65536,'Import DV AUCS'!A312)</f>
        <v>0</v>
      </c>
      <c r="I312" s="10">
        <f>SUMIFS('[3]Taxes Withheld'!G$1:G$65536,'[3]Taxes Withheld'!C$1:C$65536,'Import DV AUCS'!A312)</f>
        <v>0</v>
      </c>
      <c r="K312" s="10">
        <f t="shared" si="4"/>
        <v>0</v>
      </c>
      <c r="M312" t="s">
        <v>66</v>
      </c>
      <c r="N312" t="s">
        <v>67</v>
      </c>
      <c r="O312" t="s">
        <v>68</v>
      </c>
    </row>
    <row r="313" spans="1:15">
      <c r="A313" t="s">
        <v>841</v>
      </c>
      <c r="B313" t="s">
        <v>30</v>
      </c>
      <c r="C313" t="s">
        <v>63</v>
      </c>
      <c r="D313" s="10">
        <v>0</v>
      </c>
      <c r="E313" t="s">
        <v>372</v>
      </c>
      <c r="F313" t="s">
        <v>842</v>
      </c>
      <c r="G313" s="10">
        <v>11322.3</v>
      </c>
      <c r="H313" s="10">
        <f>SUMIFS('[3]Taxes Withheld'!F$1:F$65536,'[3]Taxes Withheld'!C$1:C$65536,'Import DV AUCS'!A313)</f>
        <v>0</v>
      </c>
      <c r="I313" s="10">
        <f>SUMIFS('[3]Taxes Withheld'!G$1:G$65536,'[3]Taxes Withheld'!C$1:C$65536,'Import DV AUCS'!A313)</f>
        <v>0</v>
      </c>
      <c r="K313" s="10">
        <f t="shared" si="4"/>
        <v>0</v>
      </c>
      <c r="M313" t="s">
        <v>66</v>
      </c>
      <c r="N313" t="s">
        <v>67</v>
      </c>
      <c r="O313" t="s">
        <v>68</v>
      </c>
    </row>
    <row r="314" spans="1:15">
      <c r="A314" t="s">
        <v>843</v>
      </c>
      <c r="B314" t="s">
        <v>30</v>
      </c>
      <c r="C314" t="s">
        <v>63</v>
      </c>
      <c r="D314" s="10">
        <v>0</v>
      </c>
      <c r="E314" t="s">
        <v>403</v>
      </c>
      <c r="F314" t="s">
        <v>844</v>
      </c>
      <c r="G314" s="10">
        <v>850</v>
      </c>
      <c r="H314" s="10">
        <f>SUMIFS('[3]Taxes Withheld'!F$1:F$65536,'[3]Taxes Withheld'!C$1:C$65536,'Import DV AUCS'!A314)</f>
        <v>0</v>
      </c>
      <c r="I314" s="10">
        <f>SUMIFS('[3]Taxes Withheld'!G$1:G$65536,'[3]Taxes Withheld'!C$1:C$65536,'Import DV AUCS'!A314)</f>
        <v>0</v>
      </c>
      <c r="K314" s="10">
        <f t="shared" si="4"/>
        <v>0</v>
      </c>
      <c r="M314" t="s">
        <v>66</v>
      </c>
      <c r="N314" t="s">
        <v>67</v>
      </c>
      <c r="O314" t="s">
        <v>68</v>
      </c>
    </row>
    <row r="315" spans="1:15">
      <c r="A315" t="s">
        <v>845</v>
      </c>
      <c r="B315" t="s">
        <v>30</v>
      </c>
      <c r="C315" t="s">
        <v>63</v>
      </c>
      <c r="D315" s="10">
        <v>0</v>
      </c>
      <c r="E315" t="s">
        <v>846</v>
      </c>
      <c r="F315" t="s">
        <v>847</v>
      </c>
      <c r="G315" s="10">
        <v>250</v>
      </c>
      <c r="H315" s="10">
        <f>SUMIFS('[3]Taxes Withheld'!F$1:F$65536,'[3]Taxes Withheld'!C$1:C$65536,'Import DV AUCS'!A315)</f>
        <v>0</v>
      </c>
      <c r="I315" s="10">
        <f>SUMIFS('[3]Taxes Withheld'!G$1:G$65536,'[3]Taxes Withheld'!C$1:C$65536,'Import DV AUCS'!A315)</f>
        <v>0</v>
      </c>
      <c r="K315" s="10">
        <f t="shared" si="4"/>
        <v>0</v>
      </c>
      <c r="M315" t="s">
        <v>66</v>
      </c>
      <c r="N315" t="s">
        <v>67</v>
      </c>
      <c r="O315" t="s">
        <v>68</v>
      </c>
    </row>
    <row r="316" spans="1:15">
      <c r="A316" t="s">
        <v>848</v>
      </c>
      <c r="B316" t="s">
        <v>30</v>
      </c>
      <c r="C316" t="s">
        <v>63</v>
      </c>
      <c r="D316" s="10">
        <v>0</v>
      </c>
      <c r="E316" t="s">
        <v>849</v>
      </c>
      <c r="F316" t="s">
        <v>850</v>
      </c>
      <c r="G316" s="10">
        <v>1000</v>
      </c>
      <c r="H316" s="10">
        <f>SUMIFS('[3]Taxes Withheld'!F$1:F$65536,'[3]Taxes Withheld'!C$1:C$65536,'Import DV AUCS'!A316)</f>
        <v>0</v>
      </c>
      <c r="I316" s="10">
        <f>SUMIFS('[3]Taxes Withheld'!G$1:G$65536,'[3]Taxes Withheld'!C$1:C$65536,'Import DV AUCS'!A316)</f>
        <v>0</v>
      </c>
      <c r="K316" s="10">
        <f t="shared" si="4"/>
        <v>0</v>
      </c>
      <c r="M316" t="s">
        <v>66</v>
      </c>
      <c r="N316" t="s">
        <v>67</v>
      </c>
      <c r="O316" t="s">
        <v>68</v>
      </c>
    </row>
    <row r="317" spans="1:15">
      <c r="A317" t="s">
        <v>851</v>
      </c>
      <c r="B317" t="s">
        <v>30</v>
      </c>
      <c r="C317" t="s">
        <v>63</v>
      </c>
      <c r="D317" s="10">
        <v>0</v>
      </c>
      <c r="E317" t="s">
        <v>396</v>
      </c>
      <c r="F317" t="s">
        <v>852</v>
      </c>
      <c r="G317" s="10">
        <v>202411.41</v>
      </c>
      <c r="H317" s="10">
        <f>SUMIFS('[3]Taxes Withheld'!F$1:F$65536,'[3]Taxes Withheld'!C$1:C$65536,'Import DV AUCS'!A317)</f>
        <v>0</v>
      </c>
      <c r="I317" s="10">
        <f>SUMIFS('[3]Taxes Withheld'!G$1:G$65536,'[3]Taxes Withheld'!C$1:C$65536,'Import DV AUCS'!A317)</f>
        <v>0</v>
      </c>
      <c r="K317" s="10">
        <f t="shared" si="4"/>
        <v>0</v>
      </c>
      <c r="M317" t="s">
        <v>66</v>
      </c>
      <c r="N317" t="s">
        <v>67</v>
      </c>
      <c r="O317" t="s">
        <v>68</v>
      </c>
    </row>
    <row r="318" spans="1:15">
      <c r="A318" t="s">
        <v>853</v>
      </c>
      <c r="B318" t="s">
        <v>30</v>
      </c>
      <c r="C318" t="s">
        <v>854</v>
      </c>
      <c r="D318" s="10">
        <v>29300.399999999998</v>
      </c>
      <c r="E318" t="s">
        <v>626</v>
      </c>
      <c r="F318" t="s">
        <v>855</v>
      </c>
      <c r="G318" s="10">
        <v>23119.919999999998</v>
      </c>
      <c r="H318" s="10">
        <f>SUMIFS('[3]Taxes Withheld'!F$1:F$65536,'[3]Taxes Withheld'!C$1:C$65536,'Import DV AUCS'!A318)</f>
        <v>0</v>
      </c>
      <c r="I318" s="10">
        <f>SUMIFS('[3]Taxes Withheld'!G$1:G$65536,'[3]Taxes Withheld'!C$1:C$65536,'Import DV AUCS'!A318)</f>
        <v>0</v>
      </c>
      <c r="K318" s="10">
        <f t="shared" si="4"/>
        <v>0</v>
      </c>
      <c r="M318" t="s">
        <v>55</v>
      </c>
      <c r="N318" t="s">
        <v>56</v>
      </c>
      <c r="O318" t="s">
        <v>57</v>
      </c>
    </row>
    <row r="319" spans="1:15">
      <c r="A319" t="s">
        <v>856</v>
      </c>
      <c r="B319" t="s">
        <v>30</v>
      </c>
      <c r="C319" t="s">
        <v>857</v>
      </c>
      <c r="D319" s="10">
        <v>29300.399999999998</v>
      </c>
      <c r="E319" t="s">
        <v>629</v>
      </c>
      <c r="F319" t="s">
        <v>855</v>
      </c>
      <c r="G319" s="10">
        <v>23119.919999999998</v>
      </c>
      <c r="H319" s="10">
        <f>SUMIFS('[3]Taxes Withheld'!F$1:F$65536,'[3]Taxes Withheld'!C$1:C$65536,'Import DV AUCS'!A319)</f>
        <v>0</v>
      </c>
      <c r="I319" s="10">
        <f>SUMIFS('[3]Taxes Withheld'!G$1:G$65536,'[3]Taxes Withheld'!C$1:C$65536,'Import DV AUCS'!A319)</f>
        <v>0</v>
      </c>
      <c r="K319" s="10">
        <f t="shared" si="4"/>
        <v>0</v>
      </c>
      <c r="M319" t="s">
        <v>55</v>
      </c>
      <c r="N319" t="s">
        <v>56</v>
      </c>
      <c r="O319" t="s">
        <v>57</v>
      </c>
    </row>
    <row r="320" spans="1:15">
      <c r="A320" t="s">
        <v>858</v>
      </c>
      <c r="B320" t="s">
        <v>30</v>
      </c>
      <c r="C320" t="s">
        <v>859</v>
      </c>
      <c r="D320" s="10">
        <v>9170</v>
      </c>
      <c r="E320" t="s">
        <v>860</v>
      </c>
      <c r="F320" t="s">
        <v>861</v>
      </c>
      <c r="G320" s="10">
        <v>9170</v>
      </c>
      <c r="H320" s="10">
        <f>SUMIFS('[3]Taxes Withheld'!F$1:F$65536,'[3]Taxes Withheld'!C$1:C$65536,'Import DV AUCS'!A320)</f>
        <v>0</v>
      </c>
      <c r="I320" s="10">
        <f>SUMIFS('[3]Taxes Withheld'!G$1:G$65536,'[3]Taxes Withheld'!C$1:C$65536,'Import DV AUCS'!A320)</f>
        <v>0</v>
      </c>
      <c r="K320" s="10">
        <f t="shared" si="4"/>
        <v>0</v>
      </c>
      <c r="M320" t="s">
        <v>55</v>
      </c>
      <c r="N320" t="s">
        <v>56</v>
      </c>
      <c r="O320" t="s">
        <v>57</v>
      </c>
    </row>
    <row r="321" spans="1:15">
      <c r="A321" t="s">
        <v>862</v>
      </c>
      <c r="B321" t="s">
        <v>30</v>
      </c>
      <c r="C321" t="s">
        <v>863</v>
      </c>
      <c r="D321" s="10">
        <v>29300.399999999998</v>
      </c>
      <c r="E321" t="s">
        <v>632</v>
      </c>
      <c r="F321" t="s">
        <v>855</v>
      </c>
      <c r="G321" s="10">
        <v>23119.919999999998</v>
      </c>
      <c r="H321" s="10">
        <f>SUMIFS('[3]Taxes Withheld'!F$1:F$65536,'[3]Taxes Withheld'!C$1:C$65536,'Import DV AUCS'!A321)</f>
        <v>0</v>
      </c>
      <c r="I321" s="10">
        <f>SUMIFS('[3]Taxes Withheld'!G$1:G$65536,'[3]Taxes Withheld'!C$1:C$65536,'Import DV AUCS'!A321)</f>
        <v>0</v>
      </c>
      <c r="K321" s="10">
        <f t="shared" si="4"/>
        <v>0</v>
      </c>
      <c r="M321" t="s">
        <v>55</v>
      </c>
      <c r="N321" t="s">
        <v>56</v>
      </c>
      <c r="O321" t="s">
        <v>57</v>
      </c>
    </row>
    <row r="322" spans="1:15">
      <c r="A322" t="s">
        <v>864</v>
      </c>
      <c r="B322" t="s">
        <v>30</v>
      </c>
      <c r="C322" t="s">
        <v>865</v>
      </c>
      <c r="D322" s="10">
        <v>83842.210000000006</v>
      </c>
      <c r="E322" t="s">
        <v>866</v>
      </c>
      <c r="F322" t="s">
        <v>867</v>
      </c>
      <c r="G322" s="10">
        <v>83842.210000000006</v>
      </c>
      <c r="H322" s="10">
        <f>SUMIFS('[3]Taxes Withheld'!F$1:F$65536,'[3]Taxes Withheld'!C$1:C$65536,'Import DV AUCS'!A322)</f>
        <v>0</v>
      </c>
      <c r="I322" s="10">
        <f>SUMIFS('[3]Taxes Withheld'!G$1:G$65536,'[3]Taxes Withheld'!C$1:C$65536,'Import DV AUCS'!A322)</f>
        <v>0</v>
      </c>
      <c r="K322" s="10">
        <f t="shared" si="4"/>
        <v>0</v>
      </c>
      <c r="M322" t="s">
        <v>55</v>
      </c>
      <c r="N322" t="s">
        <v>56</v>
      </c>
      <c r="O322" t="s">
        <v>57</v>
      </c>
    </row>
    <row r="323" spans="1:15">
      <c r="A323" t="s">
        <v>868</v>
      </c>
      <c r="B323" t="s">
        <v>30</v>
      </c>
      <c r="C323" t="s">
        <v>869</v>
      </c>
      <c r="D323" s="10">
        <v>83842.210000000006</v>
      </c>
      <c r="E323" t="s">
        <v>866</v>
      </c>
      <c r="F323" t="s">
        <v>870</v>
      </c>
      <c r="G323" s="10">
        <v>83842.210000000006</v>
      </c>
      <c r="H323" s="10">
        <f>SUMIFS('[3]Taxes Withheld'!F$1:F$65536,'[3]Taxes Withheld'!C$1:C$65536,'Import DV AUCS'!A323)</f>
        <v>0</v>
      </c>
      <c r="I323" s="10">
        <f>SUMIFS('[3]Taxes Withheld'!G$1:G$65536,'[3]Taxes Withheld'!C$1:C$65536,'Import DV AUCS'!A323)</f>
        <v>0</v>
      </c>
      <c r="K323" s="10">
        <f t="shared" si="4"/>
        <v>0</v>
      </c>
      <c r="M323" t="s">
        <v>55</v>
      </c>
      <c r="N323" t="s">
        <v>56</v>
      </c>
      <c r="O323" t="s">
        <v>57</v>
      </c>
    </row>
    <row r="324" spans="1:15">
      <c r="A324" t="s">
        <v>871</v>
      </c>
      <c r="B324" t="s">
        <v>30</v>
      </c>
      <c r="C324" t="s">
        <v>872</v>
      </c>
      <c r="D324" s="10">
        <v>1200</v>
      </c>
      <c r="E324" t="s">
        <v>873</v>
      </c>
      <c r="F324" t="s">
        <v>874</v>
      </c>
      <c r="G324" s="10">
        <v>1200</v>
      </c>
      <c r="H324" s="10">
        <f>SUMIFS('[3]Taxes Withheld'!F$1:F$65536,'[3]Taxes Withheld'!C$1:C$65536,'Import DV AUCS'!A324)</f>
        <v>0</v>
      </c>
      <c r="I324" s="10">
        <f>SUMIFS('[3]Taxes Withheld'!G$1:G$65536,'[3]Taxes Withheld'!C$1:C$65536,'Import DV AUCS'!A324)</f>
        <v>0</v>
      </c>
      <c r="K324" s="10">
        <f t="shared" ref="K324:K387" si="5">H324+I324+J324</f>
        <v>0</v>
      </c>
      <c r="M324" t="s">
        <v>55</v>
      </c>
      <c r="N324" t="s">
        <v>56</v>
      </c>
      <c r="O324" t="s">
        <v>57</v>
      </c>
    </row>
    <row r="325" spans="1:15">
      <c r="A325" t="s">
        <v>875</v>
      </c>
      <c r="B325" t="s">
        <v>30</v>
      </c>
      <c r="C325" t="s">
        <v>876</v>
      </c>
      <c r="D325" s="10">
        <v>2404.7800000000002</v>
      </c>
      <c r="E325" t="s">
        <v>517</v>
      </c>
      <c r="F325" t="s">
        <v>877</v>
      </c>
      <c r="G325" s="10">
        <v>2404.7800000000002</v>
      </c>
      <c r="H325" s="10">
        <f>SUMIFS('[3]Taxes Withheld'!F$1:F$65536,'[3]Taxes Withheld'!C$1:C$65536,'Import DV AUCS'!A325)</f>
        <v>0</v>
      </c>
      <c r="I325" s="10">
        <f>SUMIFS('[3]Taxes Withheld'!G$1:G$65536,'[3]Taxes Withheld'!C$1:C$65536,'Import DV AUCS'!A325)</f>
        <v>0</v>
      </c>
      <c r="K325" s="10">
        <f t="shared" si="5"/>
        <v>0</v>
      </c>
      <c r="M325" t="s">
        <v>55</v>
      </c>
      <c r="N325" t="s">
        <v>56</v>
      </c>
      <c r="O325" t="s">
        <v>57</v>
      </c>
    </row>
    <row r="326" spans="1:15">
      <c r="A326" t="s">
        <v>878</v>
      </c>
      <c r="B326" t="s">
        <v>30</v>
      </c>
      <c r="C326" t="s">
        <v>879</v>
      </c>
      <c r="D326" s="10">
        <v>11000</v>
      </c>
      <c r="E326" t="s">
        <v>789</v>
      </c>
      <c r="F326" t="s">
        <v>790</v>
      </c>
      <c r="G326" s="10">
        <v>10312.5</v>
      </c>
      <c r="H326" s="10">
        <f>SUMIFS('[3]Taxes Withheld'!F$1:F$65536,'[3]Taxes Withheld'!C$1:C$65536,'Import DV AUCS'!A326)</f>
        <v>491.07</v>
      </c>
      <c r="I326" s="10">
        <f>SUMIFS('[3]Taxes Withheld'!G$1:G$65536,'[3]Taxes Withheld'!C$1:C$65536,'Import DV AUCS'!A326)</f>
        <v>196.43</v>
      </c>
      <c r="K326" s="10">
        <f t="shared" si="5"/>
        <v>687.5</v>
      </c>
      <c r="M326" t="s">
        <v>55</v>
      </c>
      <c r="N326" t="s">
        <v>56</v>
      </c>
      <c r="O326" t="s">
        <v>57</v>
      </c>
    </row>
    <row r="327" spans="1:15">
      <c r="A327" t="s">
        <v>880</v>
      </c>
      <c r="B327" t="s">
        <v>30</v>
      </c>
      <c r="C327" t="s">
        <v>881</v>
      </c>
      <c r="D327" s="10">
        <v>2500</v>
      </c>
      <c r="E327" t="s">
        <v>568</v>
      </c>
      <c r="F327" t="s">
        <v>793</v>
      </c>
      <c r="G327" s="10">
        <v>2343.75</v>
      </c>
      <c r="H327" s="10">
        <f>SUMIFS('[3]Taxes Withheld'!F$1:F$65536,'[3]Taxes Withheld'!C$1:C$65536,'Import DV AUCS'!A327)</f>
        <v>111.61</v>
      </c>
      <c r="I327" s="10">
        <f>SUMIFS('[3]Taxes Withheld'!G$1:G$65536,'[3]Taxes Withheld'!C$1:C$65536,'Import DV AUCS'!A327)</f>
        <v>44.64</v>
      </c>
      <c r="K327" s="10">
        <f t="shared" si="5"/>
        <v>156.25</v>
      </c>
      <c r="M327" t="s">
        <v>55</v>
      </c>
      <c r="N327" t="s">
        <v>56</v>
      </c>
      <c r="O327" t="s">
        <v>57</v>
      </c>
    </row>
    <row r="328" spans="1:15">
      <c r="A328" t="s">
        <v>882</v>
      </c>
      <c r="B328" t="s">
        <v>30</v>
      </c>
      <c r="C328" t="s">
        <v>883</v>
      </c>
      <c r="D328" s="10">
        <v>4223.5</v>
      </c>
      <c r="E328" t="s">
        <v>83</v>
      </c>
      <c r="F328" t="s">
        <v>884</v>
      </c>
      <c r="G328" s="10">
        <v>4223.5</v>
      </c>
      <c r="H328" s="10">
        <f>SUMIFS('[3]Taxes Withheld'!F$1:F$65536,'[3]Taxes Withheld'!C$1:C$65536,'Import DV AUCS'!A328)</f>
        <v>0</v>
      </c>
      <c r="I328" s="10">
        <f>SUMIFS('[3]Taxes Withheld'!G$1:G$65536,'[3]Taxes Withheld'!C$1:C$65536,'Import DV AUCS'!A328)</f>
        <v>0</v>
      </c>
      <c r="K328" s="10">
        <f t="shared" si="5"/>
        <v>0</v>
      </c>
      <c r="M328" t="s">
        <v>55</v>
      </c>
      <c r="N328" t="s">
        <v>56</v>
      </c>
      <c r="O328" t="s">
        <v>57</v>
      </c>
    </row>
    <row r="329" spans="1:15">
      <c r="A329" t="s">
        <v>885</v>
      </c>
      <c r="B329" t="s">
        <v>30</v>
      </c>
      <c r="C329" t="s">
        <v>63</v>
      </c>
      <c r="D329" s="10">
        <v>0</v>
      </c>
      <c r="E329" t="s">
        <v>886</v>
      </c>
      <c r="F329" t="s">
        <v>887</v>
      </c>
      <c r="G329" s="10">
        <v>1000</v>
      </c>
      <c r="H329" s="10">
        <f>SUMIFS('[3]Taxes Withheld'!F$1:F$65536,'[3]Taxes Withheld'!C$1:C$65536,'Import DV AUCS'!A329)</f>
        <v>0</v>
      </c>
      <c r="I329" s="10">
        <f>SUMIFS('[3]Taxes Withheld'!G$1:G$65536,'[3]Taxes Withheld'!C$1:C$65536,'Import DV AUCS'!A329)</f>
        <v>0</v>
      </c>
      <c r="K329" s="10">
        <f t="shared" si="5"/>
        <v>0</v>
      </c>
      <c r="M329" t="s">
        <v>66</v>
      </c>
      <c r="N329" t="s">
        <v>67</v>
      </c>
      <c r="O329" t="s">
        <v>68</v>
      </c>
    </row>
    <row r="330" spans="1:15">
      <c r="A330" t="s">
        <v>888</v>
      </c>
      <c r="B330" t="s">
        <v>30</v>
      </c>
      <c r="C330" t="s">
        <v>63</v>
      </c>
      <c r="D330" s="10">
        <v>0</v>
      </c>
      <c r="E330" t="s">
        <v>889</v>
      </c>
      <c r="F330" t="s">
        <v>887</v>
      </c>
      <c r="G330" s="10">
        <v>770.25</v>
      </c>
      <c r="H330" s="10">
        <f>SUMIFS('[3]Taxes Withheld'!F$1:F$65536,'[3]Taxes Withheld'!C$1:C$65536,'Import DV AUCS'!A330)</f>
        <v>0</v>
      </c>
      <c r="I330" s="10">
        <f>SUMIFS('[3]Taxes Withheld'!G$1:G$65536,'[3]Taxes Withheld'!C$1:C$65536,'Import DV AUCS'!A330)</f>
        <v>0</v>
      </c>
      <c r="K330" s="10">
        <f t="shared" si="5"/>
        <v>0</v>
      </c>
      <c r="M330" t="s">
        <v>66</v>
      </c>
      <c r="N330" t="s">
        <v>67</v>
      </c>
      <c r="O330" t="s">
        <v>68</v>
      </c>
    </row>
    <row r="331" spans="1:15">
      <c r="A331" t="s">
        <v>890</v>
      </c>
      <c r="B331" t="s">
        <v>30</v>
      </c>
      <c r="C331" t="s">
        <v>63</v>
      </c>
      <c r="D331" s="10">
        <v>0</v>
      </c>
      <c r="E331" t="s">
        <v>342</v>
      </c>
      <c r="F331" t="s">
        <v>891</v>
      </c>
      <c r="G331" s="10">
        <v>22481.95</v>
      </c>
      <c r="H331" s="10">
        <f>SUMIFS('[3]Taxes Withheld'!F$1:F$65536,'[3]Taxes Withheld'!C$1:C$65536,'Import DV AUCS'!A331)</f>
        <v>0</v>
      </c>
      <c r="I331" s="10">
        <f>SUMIFS('[3]Taxes Withheld'!G$1:G$65536,'[3]Taxes Withheld'!C$1:C$65536,'Import DV AUCS'!A331)</f>
        <v>0</v>
      </c>
      <c r="K331" s="10">
        <f t="shared" si="5"/>
        <v>0</v>
      </c>
      <c r="M331" t="s">
        <v>66</v>
      </c>
      <c r="N331" t="s">
        <v>67</v>
      </c>
      <c r="O331" t="s">
        <v>68</v>
      </c>
    </row>
    <row r="332" spans="1:15">
      <c r="A332" t="s">
        <v>892</v>
      </c>
      <c r="B332" t="s">
        <v>30</v>
      </c>
      <c r="C332" t="s">
        <v>63</v>
      </c>
      <c r="D332" s="10">
        <v>0</v>
      </c>
      <c r="E332" t="s">
        <v>342</v>
      </c>
      <c r="F332" t="s">
        <v>893</v>
      </c>
      <c r="G332" s="10">
        <v>13866.66</v>
      </c>
      <c r="H332" s="10">
        <f>SUMIFS('[3]Taxes Withheld'!F$1:F$65536,'[3]Taxes Withheld'!C$1:C$65536,'Import DV AUCS'!A332)</f>
        <v>0</v>
      </c>
      <c r="I332" s="10">
        <f>SUMIFS('[3]Taxes Withheld'!G$1:G$65536,'[3]Taxes Withheld'!C$1:C$65536,'Import DV AUCS'!A332)</f>
        <v>0</v>
      </c>
      <c r="K332" s="10">
        <f t="shared" si="5"/>
        <v>0</v>
      </c>
      <c r="M332" t="s">
        <v>66</v>
      </c>
      <c r="N332" t="s">
        <v>67</v>
      </c>
      <c r="O332" t="s">
        <v>68</v>
      </c>
    </row>
    <row r="333" spans="1:15">
      <c r="A333" t="s">
        <v>894</v>
      </c>
      <c r="B333" t="s">
        <v>30</v>
      </c>
      <c r="C333" t="s">
        <v>895</v>
      </c>
      <c r="D333" s="10">
        <v>64106</v>
      </c>
      <c r="E333" t="s">
        <v>896</v>
      </c>
      <c r="F333" t="s">
        <v>897</v>
      </c>
      <c r="G333" s="10">
        <v>64106</v>
      </c>
      <c r="H333" s="10">
        <f>SUMIFS('[3]Taxes Withheld'!F$1:F$65536,'[3]Taxes Withheld'!C$1:C$65536,'Import DV AUCS'!A333)</f>
        <v>0</v>
      </c>
      <c r="I333" s="10">
        <f>SUMIFS('[3]Taxes Withheld'!G$1:G$65536,'[3]Taxes Withheld'!C$1:C$65536,'Import DV AUCS'!A333)</f>
        <v>0</v>
      </c>
      <c r="K333" s="10">
        <f t="shared" si="5"/>
        <v>0</v>
      </c>
      <c r="M333" t="s">
        <v>55</v>
      </c>
      <c r="N333" t="s">
        <v>56</v>
      </c>
      <c r="O333" t="s">
        <v>57</v>
      </c>
    </row>
    <row r="334" spans="1:15">
      <c r="A334" t="s">
        <v>898</v>
      </c>
      <c r="B334" t="s">
        <v>30</v>
      </c>
      <c r="C334" t="s">
        <v>63</v>
      </c>
      <c r="D334" s="10">
        <v>0</v>
      </c>
      <c r="E334" t="s">
        <v>899</v>
      </c>
      <c r="F334" t="s">
        <v>887</v>
      </c>
      <c r="G334" s="10">
        <v>5144.79</v>
      </c>
      <c r="H334" s="10">
        <f>SUMIFS('[3]Taxes Withheld'!F$1:F$65536,'[3]Taxes Withheld'!C$1:C$65536,'Import DV AUCS'!A334)</f>
        <v>0</v>
      </c>
      <c r="I334" s="10">
        <f>SUMIFS('[3]Taxes Withheld'!G$1:G$65536,'[3]Taxes Withheld'!C$1:C$65536,'Import DV AUCS'!A334)</f>
        <v>0</v>
      </c>
      <c r="K334" s="10">
        <f t="shared" si="5"/>
        <v>0</v>
      </c>
      <c r="M334" t="s">
        <v>66</v>
      </c>
      <c r="N334" t="s">
        <v>67</v>
      </c>
      <c r="O334" t="s">
        <v>68</v>
      </c>
    </row>
    <row r="335" spans="1:15">
      <c r="A335" t="s">
        <v>900</v>
      </c>
      <c r="B335" t="s">
        <v>30</v>
      </c>
      <c r="C335" t="s">
        <v>901</v>
      </c>
      <c r="D335" s="10">
        <v>10000</v>
      </c>
      <c r="E335" t="s">
        <v>771</v>
      </c>
      <c r="F335" t="s">
        <v>902</v>
      </c>
      <c r="G335" s="10">
        <v>9000</v>
      </c>
      <c r="H335" s="10">
        <f>SUMIFS('[3]Taxes Withheld'!F$1:F$65536,'[3]Taxes Withheld'!C$1:C$65536,'Import DV AUCS'!A335)</f>
        <v>0</v>
      </c>
      <c r="I335" s="10">
        <f>SUMIFS('[3]Taxes Withheld'!G$1:G$65536,'[3]Taxes Withheld'!C$1:C$65536,'Import DV AUCS'!A335)</f>
        <v>0</v>
      </c>
      <c r="K335" s="10">
        <f t="shared" si="5"/>
        <v>0</v>
      </c>
      <c r="M335" t="s">
        <v>55</v>
      </c>
      <c r="N335" t="s">
        <v>56</v>
      </c>
      <c r="O335" t="s">
        <v>57</v>
      </c>
    </row>
    <row r="336" spans="1:15">
      <c r="A336" t="s">
        <v>903</v>
      </c>
      <c r="B336" t="s">
        <v>30</v>
      </c>
      <c r="C336" t="s">
        <v>904</v>
      </c>
      <c r="D336" s="10">
        <v>27760</v>
      </c>
      <c r="E336" t="s">
        <v>860</v>
      </c>
      <c r="F336" t="s">
        <v>905</v>
      </c>
      <c r="G336" s="10">
        <v>22676.67</v>
      </c>
      <c r="H336" s="10">
        <f>SUMIFS('[3]Taxes Withheld'!F$1:F$65536,'[3]Taxes Withheld'!C$1:C$65536,'Import DV AUCS'!A336)</f>
        <v>0</v>
      </c>
      <c r="I336" s="10">
        <f>SUMIFS('[3]Taxes Withheld'!G$1:G$65536,'[3]Taxes Withheld'!C$1:C$65536,'Import DV AUCS'!A336)</f>
        <v>0</v>
      </c>
      <c r="K336" s="10">
        <f t="shared" si="5"/>
        <v>0</v>
      </c>
      <c r="M336" t="s">
        <v>55</v>
      </c>
      <c r="N336" t="s">
        <v>56</v>
      </c>
      <c r="O336" t="s">
        <v>57</v>
      </c>
    </row>
    <row r="337" spans="1:15">
      <c r="A337" t="s">
        <v>906</v>
      </c>
      <c r="B337" t="s">
        <v>30</v>
      </c>
      <c r="C337" t="s">
        <v>907</v>
      </c>
      <c r="D337" s="10">
        <v>16332.5</v>
      </c>
      <c r="E337" t="s">
        <v>908</v>
      </c>
      <c r="F337" t="s">
        <v>909</v>
      </c>
      <c r="G337" s="10">
        <v>16332.5</v>
      </c>
      <c r="H337" s="10">
        <f>SUMIFS('[3]Taxes Withheld'!F$1:F$65536,'[3]Taxes Withheld'!C$1:C$65536,'Import DV AUCS'!A337)</f>
        <v>0</v>
      </c>
      <c r="I337" s="10">
        <f>SUMIFS('[3]Taxes Withheld'!G$1:G$65536,'[3]Taxes Withheld'!C$1:C$65536,'Import DV AUCS'!A337)</f>
        <v>0</v>
      </c>
      <c r="K337" s="10">
        <f t="shared" si="5"/>
        <v>0</v>
      </c>
      <c r="M337" t="s">
        <v>55</v>
      </c>
      <c r="N337" t="s">
        <v>56</v>
      </c>
      <c r="O337" t="s">
        <v>57</v>
      </c>
    </row>
    <row r="338" spans="1:15">
      <c r="A338" t="s">
        <v>910</v>
      </c>
      <c r="B338" t="s">
        <v>30</v>
      </c>
      <c r="C338" t="s">
        <v>911</v>
      </c>
      <c r="D338" s="10">
        <v>22316</v>
      </c>
      <c r="E338" t="s">
        <v>860</v>
      </c>
      <c r="F338" t="s">
        <v>905</v>
      </c>
      <c r="G338" s="10">
        <v>22316</v>
      </c>
      <c r="H338" s="10">
        <f>SUMIFS('[3]Taxes Withheld'!F$1:F$65536,'[3]Taxes Withheld'!C$1:C$65536,'Import DV AUCS'!A338)</f>
        <v>0</v>
      </c>
      <c r="I338" s="10">
        <f>SUMIFS('[3]Taxes Withheld'!G$1:G$65536,'[3]Taxes Withheld'!C$1:C$65536,'Import DV AUCS'!A338)</f>
        <v>0</v>
      </c>
      <c r="K338" s="10">
        <f t="shared" si="5"/>
        <v>0</v>
      </c>
      <c r="M338" t="s">
        <v>55</v>
      </c>
      <c r="N338" t="s">
        <v>56</v>
      </c>
      <c r="O338" t="s">
        <v>57</v>
      </c>
    </row>
    <row r="339" spans="1:15">
      <c r="A339" t="s">
        <v>912</v>
      </c>
      <c r="B339" t="s">
        <v>30</v>
      </c>
      <c r="C339" t="s">
        <v>913</v>
      </c>
      <c r="D339" s="10">
        <v>13034</v>
      </c>
      <c r="E339" t="s">
        <v>860</v>
      </c>
      <c r="F339" t="s">
        <v>905</v>
      </c>
      <c r="G339" s="10">
        <v>12534</v>
      </c>
      <c r="H339" s="10">
        <f>SUMIFS('[3]Taxes Withheld'!F$1:F$65536,'[3]Taxes Withheld'!C$1:C$65536,'Import DV AUCS'!A339)</f>
        <v>0</v>
      </c>
      <c r="I339" s="10">
        <f>SUMIFS('[3]Taxes Withheld'!G$1:G$65536,'[3]Taxes Withheld'!C$1:C$65536,'Import DV AUCS'!A339)</f>
        <v>0</v>
      </c>
      <c r="K339" s="10">
        <f t="shared" si="5"/>
        <v>0</v>
      </c>
      <c r="M339" t="s">
        <v>55</v>
      </c>
      <c r="N339" t="s">
        <v>56</v>
      </c>
      <c r="O339" t="s">
        <v>57</v>
      </c>
    </row>
    <row r="340" spans="1:15">
      <c r="A340" t="s">
        <v>914</v>
      </c>
      <c r="B340" t="s">
        <v>30</v>
      </c>
      <c r="C340" t="s">
        <v>915</v>
      </c>
      <c r="D340" s="10">
        <v>150000</v>
      </c>
      <c r="E340" t="s">
        <v>866</v>
      </c>
      <c r="F340" t="s">
        <v>916</v>
      </c>
      <c r="G340" s="10">
        <v>127518.05</v>
      </c>
      <c r="H340" s="10">
        <f>SUMIFS('[3]Taxes Withheld'!F$1:F$65536,'[3]Taxes Withheld'!C$1:C$65536,'Import DV AUCS'!A340)</f>
        <v>0</v>
      </c>
      <c r="I340" s="10">
        <f>SUMIFS('[3]Taxes Withheld'!G$1:G$65536,'[3]Taxes Withheld'!C$1:C$65536,'Import DV AUCS'!A340)</f>
        <v>0</v>
      </c>
      <c r="K340" s="10">
        <f t="shared" si="5"/>
        <v>0</v>
      </c>
      <c r="M340" t="s">
        <v>55</v>
      </c>
      <c r="N340" t="s">
        <v>56</v>
      </c>
      <c r="O340" t="s">
        <v>57</v>
      </c>
    </row>
    <row r="341" spans="1:15">
      <c r="A341" t="s">
        <v>917</v>
      </c>
      <c r="B341" t="s">
        <v>30</v>
      </c>
      <c r="C341" t="s">
        <v>918</v>
      </c>
      <c r="D341" s="10">
        <v>16332.5</v>
      </c>
      <c r="E341" t="s">
        <v>919</v>
      </c>
      <c r="F341" t="s">
        <v>920</v>
      </c>
      <c r="G341" s="10">
        <v>16332.5</v>
      </c>
      <c r="H341" s="10">
        <f>SUMIFS('[3]Taxes Withheld'!F$1:F$65536,'[3]Taxes Withheld'!C$1:C$65536,'Import DV AUCS'!A341)</f>
        <v>0</v>
      </c>
      <c r="I341" s="10">
        <f>SUMIFS('[3]Taxes Withheld'!G$1:G$65536,'[3]Taxes Withheld'!C$1:C$65536,'Import DV AUCS'!A341)</f>
        <v>0</v>
      </c>
      <c r="K341" s="10">
        <f t="shared" si="5"/>
        <v>0</v>
      </c>
      <c r="M341" t="s">
        <v>55</v>
      </c>
      <c r="N341" t="s">
        <v>56</v>
      </c>
      <c r="O341" t="s">
        <v>57</v>
      </c>
    </row>
    <row r="342" spans="1:15">
      <c r="A342" t="s">
        <v>921</v>
      </c>
      <c r="B342" t="s">
        <v>30</v>
      </c>
      <c r="C342" t="s">
        <v>922</v>
      </c>
      <c r="D342" s="10">
        <v>6617.76</v>
      </c>
      <c r="E342" t="s">
        <v>372</v>
      </c>
      <c r="F342" t="s">
        <v>923</v>
      </c>
      <c r="G342" s="10">
        <v>6617.76</v>
      </c>
      <c r="H342" s="10">
        <f>SUMIFS('[3]Taxes Withheld'!F$1:F$65536,'[3]Taxes Withheld'!C$1:C$65536,'Import DV AUCS'!A342)</f>
        <v>0</v>
      </c>
      <c r="I342" s="10">
        <f>SUMIFS('[3]Taxes Withheld'!G$1:G$65536,'[3]Taxes Withheld'!C$1:C$65536,'Import DV AUCS'!A342)</f>
        <v>0</v>
      </c>
      <c r="K342" s="10">
        <f t="shared" si="5"/>
        <v>0</v>
      </c>
      <c r="M342" t="s">
        <v>55</v>
      </c>
      <c r="N342" t="s">
        <v>56</v>
      </c>
      <c r="O342" t="s">
        <v>57</v>
      </c>
    </row>
    <row r="343" spans="1:15">
      <c r="A343" t="s">
        <v>924</v>
      </c>
      <c r="B343" t="s">
        <v>30</v>
      </c>
      <c r="C343" t="s">
        <v>925</v>
      </c>
      <c r="D343" s="10">
        <v>2179.06</v>
      </c>
      <c r="E343" t="s">
        <v>926</v>
      </c>
      <c r="F343" t="s">
        <v>927</v>
      </c>
      <c r="G343" s="10">
        <v>2179.06</v>
      </c>
      <c r="H343" s="10">
        <f>SUMIFS('[3]Taxes Withheld'!F$1:F$65536,'[3]Taxes Withheld'!C$1:C$65536,'Import DV AUCS'!A343)</f>
        <v>0</v>
      </c>
      <c r="I343" s="10">
        <f>SUMIFS('[3]Taxes Withheld'!G$1:G$65536,'[3]Taxes Withheld'!C$1:C$65536,'Import DV AUCS'!A343)</f>
        <v>0</v>
      </c>
      <c r="K343" s="10">
        <f t="shared" si="5"/>
        <v>0</v>
      </c>
      <c r="M343" t="s">
        <v>55</v>
      </c>
      <c r="N343" t="s">
        <v>56</v>
      </c>
      <c r="O343" t="s">
        <v>57</v>
      </c>
    </row>
    <row r="344" spans="1:15">
      <c r="A344" t="s">
        <v>928</v>
      </c>
      <c r="B344" t="s">
        <v>30</v>
      </c>
      <c r="C344" t="s">
        <v>929</v>
      </c>
      <c r="D344" s="10">
        <v>3075</v>
      </c>
      <c r="E344" t="s">
        <v>930</v>
      </c>
      <c r="F344" t="s">
        <v>931</v>
      </c>
      <c r="G344" s="10">
        <v>3075</v>
      </c>
      <c r="H344" s="10">
        <f>SUMIFS('[3]Taxes Withheld'!F$1:F$65536,'[3]Taxes Withheld'!C$1:C$65536,'Import DV AUCS'!A344)</f>
        <v>0</v>
      </c>
      <c r="I344" s="10">
        <f>SUMIFS('[3]Taxes Withheld'!G$1:G$65536,'[3]Taxes Withheld'!C$1:C$65536,'Import DV AUCS'!A344)</f>
        <v>0</v>
      </c>
      <c r="K344" s="10">
        <f t="shared" si="5"/>
        <v>0</v>
      </c>
      <c r="M344" t="s">
        <v>55</v>
      </c>
      <c r="N344" t="s">
        <v>56</v>
      </c>
      <c r="O344" t="s">
        <v>57</v>
      </c>
    </row>
    <row r="345" spans="1:15">
      <c r="A345" t="s">
        <v>932</v>
      </c>
      <c r="B345" t="s">
        <v>30</v>
      </c>
      <c r="C345" t="s">
        <v>933</v>
      </c>
      <c r="D345" s="10">
        <v>3048</v>
      </c>
      <c r="E345" t="s">
        <v>155</v>
      </c>
      <c r="F345" t="s">
        <v>934</v>
      </c>
      <c r="G345" s="10">
        <v>2884.72</v>
      </c>
      <c r="H345" s="10">
        <f>SUMIFS('[3]Taxes Withheld'!F$1:F$65536,'[3]Taxes Withheld'!C$1:C$65536,'Import DV AUCS'!A345)</f>
        <v>136.07</v>
      </c>
      <c r="I345" s="10">
        <f>SUMIFS('[3]Taxes Withheld'!G$1:G$65536,'[3]Taxes Withheld'!C$1:C$65536,'Import DV AUCS'!A345)</f>
        <v>27.21</v>
      </c>
      <c r="K345" s="10">
        <f t="shared" si="5"/>
        <v>163.28</v>
      </c>
      <c r="M345" t="s">
        <v>55</v>
      </c>
      <c r="N345" t="s">
        <v>56</v>
      </c>
      <c r="O345" t="s">
        <v>57</v>
      </c>
    </row>
    <row r="346" spans="1:15">
      <c r="A346" t="s">
        <v>935</v>
      </c>
      <c r="B346" t="s">
        <v>30</v>
      </c>
      <c r="C346" t="s">
        <v>936</v>
      </c>
      <c r="D346" s="10">
        <v>1080</v>
      </c>
      <c r="E346" t="s">
        <v>937</v>
      </c>
      <c r="F346" t="s">
        <v>938</v>
      </c>
      <c r="G346" s="10">
        <v>1012.5</v>
      </c>
      <c r="H346" s="10">
        <f>SUMIFS('[3]Taxes Withheld'!F$1:F$65536,'[3]Taxes Withheld'!C$1:C$65536,'Import DV AUCS'!A346)</f>
        <v>48.21</v>
      </c>
      <c r="I346" s="10">
        <f>SUMIFS('[3]Taxes Withheld'!G$1:G$65536,'[3]Taxes Withheld'!C$1:C$65536,'Import DV AUCS'!A346)</f>
        <v>19.29</v>
      </c>
      <c r="K346" s="10">
        <f t="shared" si="5"/>
        <v>67.5</v>
      </c>
      <c r="M346" t="s">
        <v>55</v>
      </c>
      <c r="N346" t="s">
        <v>56</v>
      </c>
      <c r="O346" t="s">
        <v>57</v>
      </c>
    </row>
    <row r="347" spans="1:15">
      <c r="A347" t="s">
        <v>939</v>
      </c>
      <c r="B347" t="s">
        <v>30</v>
      </c>
      <c r="C347" t="s">
        <v>940</v>
      </c>
      <c r="D347" s="10">
        <v>8800</v>
      </c>
      <c r="E347" t="s">
        <v>941</v>
      </c>
      <c r="F347" t="s">
        <v>942</v>
      </c>
      <c r="G347" s="10">
        <v>8014.28</v>
      </c>
      <c r="H347" s="10">
        <f>SUMIFS('[3]Taxes Withheld'!F$1:F$65536,'[3]Taxes Withheld'!C$1:C$65536,'Import DV AUCS'!A347)</f>
        <v>392.86</v>
      </c>
      <c r="I347" s="10">
        <f>SUMIFS('[3]Taxes Withheld'!G$1:G$65536,'[3]Taxes Withheld'!C$1:C$65536,'Import DV AUCS'!A347)</f>
        <v>392.86</v>
      </c>
      <c r="K347" s="10">
        <f t="shared" si="5"/>
        <v>785.72</v>
      </c>
      <c r="M347" t="s">
        <v>55</v>
      </c>
      <c r="N347" t="s">
        <v>56</v>
      </c>
      <c r="O347" t="s">
        <v>57</v>
      </c>
    </row>
    <row r="348" spans="1:15">
      <c r="A348" t="s">
        <v>943</v>
      </c>
      <c r="B348" t="s">
        <v>30</v>
      </c>
      <c r="C348" t="s">
        <v>944</v>
      </c>
      <c r="D348" s="10">
        <v>29318.18</v>
      </c>
      <c r="E348" t="s">
        <v>399</v>
      </c>
      <c r="F348" t="s">
        <v>945</v>
      </c>
      <c r="G348" s="10">
        <v>29318.18</v>
      </c>
      <c r="H348" s="10">
        <f>SUMIFS('[3]Taxes Withheld'!F$1:F$65536,'[3]Taxes Withheld'!C$1:C$65536,'Import DV AUCS'!A348)</f>
        <v>0</v>
      </c>
      <c r="I348" s="10">
        <f>SUMIFS('[3]Taxes Withheld'!G$1:G$65536,'[3]Taxes Withheld'!C$1:C$65536,'Import DV AUCS'!A348)</f>
        <v>0</v>
      </c>
      <c r="K348" s="10">
        <f t="shared" si="5"/>
        <v>0</v>
      </c>
      <c r="M348" t="s">
        <v>55</v>
      </c>
      <c r="N348" t="s">
        <v>56</v>
      </c>
      <c r="O348" t="s">
        <v>57</v>
      </c>
    </row>
    <row r="349" spans="1:15">
      <c r="A349" t="s">
        <v>946</v>
      </c>
      <c r="B349" t="s">
        <v>30</v>
      </c>
      <c r="C349" t="s">
        <v>947</v>
      </c>
      <c r="D349" s="10">
        <v>9565</v>
      </c>
      <c r="E349" t="s">
        <v>948</v>
      </c>
      <c r="F349" t="s">
        <v>949</v>
      </c>
      <c r="G349" s="10">
        <v>9052.59</v>
      </c>
      <c r="H349" s="10">
        <f>SUMIFS('[3]Taxes Withheld'!F$1:F$65536,'[3]Taxes Withheld'!C$1:C$65536,'Import DV AUCS'!A349)</f>
        <v>427.01</v>
      </c>
      <c r="I349" s="10">
        <f>SUMIFS('[3]Taxes Withheld'!G$1:G$65536,'[3]Taxes Withheld'!C$1:C$65536,'Import DV AUCS'!A349)</f>
        <v>85.4</v>
      </c>
      <c r="K349" s="10">
        <f t="shared" si="5"/>
        <v>512.41</v>
      </c>
      <c r="M349" t="s">
        <v>55</v>
      </c>
      <c r="N349" t="s">
        <v>56</v>
      </c>
      <c r="O349" t="s">
        <v>57</v>
      </c>
    </row>
    <row r="350" spans="1:15">
      <c r="A350" t="s">
        <v>950</v>
      </c>
      <c r="B350" t="s">
        <v>30</v>
      </c>
      <c r="C350" t="s">
        <v>951</v>
      </c>
      <c r="D350" s="10">
        <v>1560</v>
      </c>
      <c r="E350" t="s">
        <v>119</v>
      </c>
      <c r="F350" t="s">
        <v>949</v>
      </c>
      <c r="G350" s="10">
        <v>1476.43</v>
      </c>
      <c r="H350" s="10">
        <f>SUMIFS('[3]Taxes Withheld'!F$1:F$65536,'[3]Taxes Withheld'!C$1:C$65536,'Import DV AUCS'!A350)</f>
        <v>69.64</v>
      </c>
      <c r="I350" s="10">
        <f>SUMIFS('[3]Taxes Withheld'!G$1:G$65536,'[3]Taxes Withheld'!C$1:C$65536,'Import DV AUCS'!A350)</f>
        <v>13.93</v>
      </c>
      <c r="K350" s="10">
        <f t="shared" si="5"/>
        <v>83.57</v>
      </c>
      <c r="M350" t="s">
        <v>55</v>
      </c>
      <c r="N350" t="s">
        <v>56</v>
      </c>
      <c r="O350" t="s">
        <v>57</v>
      </c>
    </row>
    <row r="351" spans="1:15">
      <c r="A351" t="s">
        <v>952</v>
      </c>
      <c r="B351" t="s">
        <v>30</v>
      </c>
      <c r="C351" t="s">
        <v>953</v>
      </c>
      <c r="D351" s="10">
        <v>17820</v>
      </c>
      <c r="E351" t="s">
        <v>513</v>
      </c>
      <c r="F351" t="s">
        <v>949</v>
      </c>
      <c r="G351" s="10">
        <v>16865.349999999999</v>
      </c>
      <c r="H351" s="10">
        <f>SUMIFS('[3]Taxes Withheld'!F$1:F$65536,'[3]Taxes Withheld'!C$1:C$65536,'Import DV AUCS'!A351)</f>
        <v>795.54</v>
      </c>
      <c r="I351" s="10">
        <f>SUMIFS('[3]Taxes Withheld'!G$1:G$65536,'[3]Taxes Withheld'!C$1:C$65536,'Import DV AUCS'!A351)</f>
        <v>159.11000000000001</v>
      </c>
      <c r="K351" s="10">
        <f t="shared" si="5"/>
        <v>954.65</v>
      </c>
      <c r="M351" t="s">
        <v>55</v>
      </c>
      <c r="N351" t="s">
        <v>56</v>
      </c>
      <c r="O351" t="s">
        <v>57</v>
      </c>
    </row>
    <row r="352" spans="1:15">
      <c r="A352" t="s">
        <v>954</v>
      </c>
      <c r="B352" t="s">
        <v>30</v>
      </c>
      <c r="C352" t="s">
        <v>955</v>
      </c>
      <c r="D352" s="10">
        <v>11547.23</v>
      </c>
      <c r="E352" t="s">
        <v>956</v>
      </c>
      <c r="F352" t="s">
        <v>957</v>
      </c>
      <c r="G352" s="10">
        <v>10825.529999999999</v>
      </c>
      <c r="H352" s="10">
        <f>SUMIFS('[3]Taxes Withheld'!F$1:F$65536,'[3]Taxes Withheld'!C$1:C$65536,'Import DV AUCS'!A352)</f>
        <v>515.5</v>
      </c>
      <c r="I352" s="10">
        <f>SUMIFS('[3]Taxes Withheld'!G$1:G$65536,'[3]Taxes Withheld'!C$1:C$65536,'Import DV AUCS'!A352)</f>
        <v>206.2</v>
      </c>
      <c r="K352" s="10">
        <f t="shared" si="5"/>
        <v>721.7</v>
      </c>
      <c r="M352" t="s">
        <v>55</v>
      </c>
      <c r="N352" t="s">
        <v>56</v>
      </c>
      <c r="O352" t="s">
        <v>57</v>
      </c>
    </row>
    <row r="353" spans="1:15">
      <c r="A353" t="s">
        <v>958</v>
      </c>
      <c r="B353" t="s">
        <v>30</v>
      </c>
      <c r="C353" t="s">
        <v>959</v>
      </c>
      <c r="D353" s="10">
        <v>9900</v>
      </c>
      <c r="E353" t="s">
        <v>960</v>
      </c>
      <c r="F353" t="s">
        <v>961</v>
      </c>
      <c r="G353" s="10">
        <v>9405</v>
      </c>
      <c r="H353" s="10">
        <f>SUMIFS('[3]Taxes Withheld'!F$1:F$65536,'[3]Taxes Withheld'!C$1:C$65536,'Import DV AUCS'!A353)</f>
        <v>297</v>
      </c>
      <c r="I353" s="10">
        <f>SUMIFS('[3]Taxes Withheld'!G$1:G$65536,'[3]Taxes Withheld'!C$1:C$65536,'Import DV AUCS'!A353)</f>
        <v>198</v>
      </c>
      <c r="K353" s="10">
        <f t="shared" si="5"/>
        <v>495</v>
      </c>
      <c r="M353" t="s">
        <v>55</v>
      </c>
      <c r="N353" t="s">
        <v>56</v>
      </c>
      <c r="O353" t="s">
        <v>57</v>
      </c>
    </row>
    <row r="354" spans="1:15">
      <c r="A354" t="s">
        <v>962</v>
      </c>
      <c r="B354" t="s">
        <v>30</v>
      </c>
      <c r="C354" t="s">
        <v>963</v>
      </c>
      <c r="D354" s="10">
        <v>1840</v>
      </c>
      <c r="E354" t="s">
        <v>288</v>
      </c>
      <c r="F354" t="s">
        <v>964</v>
      </c>
      <c r="G354" s="10">
        <v>1840</v>
      </c>
      <c r="H354" s="10">
        <f>SUMIFS('[3]Taxes Withheld'!F$1:F$65536,'[3]Taxes Withheld'!C$1:C$65536,'Import DV AUCS'!A354)</f>
        <v>0</v>
      </c>
      <c r="I354" s="10">
        <f>SUMIFS('[3]Taxes Withheld'!G$1:G$65536,'[3]Taxes Withheld'!C$1:C$65536,'Import DV AUCS'!A354)</f>
        <v>0</v>
      </c>
      <c r="K354" s="10">
        <f t="shared" si="5"/>
        <v>0</v>
      </c>
      <c r="M354" t="s">
        <v>55</v>
      </c>
      <c r="N354" t="s">
        <v>56</v>
      </c>
      <c r="O354" t="s">
        <v>57</v>
      </c>
    </row>
    <row r="355" spans="1:15">
      <c r="A355" t="s">
        <v>965</v>
      </c>
      <c r="B355" t="s">
        <v>30</v>
      </c>
      <c r="C355" t="s">
        <v>966</v>
      </c>
      <c r="D355" s="10">
        <v>17500</v>
      </c>
      <c r="E355" t="s">
        <v>967</v>
      </c>
      <c r="F355" t="s">
        <v>968</v>
      </c>
      <c r="G355" s="10">
        <v>16800</v>
      </c>
      <c r="H355" s="10">
        <f>SUMIFS('[3]Taxes Withheld'!F$1:F$65536,'[3]Taxes Withheld'!C$1:C$65536,'Import DV AUCS'!A355)</f>
        <v>525</v>
      </c>
      <c r="I355" s="10">
        <f>SUMIFS('[3]Taxes Withheld'!G$1:G$65536,'[3]Taxes Withheld'!C$1:C$65536,'Import DV AUCS'!A355)</f>
        <v>175</v>
      </c>
      <c r="K355" s="10">
        <f t="shared" si="5"/>
        <v>700</v>
      </c>
      <c r="M355" t="s">
        <v>55</v>
      </c>
      <c r="N355" t="s">
        <v>56</v>
      </c>
      <c r="O355" t="s">
        <v>57</v>
      </c>
    </row>
    <row r="356" spans="1:15">
      <c r="A356" t="s">
        <v>969</v>
      </c>
      <c r="B356" t="s">
        <v>30</v>
      </c>
      <c r="C356" t="s">
        <v>970</v>
      </c>
      <c r="D356" s="10">
        <v>1800</v>
      </c>
      <c r="E356" t="s">
        <v>971</v>
      </c>
      <c r="F356" t="s">
        <v>972</v>
      </c>
      <c r="G356" s="10">
        <v>1800</v>
      </c>
      <c r="H356" s="10">
        <f>SUMIFS('[3]Taxes Withheld'!F$1:F$65536,'[3]Taxes Withheld'!C$1:C$65536,'Import DV AUCS'!A356)</f>
        <v>0</v>
      </c>
      <c r="I356" s="10">
        <f>SUMIFS('[3]Taxes Withheld'!G$1:G$65536,'[3]Taxes Withheld'!C$1:C$65536,'Import DV AUCS'!A356)</f>
        <v>0</v>
      </c>
      <c r="K356" s="10">
        <f t="shared" si="5"/>
        <v>0</v>
      </c>
      <c r="M356" t="s">
        <v>55</v>
      </c>
      <c r="N356" t="s">
        <v>56</v>
      </c>
      <c r="O356" t="s">
        <v>57</v>
      </c>
    </row>
    <row r="357" spans="1:15">
      <c r="A357" t="s">
        <v>973</v>
      </c>
      <c r="B357" t="s">
        <v>30</v>
      </c>
      <c r="C357" t="s">
        <v>974</v>
      </c>
      <c r="D357" s="10">
        <v>20626.73</v>
      </c>
      <c r="E357" t="s">
        <v>975</v>
      </c>
      <c r="F357" t="s">
        <v>976</v>
      </c>
      <c r="G357" s="10">
        <v>20626.73</v>
      </c>
      <c r="H357" s="10">
        <f>SUMIFS('[3]Taxes Withheld'!F$1:F$65536,'[3]Taxes Withheld'!C$1:C$65536,'Import DV AUCS'!A357)</f>
        <v>0</v>
      </c>
      <c r="I357" s="10">
        <f>SUMIFS('[3]Taxes Withheld'!G$1:G$65536,'[3]Taxes Withheld'!C$1:C$65536,'Import DV AUCS'!A357)</f>
        <v>0</v>
      </c>
      <c r="K357" s="10">
        <f t="shared" si="5"/>
        <v>0</v>
      </c>
      <c r="M357" t="s">
        <v>55</v>
      </c>
      <c r="N357" t="s">
        <v>56</v>
      </c>
      <c r="O357" t="s">
        <v>57</v>
      </c>
    </row>
    <row r="358" spans="1:15">
      <c r="A358" t="s">
        <v>977</v>
      </c>
      <c r="B358" t="s">
        <v>30</v>
      </c>
      <c r="C358" t="s">
        <v>978</v>
      </c>
      <c r="D358" s="10">
        <v>16308.47</v>
      </c>
      <c r="E358" t="s">
        <v>979</v>
      </c>
      <c r="F358" t="s">
        <v>980</v>
      </c>
      <c r="G358" s="10">
        <v>16308.47</v>
      </c>
      <c r="H358" s="10">
        <f>SUMIFS('[3]Taxes Withheld'!F$1:F$65536,'[3]Taxes Withheld'!C$1:C$65536,'Import DV AUCS'!A358)</f>
        <v>0</v>
      </c>
      <c r="I358" s="10">
        <f>SUMIFS('[3]Taxes Withheld'!G$1:G$65536,'[3]Taxes Withheld'!C$1:C$65536,'Import DV AUCS'!A358)</f>
        <v>0</v>
      </c>
      <c r="K358" s="10">
        <f t="shared" si="5"/>
        <v>0</v>
      </c>
      <c r="M358" t="s">
        <v>55</v>
      </c>
      <c r="N358" t="s">
        <v>56</v>
      </c>
      <c r="O358" t="s">
        <v>57</v>
      </c>
    </row>
    <row r="359" spans="1:15">
      <c r="A359" t="s">
        <v>981</v>
      </c>
      <c r="B359" t="s">
        <v>30</v>
      </c>
      <c r="C359" t="s">
        <v>982</v>
      </c>
      <c r="D359" s="10">
        <v>7200</v>
      </c>
      <c r="E359" t="s">
        <v>983</v>
      </c>
      <c r="F359" t="s">
        <v>984</v>
      </c>
      <c r="G359" s="10">
        <v>7200</v>
      </c>
      <c r="H359" s="10">
        <f>SUMIFS('[3]Taxes Withheld'!F$1:F$65536,'[3]Taxes Withheld'!C$1:C$65536,'Import DV AUCS'!A359)</f>
        <v>0</v>
      </c>
      <c r="I359" s="10">
        <f>SUMIFS('[3]Taxes Withheld'!G$1:G$65536,'[3]Taxes Withheld'!C$1:C$65536,'Import DV AUCS'!A359)</f>
        <v>0</v>
      </c>
      <c r="K359" s="10">
        <f t="shared" si="5"/>
        <v>0</v>
      </c>
      <c r="M359" t="s">
        <v>55</v>
      </c>
      <c r="N359" t="s">
        <v>56</v>
      </c>
      <c r="O359" t="s">
        <v>57</v>
      </c>
    </row>
    <row r="360" spans="1:15">
      <c r="A360" t="s">
        <v>985</v>
      </c>
      <c r="B360" t="s">
        <v>30</v>
      </c>
      <c r="C360" t="s">
        <v>986</v>
      </c>
      <c r="D360" s="10">
        <v>12900</v>
      </c>
      <c r="E360" t="s">
        <v>126</v>
      </c>
      <c r="F360" t="s">
        <v>987</v>
      </c>
      <c r="G360" s="10">
        <v>12093.75</v>
      </c>
      <c r="H360" s="10">
        <f>SUMIFS('[3]Taxes Withheld'!F$1:F$65536,'[3]Taxes Withheld'!C$1:C$65536,'Import DV AUCS'!A360)</f>
        <v>575.89</v>
      </c>
      <c r="I360" s="10">
        <f>SUMIFS('[3]Taxes Withheld'!G$1:G$65536,'[3]Taxes Withheld'!C$1:C$65536,'Import DV AUCS'!A360)</f>
        <v>230.36</v>
      </c>
      <c r="K360" s="10">
        <f t="shared" si="5"/>
        <v>806.25</v>
      </c>
      <c r="M360" t="s">
        <v>55</v>
      </c>
      <c r="N360" t="s">
        <v>56</v>
      </c>
      <c r="O360" t="s">
        <v>57</v>
      </c>
    </row>
    <row r="361" spans="1:15">
      <c r="A361" t="s">
        <v>988</v>
      </c>
      <c r="B361" t="s">
        <v>30</v>
      </c>
      <c r="C361" t="s">
        <v>989</v>
      </c>
      <c r="D361" s="10">
        <v>4950</v>
      </c>
      <c r="E361" t="s">
        <v>126</v>
      </c>
      <c r="F361" t="s">
        <v>990</v>
      </c>
      <c r="G361" s="10">
        <v>4640.63</v>
      </c>
      <c r="H361" s="10">
        <f>SUMIFS('[3]Taxes Withheld'!F$1:F$65536,'[3]Taxes Withheld'!C$1:C$65536,'Import DV AUCS'!A361)</f>
        <v>220.98</v>
      </c>
      <c r="I361" s="10">
        <f>SUMIFS('[3]Taxes Withheld'!G$1:G$65536,'[3]Taxes Withheld'!C$1:C$65536,'Import DV AUCS'!A361)</f>
        <v>88.39</v>
      </c>
      <c r="K361" s="10">
        <f t="shared" si="5"/>
        <v>309.37</v>
      </c>
      <c r="M361" t="s">
        <v>55</v>
      </c>
      <c r="N361" t="s">
        <v>56</v>
      </c>
      <c r="O361" t="s">
        <v>57</v>
      </c>
    </row>
    <row r="362" spans="1:15">
      <c r="A362" t="s">
        <v>991</v>
      </c>
      <c r="B362" t="s">
        <v>30</v>
      </c>
      <c r="C362" t="s">
        <v>992</v>
      </c>
      <c r="D362" s="10">
        <v>7830</v>
      </c>
      <c r="E362" t="s">
        <v>513</v>
      </c>
      <c r="F362" t="s">
        <v>993</v>
      </c>
      <c r="G362" s="10">
        <v>7410.54</v>
      </c>
      <c r="H362" s="10">
        <f>SUMIFS('[3]Taxes Withheld'!F$1:F$65536,'[3]Taxes Withheld'!C$1:C$65536,'Import DV AUCS'!A362)</f>
        <v>349.55</v>
      </c>
      <c r="I362" s="10">
        <f>SUMIFS('[3]Taxes Withheld'!G$1:G$65536,'[3]Taxes Withheld'!C$1:C$65536,'Import DV AUCS'!A362)</f>
        <v>69.91</v>
      </c>
      <c r="K362" s="10">
        <f t="shared" si="5"/>
        <v>419.46000000000004</v>
      </c>
      <c r="M362" t="s">
        <v>55</v>
      </c>
      <c r="N362" t="s">
        <v>56</v>
      </c>
      <c r="O362" t="s">
        <v>57</v>
      </c>
    </row>
    <row r="363" spans="1:15">
      <c r="A363" t="s">
        <v>994</v>
      </c>
      <c r="B363" t="s">
        <v>30</v>
      </c>
      <c r="C363" t="s">
        <v>995</v>
      </c>
      <c r="D363" s="10">
        <v>27000</v>
      </c>
      <c r="E363" t="s">
        <v>996</v>
      </c>
      <c r="F363" t="s">
        <v>997</v>
      </c>
      <c r="G363" s="10">
        <v>25553.57</v>
      </c>
      <c r="H363" s="10">
        <f>SUMIFS('[3]Taxes Withheld'!F$1:F$65536,'[3]Taxes Withheld'!C$1:C$65536,'Import DV AUCS'!A363)</f>
        <v>1205.3599999999999</v>
      </c>
      <c r="I363" s="10">
        <f>SUMIFS('[3]Taxes Withheld'!G$1:G$65536,'[3]Taxes Withheld'!C$1:C$65536,'Import DV AUCS'!A363)</f>
        <v>241.07</v>
      </c>
      <c r="K363" s="10">
        <f t="shared" si="5"/>
        <v>1446.4299999999998</v>
      </c>
      <c r="M363" t="s">
        <v>55</v>
      </c>
      <c r="N363" t="s">
        <v>56</v>
      </c>
      <c r="O363" t="s">
        <v>57</v>
      </c>
    </row>
    <row r="364" spans="1:15">
      <c r="A364" t="s">
        <v>998</v>
      </c>
      <c r="B364" t="s">
        <v>30</v>
      </c>
      <c r="C364" t="s">
        <v>63</v>
      </c>
      <c r="D364" s="10">
        <v>0</v>
      </c>
      <c r="E364" t="s">
        <v>342</v>
      </c>
      <c r="F364" t="s">
        <v>999</v>
      </c>
      <c r="G364" s="10">
        <v>180829.47</v>
      </c>
      <c r="H364" s="10">
        <f>SUMIFS('[3]Taxes Withheld'!F$1:F$65536,'[3]Taxes Withheld'!C$1:C$65536,'Import DV AUCS'!A364)</f>
        <v>0</v>
      </c>
      <c r="I364" s="10">
        <f>SUMIFS('[3]Taxes Withheld'!G$1:G$65536,'[3]Taxes Withheld'!C$1:C$65536,'Import DV AUCS'!A364)</f>
        <v>0</v>
      </c>
      <c r="K364" s="10">
        <f t="shared" si="5"/>
        <v>0</v>
      </c>
      <c r="M364" t="s">
        <v>66</v>
      </c>
      <c r="N364" t="s">
        <v>67</v>
      </c>
      <c r="O364" t="s">
        <v>68</v>
      </c>
    </row>
    <row r="365" spans="1:15">
      <c r="A365" t="s">
        <v>1000</v>
      </c>
      <c r="B365" t="s">
        <v>30</v>
      </c>
      <c r="C365" t="s">
        <v>1001</v>
      </c>
      <c r="D365" s="10">
        <v>3400</v>
      </c>
      <c r="E365" t="s">
        <v>1002</v>
      </c>
      <c r="F365" t="s">
        <v>1003</v>
      </c>
      <c r="G365" s="10">
        <v>3187.5</v>
      </c>
      <c r="H365" s="10">
        <f>SUMIFS('[3]Taxes Withheld'!F$1:F$65536,'[3]Taxes Withheld'!C$1:C$65536,'Import DV AUCS'!A365)</f>
        <v>151.79</v>
      </c>
      <c r="I365" s="10">
        <f>SUMIFS('[3]Taxes Withheld'!G$1:G$65536,'[3]Taxes Withheld'!C$1:C$65536,'Import DV AUCS'!A365)</f>
        <v>60.71</v>
      </c>
      <c r="K365" s="10">
        <f t="shared" si="5"/>
        <v>212.5</v>
      </c>
      <c r="M365" t="s">
        <v>55</v>
      </c>
      <c r="N365" t="s">
        <v>56</v>
      </c>
      <c r="O365" t="s">
        <v>57</v>
      </c>
    </row>
    <row r="366" spans="1:15">
      <c r="A366" t="s">
        <v>1004</v>
      </c>
      <c r="B366" t="s">
        <v>30</v>
      </c>
      <c r="C366" t="s">
        <v>63</v>
      </c>
      <c r="D366" s="10">
        <v>0</v>
      </c>
      <c r="E366" t="s">
        <v>601</v>
      </c>
      <c r="F366" t="s">
        <v>1005</v>
      </c>
      <c r="G366" s="10">
        <v>220</v>
      </c>
      <c r="H366" s="10">
        <f>SUMIFS('[3]Taxes Withheld'!F$1:F$65536,'[3]Taxes Withheld'!C$1:C$65536,'Import DV AUCS'!A366)</f>
        <v>0</v>
      </c>
      <c r="I366" s="10">
        <f>SUMIFS('[3]Taxes Withheld'!G$1:G$65536,'[3]Taxes Withheld'!C$1:C$65536,'Import DV AUCS'!A366)</f>
        <v>0</v>
      </c>
      <c r="K366" s="10">
        <f t="shared" si="5"/>
        <v>0</v>
      </c>
      <c r="M366" t="s">
        <v>66</v>
      </c>
      <c r="N366" t="s">
        <v>67</v>
      </c>
      <c r="O366" t="s">
        <v>68</v>
      </c>
    </row>
    <row r="367" spans="1:15">
      <c r="A367" t="s">
        <v>1006</v>
      </c>
      <c r="B367" t="s">
        <v>30</v>
      </c>
      <c r="C367" t="s">
        <v>1007</v>
      </c>
      <c r="D367" s="10">
        <v>5600</v>
      </c>
      <c r="E367" t="s">
        <v>1008</v>
      </c>
      <c r="F367" t="s">
        <v>1009</v>
      </c>
      <c r="G367" s="10">
        <v>5250</v>
      </c>
      <c r="H367" s="10">
        <f>SUMIFS('[3]Taxes Withheld'!F$1:F$65536,'[3]Taxes Withheld'!C$1:C$65536,'Import DV AUCS'!A367)</f>
        <v>250</v>
      </c>
      <c r="I367" s="10">
        <f>SUMIFS('[3]Taxes Withheld'!G$1:G$65536,'[3]Taxes Withheld'!C$1:C$65536,'Import DV AUCS'!A367)</f>
        <v>100</v>
      </c>
      <c r="K367" s="10">
        <f t="shared" si="5"/>
        <v>350</v>
      </c>
      <c r="M367" t="s">
        <v>55</v>
      </c>
      <c r="N367" t="s">
        <v>56</v>
      </c>
      <c r="O367" t="s">
        <v>57</v>
      </c>
    </row>
    <row r="368" spans="1:15">
      <c r="A368" t="s">
        <v>1010</v>
      </c>
      <c r="B368" t="s">
        <v>30</v>
      </c>
      <c r="C368" t="s">
        <v>1011</v>
      </c>
      <c r="D368" s="10">
        <v>22882.230000000003</v>
      </c>
      <c r="E368" t="s">
        <v>191</v>
      </c>
      <c r="F368" t="s">
        <v>1012</v>
      </c>
      <c r="G368" s="10">
        <v>21452.09</v>
      </c>
      <c r="H368" s="10">
        <f>SUMIFS('[3]Taxes Withheld'!F$1:F$65536,'[3]Taxes Withheld'!C$1:C$65536,'Import DV AUCS'!A368)</f>
        <v>1021.53</v>
      </c>
      <c r="I368" s="10">
        <f>SUMIFS('[3]Taxes Withheld'!G$1:G$65536,'[3]Taxes Withheld'!C$1:C$65536,'Import DV AUCS'!A368)</f>
        <v>408.61</v>
      </c>
      <c r="K368" s="10">
        <f t="shared" si="5"/>
        <v>1430.1399999999999</v>
      </c>
      <c r="M368" t="s">
        <v>55</v>
      </c>
      <c r="N368" t="s">
        <v>56</v>
      </c>
      <c r="O368" t="s">
        <v>57</v>
      </c>
    </row>
    <row r="369" spans="1:15">
      <c r="A369" t="s">
        <v>1013</v>
      </c>
      <c r="B369" t="s">
        <v>30</v>
      </c>
      <c r="C369" t="s">
        <v>1014</v>
      </c>
      <c r="D369" s="10">
        <v>2275</v>
      </c>
      <c r="E369" t="s">
        <v>1015</v>
      </c>
      <c r="F369" t="s">
        <v>1016</v>
      </c>
      <c r="G369" s="10">
        <v>2153.13</v>
      </c>
      <c r="H369" s="10">
        <f>SUMIFS('[3]Taxes Withheld'!F$1:F$65536,'[3]Taxes Withheld'!C$1:C$65536,'Import DV AUCS'!A369)</f>
        <v>101.56</v>
      </c>
      <c r="I369" s="10">
        <f>SUMIFS('[3]Taxes Withheld'!G$1:G$65536,'[3]Taxes Withheld'!C$1:C$65536,'Import DV AUCS'!A369)</f>
        <v>20.309999999999999</v>
      </c>
      <c r="K369" s="10">
        <f t="shared" si="5"/>
        <v>121.87</v>
      </c>
      <c r="M369" t="s">
        <v>55</v>
      </c>
      <c r="N369" t="s">
        <v>56</v>
      </c>
      <c r="O369" t="s">
        <v>57</v>
      </c>
    </row>
    <row r="370" spans="1:15">
      <c r="A370" t="s">
        <v>1017</v>
      </c>
      <c r="B370" t="s">
        <v>30</v>
      </c>
      <c r="C370" t="s">
        <v>1018</v>
      </c>
      <c r="D370" s="10">
        <v>6323</v>
      </c>
      <c r="E370" t="s">
        <v>1019</v>
      </c>
      <c r="F370" t="s">
        <v>1020</v>
      </c>
      <c r="G370" s="10">
        <v>5927.81</v>
      </c>
      <c r="H370" s="10">
        <f>SUMIFS('[3]Taxes Withheld'!F$1:F$65536,'[3]Taxes Withheld'!C$1:C$65536,'Import DV AUCS'!A370)</f>
        <v>282.27999999999997</v>
      </c>
      <c r="I370" s="10">
        <f>SUMIFS('[3]Taxes Withheld'!G$1:G$65536,'[3]Taxes Withheld'!C$1:C$65536,'Import DV AUCS'!A370)</f>
        <v>112.91</v>
      </c>
      <c r="K370" s="10">
        <f t="shared" si="5"/>
        <v>395.18999999999994</v>
      </c>
      <c r="M370" t="s">
        <v>55</v>
      </c>
      <c r="N370" t="s">
        <v>56</v>
      </c>
      <c r="O370" t="s">
        <v>57</v>
      </c>
    </row>
    <row r="371" spans="1:15">
      <c r="A371" t="s">
        <v>1021</v>
      </c>
      <c r="B371" t="s">
        <v>30</v>
      </c>
      <c r="C371" t="s">
        <v>1022</v>
      </c>
      <c r="D371" s="10">
        <v>1242</v>
      </c>
      <c r="E371" t="s">
        <v>1023</v>
      </c>
      <c r="F371" t="s">
        <v>1024</v>
      </c>
      <c r="G371" s="10">
        <v>1192.32</v>
      </c>
      <c r="H371" s="10">
        <f>SUMIFS('[3]Taxes Withheld'!F$1:F$65536,'[3]Taxes Withheld'!C$1:C$65536,'Import DV AUCS'!A371)</f>
        <v>37.26</v>
      </c>
      <c r="I371" s="10">
        <f>SUMIFS('[3]Taxes Withheld'!G$1:G$65536,'[3]Taxes Withheld'!C$1:C$65536,'Import DV AUCS'!A371)</f>
        <v>12.42</v>
      </c>
      <c r="K371" s="10">
        <f t="shared" si="5"/>
        <v>49.68</v>
      </c>
      <c r="M371" t="s">
        <v>55</v>
      </c>
      <c r="N371" t="s">
        <v>56</v>
      </c>
      <c r="O371" t="s">
        <v>57</v>
      </c>
    </row>
    <row r="372" spans="1:15">
      <c r="A372" t="s">
        <v>1025</v>
      </c>
      <c r="B372" t="s">
        <v>30</v>
      </c>
      <c r="C372" t="s">
        <v>1026</v>
      </c>
      <c r="D372" s="10">
        <v>170501.47</v>
      </c>
      <c r="E372" t="s">
        <v>229</v>
      </c>
      <c r="F372" t="s">
        <v>1027</v>
      </c>
      <c r="G372" s="10">
        <v>155278.13</v>
      </c>
      <c r="H372" s="10">
        <f>SUMIFS('[3]Taxes Withheld'!F$1:F$65536,'[3]Taxes Withheld'!C$1:C$65536,'Import DV AUCS'!A372)</f>
        <v>7611.67</v>
      </c>
      <c r="I372" s="10">
        <f>SUMIFS('[3]Taxes Withheld'!G$1:G$65536,'[3]Taxes Withheld'!C$1:C$65536,'Import DV AUCS'!A372)</f>
        <v>7611.67</v>
      </c>
      <c r="K372" s="10">
        <f t="shared" si="5"/>
        <v>15223.34</v>
      </c>
      <c r="M372" t="s">
        <v>55</v>
      </c>
      <c r="N372" t="s">
        <v>56</v>
      </c>
      <c r="O372" t="s">
        <v>57</v>
      </c>
    </row>
    <row r="373" spans="1:15">
      <c r="A373" t="s">
        <v>1028</v>
      </c>
      <c r="B373" t="s">
        <v>30</v>
      </c>
      <c r="C373" t="s">
        <v>1029</v>
      </c>
      <c r="D373" s="10">
        <v>2049964.0999999999</v>
      </c>
      <c r="E373" t="s">
        <v>1030</v>
      </c>
      <c r="F373" t="s">
        <v>1031</v>
      </c>
      <c r="G373" s="10">
        <v>375596.07000000018</v>
      </c>
      <c r="H373" s="10">
        <f>SUMIFS('[3]Taxes Withheld'!F$1:F$65536,'[3]Taxes Withheld'!C$1:C$65536,'Import DV AUCS'!A373)</f>
        <v>0</v>
      </c>
      <c r="I373" s="10">
        <f>SUMIFS('[3]Taxes Withheld'!G$1:G$65536,'[3]Taxes Withheld'!C$1:C$65536,'Import DV AUCS'!A373)</f>
        <v>0</v>
      </c>
      <c r="K373" s="10">
        <f t="shared" si="5"/>
        <v>0</v>
      </c>
      <c r="M373" t="s">
        <v>55</v>
      </c>
      <c r="N373" t="s">
        <v>56</v>
      </c>
      <c r="O373" t="s">
        <v>57</v>
      </c>
    </row>
    <row r="374" spans="1:15">
      <c r="A374" t="s">
        <v>1032</v>
      </c>
      <c r="B374" t="s">
        <v>30</v>
      </c>
      <c r="C374" t="s">
        <v>1033</v>
      </c>
      <c r="D374" s="10">
        <v>429402.37</v>
      </c>
      <c r="E374" t="s">
        <v>1034</v>
      </c>
      <c r="F374" t="s">
        <v>1031</v>
      </c>
      <c r="G374" s="10">
        <v>102762.59999999998</v>
      </c>
      <c r="H374" s="10">
        <f>SUMIFS('[3]Taxes Withheld'!F$1:F$65536,'[3]Taxes Withheld'!C$1:C$65536,'Import DV AUCS'!A374)</f>
        <v>0</v>
      </c>
      <c r="I374" s="10">
        <f>SUMIFS('[3]Taxes Withheld'!G$1:G$65536,'[3]Taxes Withheld'!C$1:C$65536,'Import DV AUCS'!A374)</f>
        <v>0</v>
      </c>
      <c r="K374" s="10">
        <f t="shared" si="5"/>
        <v>0</v>
      </c>
      <c r="M374" t="s">
        <v>55</v>
      </c>
      <c r="N374" t="s">
        <v>56</v>
      </c>
      <c r="O374" t="s">
        <v>57</v>
      </c>
    </row>
    <row r="375" spans="1:15">
      <c r="A375" t="s">
        <v>1035</v>
      </c>
      <c r="B375" t="s">
        <v>30</v>
      </c>
      <c r="C375" t="s">
        <v>1036</v>
      </c>
      <c r="D375" s="10">
        <v>688368.09</v>
      </c>
      <c r="E375" t="s">
        <v>1037</v>
      </c>
      <c r="F375" t="s">
        <v>1031</v>
      </c>
      <c r="G375" s="10">
        <v>146482.77999999994</v>
      </c>
      <c r="H375" s="10">
        <f>SUMIFS('[3]Taxes Withheld'!F$1:F$65536,'[3]Taxes Withheld'!C$1:C$65536,'Import DV AUCS'!A375)</f>
        <v>0</v>
      </c>
      <c r="I375" s="10">
        <f>SUMIFS('[3]Taxes Withheld'!G$1:G$65536,'[3]Taxes Withheld'!C$1:C$65536,'Import DV AUCS'!A375)</f>
        <v>0</v>
      </c>
      <c r="K375" s="10">
        <f t="shared" si="5"/>
        <v>0</v>
      </c>
      <c r="M375" t="s">
        <v>55</v>
      </c>
      <c r="N375" t="s">
        <v>56</v>
      </c>
      <c r="O375" t="s">
        <v>57</v>
      </c>
    </row>
    <row r="376" spans="1:15">
      <c r="A376" t="s">
        <v>1038</v>
      </c>
      <c r="B376" t="s">
        <v>30</v>
      </c>
      <c r="C376" t="s">
        <v>1039</v>
      </c>
      <c r="D376" s="10">
        <v>389716.8</v>
      </c>
      <c r="E376" t="s">
        <v>1040</v>
      </c>
      <c r="F376" t="s">
        <v>1031</v>
      </c>
      <c r="G376" s="10">
        <v>93042.809999999969</v>
      </c>
      <c r="H376" s="10">
        <f>SUMIFS('[3]Taxes Withheld'!F$1:F$65536,'[3]Taxes Withheld'!C$1:C$65536,'Import DV AUCS'!A376)</f>
        <v>0</v>
      </c>
      <c r="I376" s="10">
        <f>SUMIFS('[3]Taxes Withheld'!G$1:G$65536,'[3]Taxes Withheld'!C$1:C$65536,'Import DV AUCS'!A376)</f>
        <v>0</v>
      </c>
      <c r="K376" s="10">
        <f t="shared" si="5"/>
        <v>0</v>
      </c>
      <c r="M376" t="s">
        <v>55</v>
      </c>
      <c r="N376" t="s">
        <v>56</v>
      </c>
      <c r="O376" t="s">
        <v>57</v>
      </c>
    </row>
    <row r="377" spans="1:15">
      <c r="A377" t="s">
        <v>1041</v>
      </c>
      <c r="B377" t="s">
        <v>30</v>
      </c>
      <c r="C377" t="s">
        <v>1042</v>
      </c>
      <c r="D377" s="10">
        <v>40307.629999999997</v>
      </c>
      <c r="E377" t="s">
        <v>364</v>
      </c>
      <c r="F377" t="s">
        <v>1043</v>
      </c>
      <c r="G377" s="10">
        <v>14239.179999999995</v>
      </c>
      <c r="H377" s="10">
        <f>SUMIFS('[3]Taxes Withheld'!F$1:F$65536,'[3]Taxes Withheld'!C$1:C$65536,'Import DV AUCS'!A377)</f>
        <v>0</v>
      </c>
      <c r="I377" s="10">
        <f>SUMIFS('[3]Taxes Withheld'!G$1:G$65536,'[3]Taxes Withheld'!C$1:C$65536,'Import DV AUCS'!A377)</f>
        <v>0</v>
      </c>
      <c r="K377" s="10">
        <f t="shared" si="5"/>
        <v>0</v>
      </c>
      <c r="M377" t="s">
        <v>55</v>
      </c>
      <c r="N377" t="s">
        <v>56</v>
      </c>
      <c r="O377" t="s">
        <v>57</v>
      </c>
    </row>
    <row r="378" spans="1:15">
      <c r="A378" t="s">
        <v>1044</v>
      </c>
      <c r="B378" t="s">
        <v>30</v>
      </c>
      <c r="C378" t="s">
        <v>1045</v>
      </c>
      <c r="D378" s="10">
        <v>51777.94</v>
      </c>
      <c r="E378" t="s">
        <v>601</v>
      </c>
      <c r="F378" t="s">
        <v>1043</v>
      </c>
      <c r="G378" s="10">
        <v>14057.010000000002</v>
      </c>
      <c r="H378" s="10">
        <f>SUMIFS('[3]Taxes Withheld'!F$1:F$65536,'[3]Taxes Withheld'!C$1:C$65536,'Import DV AUCS'!A378)</f>
        <v>0</v>
      </c>
      <c r="I378" s="10">
        <f>SUMIFS('[3]Taxes Withheld'!G$1:G$65536,'[3]Taxes Withheld'!C$1:C$65536,'Import DV AUCS'!A378)</f>
        <v>0</v>
      </c>
      <c r="K378" s="10">
        <f t="shared" si="5"/>
        <v>0</v>
      </c>
      <c r="M378" t="s">
        <v>55</v>
      </c>
      <c r="N378" t="s">
        <v>56</v>
      </c>
      <c r="O378" t="s">
        <v>57</v>
      </c>
    </row>
    <row r="379" spans="1:15">
      <c r="A379" t="s">
        <v>1046</v>
      </c>
      <c r="B379" t="s">
        <v>30</v>
      </c>
      <c r="C379" t="s">
        <v>1047</v>
      </c>
      <c r="D379" s="10">
        <v>92085.57</v>
      </c>
      <c r="E379" t="s">
        <v>1048</v>
      </c>
      <c r="F379" t="s">
        <v>1043</v>
      </c>
      <c r="G379" s="10">
        <v>29322.880000000012</v>
      </c>
      <c r="H379" s="10">
        <f>SUMIFS('[3]Taxes Withheld'!F$1:F$65536,'[3]Taxes Withheld'!C$1:C$65536,'Import DV AUCS'!A379)</f>
        <v>0</v>
      </c>
      <c r="I379" s="10">
        <f>SUMIFS('[3]Taxes Withheld'!G$1:G$65536,'[3]Taxes Withheld'!C$1:C$65536,'Import DV AUCS'!A379)</f>
        <v>0</v>
      </c>
      <c r="K379" s="10">
        <f t="shared" si="5"/>
        <v>0</v>
      </c>
      <c r="M379" t="s">
        <v>55</v>
      </c>
      <c r="N379" t="s">
        <v>56</v>
      </c>
      <c r="O379" t="s">
        <v>57</v>
      </c>
    </row>
    <row r="380" spans="1:15">
      <c r="A380" t="s">
        <v>1049</v>
      </c>
      <c r="B380" t="s">
        <v>30</v>
      </c>
      <c r="C380" t="s">
        <v>1050</v>
      </c>
      <c r="D380" s="10">
        <v>40307.629999999997</v>
      </c>
      <c r="E380" t="s">
        <v>355</v>
      </c>
      <c r="F380" t="s">
        <v>1043</v>
      </c>
      <c r="G380" s="10">
        <v>14929.189999999997</v>
      </c>
      <c r="H380" s="10">
        <f>SUMIFS('[3]Taxes Withheld'!F$1:F$65536,'[3]Taxes Withheld'!C$1:C$65536,'Import DV AUCS'!A380)</f>
        <v>0</v>
      </c>
      <c r="I380" s="10">
        <f>SUMIFS('[3]Taxes Withheld'!G$1:G$65536,'[3]Taxes Withheld'!C$1:C$65536,'Import DV AUCS'!A380)</f>
        <v>0</v>
      </c>
      <c r="K380" s="10">
        <f t="shared" si="5"/>
        <v>0</v>
      </c>
      <c r="M380" t="s">
        <v>55</v>
      </c>
      <c r="N380" t="s">
        <v>56</v>
      </c>
      <c r="O380" t="s">
        <v>57</v>
      </c>
    </row>
    <row r="381" spans="1:15">
      <c r="A381" t="s">
        <v>1051</v>
      </c>
      <c r="B381" t="s">
        <v>30</v>
      </c>
      <c r="C381" t="s">
        <v>1052</v>
      </c>
      <c r="D381" s="10">
        <v>29300.399999999998</v>
      </c>
      <c r="E381" t="s">
        <v>619</v>
      </c>
      <c r="F381" t="s">
        <v>1053</v>
      </c>
      <c r="G381" s="10">
        <v>9059.9600000000028</v>
      </c>
      <c r="H381" s="10">
        <f>SUMIFS('[3]Taxes Withheld'!F$1:F$65536,'[3]Taxes Withheld'!C$1:C$65536,'Import DV AUCS'!A381)</f>
        <v>0</v>
      </c>
      <c r="I381" s="10">
        <f>SUMIFS('[3]Taxes Withheld'!G$1:G$65536,'[3]Taxes Withheld'!C$1:C$65536,'Import DV AUCS'!A381)</f>
        <v>0</v>
      </c>
      <c r="K381" s="10">
        <f t="shared" si="5"/>
        <v>0</v>
      </c>
      <c r="M381" t="s">
        <v>55</v>
      </c>
      <c r="N381" t="s">
        <v>56</v>
      </c>
      <c r="O381" t="s">
        <v>57</v>
      </c>
    </row>
    <row r="382" spans="1:15">
      <c r="A382" t="s">
        <v>1054</v>
      </c>
      <c r="B382" t="s">
        <v>30</v>
      </c>
      <c r="C382" t="s">
        <v>1055</v>
      </c>
      <c r="D382" s="10">
        <v>29300.399999999998</v>
      </c>
      <c r="E382" t="s">
        <v>623</v>
      </c>
      <c r="F382" t="s">
        <v>1053</v>
      </c>
      <c r="G382" s="10">
        <v>11559.960000000003</v>
      </c>
      <c r="H382" s="10">
        <f>SUMIFS('[3]Taxes Withheld'!F$1:F$65536,'[3]Taxes Withheld'!C$1:C$65536,'Import DV AUCS'!A382)</f>
        <v>0</v>
      </c>
      <c r="I382" s="10">
        <f>SUMIFS('[3]Taxes Withheld'!G$1:G$65536,'[3]Taxes Withheld'!C$1:C$65536,'Import DV AUCS'!A382)</f>
        <v>0</v>
      </c>
      <c r="K382" s="10">
        <f t="shared" si="5"/>
        <v>0</v>
      </c>
      <c r="M382" t="s">
        <v>55</v>
      </c>
      <c r="N382" t="s">
        <v>56</v>
      </c>
      <c r="O382" t="s">
        <v>57</v>
      </c>
    </row>
    <row r="383" spans="1:15">
      <c r="A383" t="s">
        <v>1056</v>
      </c>
      <c r="B383" t="s">
        <v>30</v>
      </c>
      <c r="C383" t="s">
        <v>1057</v>
      </c>
      <c r="D383" s="10">
        <v>29300.399999999998</v>
      </c>
      <c r="E383" t="s">
        <v>632</v>
      </c>
      <c r="F383" t="s">
        <v>1053</v>
      </c>
      <c r="G383" s="10">
        <v>11559.960000000003</v>
      </c>
      <c r="H383" s="10">
        <f>SUMIFS('[3]Taxes Withheld'!F$1:F$65536,'[3]Taxes Withheld'!C$1:C$65536,'Import DV AUCS'!A383)</f>
        <v>0</v>
      </c>
      <c r="I383" s="10">
        <f>SUMIFS('[3]Taxes Withheld'!G$1:G$65536,'[3]Taxes Withheld'!C$1:C$65536,'Import DV AUCS'!A383)</f>
        <v>0</v>
      </c>
      <c r="K383" s="10">
        <f t="shared" si="5"/>
        <v>0</v>
      </c>
      <c r="M383" t="s">
        <v>55</v>
      </c>
      <c r="N383" t="s">
        <v>56</v>
      </c>
      <c r="O383" t="s">
        <v>57</v>
      </c>
    </row>
    <row r="384" spans="1:15">
      <c r="A384" t="s">
        <v>1058</v>
      </c>
      <c r="B384" t="s">
        <v>30</v>
      </c>
      <c r="C384" t="s">
        <v>1059</v>
      </c>
      <c r="D384" s="10">
        <v>29300.399999999998</v>
      </c>
      <c r="E384" t="s">
        <v>1060</v>
      </c>
      <c r="F384" t="s">
        <v>1061</v>
      </c>
      <c r="G384" s="10">
        <v>22949.920000000002</v>
      </c>
      <c r="H384" s="10">
        <f>SUMIFS('[3]Taxes Withheld'!F$1:F$65536,'[3]Taxes Withheld'!C$1:C$65536,'Import DV AUCS'!A384)</f>
        <v>0</v>
      </c>
      <c r="I384" s="10">
        <f>SUMIFS('[3]Taxes Withheld'!G$1:G$65536,'[3]Taxes Withheld'!C$1:C$65536,'Import DV AUCS'!A384)</f>
        <v>0</v>
      </c>
      <c r="K384" s="10">
        <f t="shared" si="5"/>
        <v>0</v>
      </c>
      <c r="M384" t="s">
        <v>55</v>
      </c>
      <c r="N384" t="s">
        <v>56</v>
      </c>
      <c r="O384" t="s">
        <v>57</v>
      </c>
    </row>
    <row r="385" spans="1:15">
      <c r="A385" t="s">
        <v>1062</v>
      </c>
      <c r="B385" t="s">
        <v>30</v>
      </c>
      <c r="C385" t="s">
        <v>1063</v>
      </c>
      <c r="D385" s="10">
        <v>29300.399999999998</v>
      </c>
      <c r="E385" t="s">
        <v>629</v>
      </c>
      <c r="F385" t="s">
        <v>1053</v>
      </c>
      <c r="G385" s="10">
        <v>11559.960000000003</v>
      </c>
      <c r="H385" s="10">
        <f>SUMIFS('[3]Taxes Withheld'!F$1:F$65536,'[3]Taxes Withheld'!C$1:C$65536,'Import DV AUCS'!A385)</f>
        <v>0</v>
      </c>
      <c r="I385" s="10">
        <f>SUMIFS('[3]Taxes Withheld'!G$1:G$65536,'[3]Taxes Withheld'!C$1:C$65536,'Import DV AUCS'!A385)</f>
        <v>0</v>
      </c>
      <c r="K385" s="10">
        <f t="shared" si="5"/>
        <v>0</v>
      </c>
      <c r="M385" t="s">
        <v>55</v>
      </c>
      <c r="N385" t="s">
        <v>56</v>
      </c>
      <c r="O385" t="s">
        <v>57</v>
      </c>
    </row>
    <row r="386" spans="1:15">
      <c r="A386" t="s">
        <v>1064</v>
      </c>
      <c r="B386" t="s">
        <v>30</v>
      </c>
      <c r="C386" t="s">
        <v>1065</v>
      </c>
      <c r="D386" s="10">
        <v>29300.399999999998</v>
      </c>
      <c r="E386" t="s">
        <v>1060</v>
      </c>
      <c r="F386" t="s">
        <v>1053</v>
      </c>
      <c r="G386" s="10">
        <v>11559.960000000003</v>
      </c>
      <c r="H386" s="10">
        <f>SUMIFS('[3]Taxes Withheld'!F$1:F$65536,'[3]Taxes Withheld'!C$1:C$65536,'Import DV AUCS'!A386)</f>
        <v>0</v>
      </c>
      <c r="I386" s="10">
        <f>SUMIFS('[3]Taxes Withheld'!G$1:G$65536,'[3]Taxes Withheld'!C$1:C$65536,'Import DV AUCS'!A386)</f>
        <v>0</v>
      </c>
      <c r="K386" s="10">
        <f t="shared" si="5"/>
        <v>0</v>
      </c>
      <c r="M386" t="s">
        <v>55</v>
      </c>
      <c r="N386" t="s">
        <v>56</v>
      </c>
      <c r="O386" t="s">
        <v>57</v>
      </c>
    </row>
    <row r="387" spans="1:15">
      <c r="A387" t="s">
        <v>1066</v>
      </c>
      <c r="B387" t="s">
        <v>30</v>
      </c>
      <c r="C387" t="s">
        <v>1067</v>
      </c>
      <c r="D387" s="10">
        <v>470812.07</v>
      </c>
      <c r="E387" t="s">
        <v>1068</v>
      </c>
      <c r="F387" t="s">
        <v>1031</v>
      </c>
      <c r="G387" s="10">
        <v>82889.609999999986</v>
      </c>
      <c r="H387" s="10">
        <f>SUMIFS('[3]Taxes Withheld'!F$1:F$65536,'[3]Taxes Withheld'!C$1:C$65536,'Import DV AUCS'!A387)</f>
        <v>0</v>
      </c>
      <c r="I387" s="10">
        <f>SUMIFS('[3]Taxes Withheld'!G$1:G$65536,'[3]Taxes Withheld'!C$1:C$65536,'Import DV AUCS'!A387)</f>
        <v>0</v>
      </c>
      <c r="K387" s="10">
        <f t="shared" si="5"/>
        <v>0</v>
      </c>
      <c r="M387" t="s">
        <v>55</v>
      </c>
      <c r="N387" t="s">
        <v>56</v>
      </c>
      <c r="O387" t="s">
        <v>57</v>
      </c>
    </row>
    <row r="388" spans="1:15">
      <c r="A388" t="s">
        <v>1069</v>
      </c>
      <c r="B388" t="s">
        <v>30</v>
      </c>
      <c r="C388" t="s">
        <v>1070</v>
      </c>
      <c r="D388" s="10">
        <v>40307.629999999997</v>
      </c>
      <c r="E388" t="s">
        <v>358</v>
      </c>
      <c r="F388" t="s">
        <v>1043</v>
      </c>
      <c r="G388" s="10">
        <v>8884.1799999999948</v>
      </c>
      <c r="H388" s="10">
        <f>SUMIFS('[3]Taxes Withheld'!F$1:F$65536,'[3]Taxes Withheld'!C$1:C$65536,'Import DV AUCS'!A388)</f>
        <v>0</v>
      </c>
      <c r="I388" s="10">
        <f>SUMIFS('[3]Taxes Withheld'!G$1:G$65536,'[3]Taxes Withheld'!C$1:C$65536,'Import DV AUCS'!A388)</f>
        <v>0</v>
      </c>
      <c r="K388" s="10">
        <f t="shared" ref="K388:K451" si="6">H388+I388+J388</f>
        <v>0</v>
      </c>
      <c r="M388" t="s">
        <v>55</v>
      </c>
      <c r="N388" t="s">
        <v>56</v>
      </c>
      <c r="O388" t="s">
        <v>57</v>
      </c>
    </row>
    <row r="389" spans="1:15">
      <c r="A389" t="s">
        <v>1071</v>
      </c>
      <c r="B389" t="s">
        <v>30</v>
      </c>
      <c r="C389" t="s">
        <v>1072</v>
      </c>
      <c r="D389" s="10">
        <v>39600</v>
      </c>
      <c r="E389" t="s">
        <v>960</v>
      </c>
      <c r="F389" t="s">
        <v>1073</v>
      </c>
      <c r="G389" s="10">
        <v>37620</v>
      </c>
      <c r="H389" s="10">
        <f>SUMIFS('[3]Taxes Withheld'!F$1:F$65536,'[3]Taxes Withheld'!C$1:C$65536,'Import DV AUCS'!A389)</f>
        <v>1188</v>
      </c>
      <c r="I389" s="10">
        <f>SUMIFS('[3]Taxes Withheld'!G$1:G$65536,'[3]Taxes Withheld'!C$1:C$65536,'Import DV AUCS'!A389)</f>
        <v>792</v>
      </c>
      <c r="K389" s="10">
        <f t="shared" si="6"/>
        <v>1980</v>
      </c>
      <c r="M389" t="s">
        <v>55</v>
      </c>
      <c r="N389" t="s">
        <v>56</v>
      </c>
      <c r="O389" t="s">
        <v>57</v>
      </c>
    </row>
    <row r="390" spans="1:15">
      <c r="A390" t="s">
        <v>1074</v>
      </c>
      <c r="B390" t="s">
        <v>30</v>
      </c>
      <c r="C390" t="s">
        <v>1075</v>
      </c>
      <c r="D390" s="10">
        <v>1800</v>
      </c>
      <c r="E390" t="s">
        <v>930</v>
      </c>
      <c r="F390" t="s">
        <v>1076</v>
      </c>
      <c r="G390" s="10">
        <v>1800</v>
      </c>
      <c r="H390" s="10">
        <f>SUMIFS('[3]Taxes Withheld'!F$1:F$65536,'[3]Taxes Withheld'!C$1:C$65536,'Import DV AUCS'!A390)</f>
        <v>0</v>
      </c>
      <c r="I390" s="10">
        <f>SUMIFS('[3]Taxes Withheld'!G$1:G$65536,'[3]Taxes Withheld'!C$1:C$65536,'Import DV AUCS'!A390)</f>
        <v>0</v>
      </c>
      <c r="K390" s="10">
        <f t="shared" si="6"/>
        <v>0</v>
      </c>
      <c r="M390" t="s">
        <v>55</v>
      </c>
      <c r="N390" t="s">
        <v>56</v>
      </c>
      <c r="O390" t="s">
        <v>57</v>
      </c>
    </row>
    <row r="391" spans="1:15">
      <c r="A391" t="s">
        <v>1077</v>
      </c>
      <c r="B391" t="s">
        <v>30</v>
      </c>
      <c r="C391" t="s">
        <v>1078</v>
      </c>
      <c r="D391" s="10">
        <v>7635</v>
      </c>
      <c r="E391" t="s">
        <v>1079</v>
      </c>
      <c r="F391" t="s">
        <v>1080</v>
      </c>
      <c r="G391" s="10">
        <v>7635</v>
      </c>
      <c r="H391" s="10">
        <f>SUMIFS('[3]Taxes Withheld'!F$1:F$65536,'[3]Taxes Withheld'!C$1:C$65536,'Import DV AUCS'!A391)</f>
        <v>0</v>
      </c>
      <c r="I391" s="10">
        <f>SUMIFS('[3]Taxes Withheld'!G$1:G$65536,'[3]Taxes Withheld'!C$1:C$65536,'Import DV AUCS'!A391)</f>
        <v>0</v>
      </c>
      <c r="K391" s="10">
        <f t="shared" si="6"/>
        <v>0</v>
      </c>
      <c r="M391" t="s">
        <v>55</v>
      </c>
      <c r="N391" t="s">
        <v>56</v>
      </c>
      <c r="O391" t="s">
        <v>57</v>
      </c>
    </row>
    <row r="392" spans="1:15">
      <c r="A392" t="s">
        <v>1081</v>
      </c>
      <c r="B392" t="s">
        <v>30</v>
      </c>
      <c r="C392" t="s">
        <v>1082</v>
      </c>
      <c r="D392" s="10">
        <v>29300.399999999998</v>
      </c>
      <c r="E392" t="s">
        <v>623</v>
      </c>
      <c r="F392" t="s">
        <v>1083</v>
      </c>
      <c r="G392" s="10">
        <v>11559.960000000003</v>
      </c>
      <c r="H392" s="10">
        <f>SUMIFS('[3]Taxes Withheld'!F$1:F$65536,'[3]Taxes Withheld'!C$1:C$65536,'Import DV AUCS'!A392)</f>
        <v>0</v>
      </c>
      <c r="I392" s="10">
        <f>SUMIFS('[3]Taxes Withheld'!G$1:G$65536,'[3]Taxes Withheld'!C$1:C$65536,'Import DV AUCS'!A392)</f>
        <v>0</v>
      </c>
      <c r="K392" s="10">
        <f t="shared" si="6"/>
        <v>0</v>
      </c>
      <c r="M392" t="s">
        <v>55</v>
      </c>
      <c r="N392" t="s">
        <v>56</v>
      </c>
      <c r="O392" t="s">
        <v>57</v>
      </c>
    </row>
    <row r="393" spans="1:15">
      <c r="A393" t="s">
        <v>1084</v>
      </c>
      <c r="B393" t="s">
        <v>30</v>
      </c>
      <c r="C393" t="s">
        <v>1085</v>
      </c>
      <c r="D393" s="10">
        <v>29300.399999999998</v>
      </c>
      <c r="E393" t="s">
        <v>626</v>
      </c>
      <c r="F393" t="s">
        <v>1053</v>
      </c>
      <c r="G393" s="10">
        <v>11559.960000000003</v>
      </c>
      <c r="H393" s="10">
        <f>SUMIFS('[3]Taxes Withheld'!F$1:F$65536,'[3]Taxes Withheld'!C$1:C$65536,'Import DV AUCS'!A393)</f>
        <v>0</v>
      </c>
      <c r="I393" s="10">
        <f>SUMIFS('[3]Taxes Withheld'!G$1:G$65536,'[3]Taxes Withheld'!C$1:C$65536,'Import DV AUCS'!A393)</f>
        <v>0</v>
      </c>
      <c r="K393" s="10">
        <f t="shared" si="6"/>
        <v>0</v>
      </c>
      <c r="M393" t="s">
        <v>55</v>
      </c>
      <c r="N393" t="s">
        <v>56</v>
      </c>
      <c r="O393" t="s">
        <v>57</v>
      </c>
    </row>
    <row r="394" spans="1:15">
      <c r="A394" t="s">
        <v>1086</v>
      </c>
      <c r="B394" t="s">
        <v>30</v>
      </c>
      <c r="C394" t="s">
        <v>1087</v>
      </c>
      <c r="D394" s="10">
        <v>92085.57</v>
      </c>
      <c r="E394" t="s">
        <v>557</v>
      </c>
      <c r="F394" t="s">
        <v>1043</v>
      </c>
      <c r="G394" s="10">
        <v>26940.44000000001</v>
      </c>
      <c r="H394" s="10">
        <f>SUMIFS('[3]Taxes Withheld'!F$1:F$65536,'[3]Taxes Withheld'!C$1:C$65536,'Import DV AUCS'!A394)</f>
        <v>0</v>
      </c>
      <c r="I394" s="10">
        <f>SUMIFS('[3]Taxes Withheld'!G$1:G$65536,'[3]Taxes Withheld'!C$1:C$65536,'Import DV AUCS'!A394)</f>
        <v>0</v>
      </c>
      <c r="K394" s="10">
        <f t="shared" si="6"/>
        <v>0</v>
      </c>
      <c r="M394" t="s">
        <v>55</v>
      </c>
      <c r="N394" t="s">
        <v>56</v>
      </c>
      <c r="O394" t="s">
        <v>57</v>
      </c>
    </row>
    <row r="395" spans="1:15">
      <c r="A395" t="s">
        <v>1088</v>
      </c>
      <c r="B395" t="s">
        <v>30</v>
      </c>
      <c r="C395" t="s">
        <v>1089</v>
      </c>
      <c r="D395" s="10">
        <v>666486.65999999992</v>
      </c>
      <c r="E395" t="s">
        <v>557</v>
      </c>
      <c r="F395" t="s">
        <v>1031</v>
      </c>
      <c r="G395" s="10">
        <v>100622.31999999999</v>
      </c>
      <c r="H395" s="10">
        <f>SUMIFS('[3]Taxes Withheld'!F$1:F$65536,'[3]Taxes Withheld'!C$1:C$65536,'Import DV AUCS'!A395)</f>
        <v>0</v>
      </c>
      <c r="I395" s="10">
        <f>SUMIFS('[3]Taxes Withheld'!G$1:G$65536,'[3]Taxes Withheld'!C$1:C$65536,'Import DV AUCS'!A395)</f>
        <v>0</v>
      </c>
      <c r="K395" s="10">
        <f t="shared" si="6"/>
        <v>0</v>
      </c>
      <c r="M395" t="s">
        <v>55</v>
      </c>
      <c r="N395" t="s">
        <v>56</v>
      </c>
      <c r="O395" t="s">
        <v>57</v>
      </c>
    </row>
    <row r="396" spans="1:15">
      <c r="A396" t="s">
        <v>1090</v>
      </c>
      <c r="B396" t="s">
        <v>30</v>
      </c>
      <c r="C396" t="s">
        <v>1091</v>
      </c>
      <c r="D396" s="10">
        <v>2016</v>
      </c>
      <c r="E396" t="s">
        <v>155</v>
      </c>
      <c r="F396" t="s">
        <v>1092</v>
      </c>
      <c r="G396" s="10">
        <v>1908</v>
      </c>
      <c r="H396" s="10">
        <f>SUMIFS('[3]Taxes Withheld'!F$1:F$65536,'[3]Taxes Withheld'!C$1:C$65536,'Import DV AUCS'!A396)</f>
        <v>90</v>
      </c>
      <c r="I396" s="10">
        <f>SUMIFS('[3]Taxes Withheld'!G$1:G$65536,'[3]Taxes Withheld'!C$1:C$65536,'Import DV AUCS'!A396)</f>
        <v>18</v>
      </c>
      <c r="K396" s="10">
        <f t="shared" si="6"/>
        <v>108</v>
      </c>
      <c r="M396" t="s">
        <v>55</v>
      </c>
      <c r="N396" t="s">
        <v>56</v>
      </c>
      <c r="O396" t="s">
        <v>57</v>
      </c>
    </row>
    <row r="397" spans="1:15">
      <c r="A397" t="s">
        <v>1093</v>
      </c>
      <c r="B397" t="s">
        <v>30</v>
      </c>
      <c r="C397" t="s">
        <v>1094</v>
      </c>
      <c r="D397" s="10">
        <v>1344</v>
      </c>
      <c r="E397" t="s">
        <v>155</v>
      </c>
      <c r="F397" t="s">
        <v>1095</v>
      </c>
      <c r="G397" s="10">
        <v>1272</v>
      </c>
      <c r="H397" s="10">
        <f>SUMIFS('[3]Taxes Withheld'!F$1:F$65536,'[3]Taxes Withheld'!C$1:C$65536,'Import DV AUCS'!A397)</f>
        <v>60</v>
      </c>
      <c r="I397" s="10">
        <f>SUMIFS('[3]Taxes Withheld'!G$1:G$65536,'[3]Taxes Withheld'!C$1:C$65536,'Import DV AUCS'!A397)</f>
        <v>12</v>
      </c>
      <c r="K397" s="10">
        <f t="shared" si="6"/>
        <v>72</v>
      </c>
      <c r="M397" t="s">
        <v>55</v>
      </c>
      <c r="N397" t="s">
        <v>56</v>
      </c>
      <c r="O397" t="s">
        <v>57</v>
      </c>
    </row>
    <row r="398" spans="1:15">
      <c r="A398" t="s">
        <v>1096</v>
      </c>
      <c r="B398" t="s">
        <v>30</v>
      </c>
      <c r="C398" t="s">
        <v>1097</v>
      </c>
      <c r="D398" s="10">
        <v>1651.12</v>
      </c>
      <c r="E398" t="s">
        <v>517</v>
      </c>
      <c r="F398" t="s">
        <v>1098</v>
      </c>
      <c r="G398" s="10">
        <v>1651.12</v>
      </c>
      <c r="H398" s="10">
        <f>SUMIFS('[3]Taxes Withheld'!F$1:F$65536,'[3]Taxes Withheld'!C$1:C$65536,'Import DV AUCS'!A398)</f>
        <v>0</v>
      </c>
      <c r="I398" s="10">
        <f>SUMIFS('[3]Taxes Withheld'!G$1:G$65536,'[3]Taxes Withheld'!C$1:C$65536,'Import DV AUCS'!A398)</f>
        <v>0</v>
      </c>
      <c r="K398" s="10">
        <f t="shared" si="6"/>
        <v>0</v>
      </c>
      <c r="M398" t="s">
        <v>55</v>
      </c>
      <c r="N398" t="s">
        <v>56</v>
      </c>
      <c r="O398" t="s">
        <v>57</v>
      </c>
    </row>
    <row r="399" spans="1:15">
      <c r="A399" t="s">
        <v>1099</v>
      </c>
      <c r="B399" t="s">
        <v>30</v>
      </c>
      <c r="C399" t="s">
        <v>1100</v>
      </c>
      <c r="D399" s="10">
        <v>22000</v>
      </c>
      <c r="E399" t="s">
        <v>1101</v>
      </c>
      <c r="F399" t="s">
        <v>1102</v>
      </c>
      <c r="G399" s="10">
        <v>20821.43</v>
      </c>
      <c r="H399" s="10">
        <f>SUMIFS('[3]Taxes Withheld'!F$1:F$65536,'[3]Taxes Withheld'!C$1:C$65536,'Import DV AUCS'!A399)</f>
        <v>982.14</v>
      </c>
      <c r="I399" s="10">
        <f>SUMIFS('[3]Taxes Withheld'!G$1:G$65536,'[3]Taxes Withheld'!C$1:C$65536,'Import DV AUCS'!A399)</f>
        <v>196.43</v>
      </c>
      <c r="K399" s="10">
        <f t="shared" si="6"/>
        <v>1178.57</v>
      </c>
      <c r="M399" t="s">
        <v>55</v>
      </c>
      <c r="N399" t="s">
        <v>56</v>
      </c>
      <c r="O399" t="s">
        <v>57</v>
      </c>
    </row>
    <row r="400" spans="1:15">
      <c r="A400" t="s">
        <v>1103</v>
      </c>
      <c r="B400" t="s">
        <v>30</v>
      </c>
      <c r="C400" t="s">
        <v>1104</v>
      </c>
      <c r="D400" s="10">
        <v>94707.14</v>
      </c>
      <c r="E400" t="s">
        <v>195</v>
      </c>
      <c r="F400" t="s">
        <v>1105</v>
      </c>
      <c r="G400" s="10">
        <v>94707.14</v>
      </c>
      <c r="H400" s="10">
        <f>SUMIFS('[3]Taxes Withheld'!F$1:F$65536,'[3]Taxes Withheld'!C$1:C$65536,'Import DV AUCS'!A400)</f>
        <v>0</v>
      </c>
      <c r="I400" s="10">
        <f>SUMIFS('[3]Taxes Withheld'!G$1:G$65536,'[3]Taxes Withheld'!C$1:C$65536,'Import DV AUCS'!A400)</f>
        <v>0</v>
      </c>
      <c r="K400" s="10">
        <f t="shared" si="6"/>
        <v>0</v>
      </c>
      <c r="M400" t="s">
        <v>197</v>
      </c>
      <c r="N400" t="s">
        <v>56</v>
      </c>
      <c r="O400" t="s">
        <v>57</v>
      </c>
    </row>
    <row r="401" spans="1:15">
      <c r="A401" t="s">
        <v>1106</v>
      </c>
      <c r="B401" t="s">
        <v>30</v>
      </c>
      <c r="C401" t="s">
        <v>1107</v>
      </c>
      <c r="D401" s="10">
        <v>640000</v>
      </c>
      <c r="E401" t="s">
        <v>445</v>
      </c>
      <c r="F401" t="s">
        <v>1108</v>
      </c>
      <c r="G401" s="10">
        <v>640000</v>
      </c>
      <c r="H401" s="10">
        <f>SUMIFS('[3]Taxes Withheld'!F$1:F$65536,'[3]Taxes Withheld'!C$1:C$65536,'Import DV AUCS'!A401)</f>
        <v>0</v>
      </c>
      <c r="I401" s="10">
        <f>SUMIFS('[3]Taxes Withheld'!G$1:G$65536,'[3]Taxes Withheld'!C$1:C$65536,'Import DV AUCS'!A401)</f>
        <v>0</v>
      </c>
      <c r="K401" s="10">
        <f t="shared" si="6"/>
        <v>0</v>
      </c>
      <c r="M401" t="s">
        <v>197</v>
      </c>
      <c r="N401" t="s">
        <v>56</v>
      </c>
      <c r="O401" t="s">
        <v>57</v>
      </c>
    </row>
    <row r="402" spans="1:15">
      <c r="A402" t="s">
        <v>1109</v>
      </c>
      <c r="B402" t="s">
        <v>30</v>
      </c>
      <c r="C402" t="s">
        <v>1110</v>
      </c>
      <c r="D402" s="10">
        <v>160000</v>
      </c>
      <c r="E402" t="s">
        <v>1111</v>
      </c>
      <c r="F402" t="s">
        <v>1112</v>
      </c>
      <c r="G402" s="10">
        <v>160000</v>
      </c>
      <c r="H402" s="10">
        <f>SUMIFS('[3]Taxes Withheld'!F$1:F$65536,'[3]Taxes Withheld'!C$1:C$65536,'Import DV AUCS'!A402)</f>
        <v>0</v>
      </c>
      <c r="I402" s="10">
        <f>SUMIFS('[3]Taxes Withheld'!G$1:G$65536,'[3]Taxes Withheld'!C$1:C$65536,'Import DV AUCS'!A402)</f>
        <v>0</v>
      </c>
      <c r="K402" s="10">
        <f t="shared" si="6"/>
        <v>0</v>
      </c>
      <c r="M402" t="s">
        <v>197</v>
      </c>
      <c r="N402" t="s">
        <v>56</v>
      </c>
      <c r="O402" t="s">
        <v>57</v>
      </c>
    </row>
    <row r="403" spans="1:15">
      <c r="A403" t="s">
        <v>1113</v>
      </c>
      <c r="B403" t="s">
        <v>30</v>
      </c>
      <c r="C403" t="s">
        <v>1114</v>
      </c>
      <c r="D403" s="10">
        <v>119634</v>
      </c>
      <c r="E403" t="s">
        <v>1111</v>
      </c>
      <c r="F403" t="s">
        <v>1115</v>
      </c>
      <c r="G403" s="10">
        <v>119634</v>
      </c>
      <c r="H403" s="10">
        <f>SUMIFS('[3]Taxes Withheld'!F$1:F$65536,'[3]Taxes Withheld'!C$1:C$65536,'Import DV AUCS'!A403)</f>
        <v>0</v>
      </c>
      <c r="I403" s="10">
        <f>SUMIFS('[3]Taxes Withheld'!G$1:G$65536,'[3]Taxes Withheld'!C$1:C$65536,'Import DV AUCS'!A403)</f>
        <v>0</v>
      </c>
      <c r="K403" s="10">
        <f t="shared" si="6"/>
        <v>0</v>
      </c>
      <c r="M403" t="s">
        <v>197</v>
      </c>
      <c r="N403" t="s">
        <v>56</v>
      </c>
      <c r="O403" t="s">
        <v>57</v>
      </c>
    </row>
    <row r="404" spans="1:15">
      <c r="A404" t="s">
        <v>1116</v>
      </c>
      <c r="B404" t="s">
        <v>30</v>
      </c>
      <c r="C404" t="s">
        <v>1117</v>
      </c>
      <c r="D404" s="10">
        <v>60000</v>
      </c>
      <c r="E404" t="s">
        <v>1118</v>
      </c>
      <c r="F404" t="s">
        <v>1119</v>
      </c>
      <c r="G404" s="10">
        <v>60000</v>
      </c>
      <c r="H404" s="10">
        <f>SUMIFS('[3]Taxes Withheld'!F$1:F$65536,'[3]Taxes Withheld'!C$1:C$65536,'Import DV AUCS'!A404)</f>
        <v>0</v>
      </c>
      <c r="I404" s="10">
        <f>SUMIFS('[3]Taxes Withheld'!G$1:G$65536,'[3]Taxes Withheld'!C$1:C$65536,'Import DV AUCS'!A404)</f>
        <v>0</v>
      </c>
      <c r="K404" s="10">
        <f t="shared" si="6"/>
        <v>0</v>
      </c>
      <c r="M404" t="s">
        <v>55</v>
      </c>
      <c r="N404" t="s">
        <v>56</v>
      </c>
      <c r="O404" t="s">
        <v>57</v>
      </c>
    </row>
    <row r="405" spans="1:15">
      <c r="A405" t="s">
        <v>1120</v>
      </c>
      <c r="B405" t="s">
        <v>30</v>
      </c>
      <c r="C405" t="s">
        <v>1121</v>
      </c>
      <c r="D405" s="10">
        <v>60000</v>
      </c>
      <c r="E405" t="s">
        <v>213</v>
      </c>
      <c r="F405" t="s">
        <v>1119</v>
      </c>
      <c r="G405" s="10">
        <v>60000</v>
      </c>
      <c r="H405" s="10">
        <f>SUMIFS('[3]Taxes Withheld'!F$1:F$65536,'[3]Taxes Withheld'!C$1:C$65536,'Import DV AUCS'!A405)</f>
        <v>0</v>
      </c>
      <c r="I405" s="10">
        <f>SUMIFS('[3]Taxes Withheld'!G$1:G$65536,'[3]Taxes Withheld'!C$1:C$65536,'Import DV AUCS'!A405)</f>
        <v>0</v>
      </c>
      <c r="K405" s="10">
        <f t="shared" si="6"/>
        <v>0</v>
      </c>
      <c r="M405" t="s">
        <v>55</v>
      </c>
      <c r="N405" t="s">
        <v>56</v>
      </c>
      <c r="O405" t="s">
        <v>57</v>
      </c>
    </row>
    <row r="406" spans="1:15">
      <c r="A406" t="s">
        <v>1122</v>
      </c>
      <c r="B406" t="s">
        <v>30</v>
      </c>
      <c r="C406" t="s">
        <v>1123</v>
      </c>
      <c r="D406" s="10">
        <v>66000</v>
      </c>
      <c r="E406" t="s">
        <v>1124</v>
      </c>
      <c r="F406" t="s">
        <v>1119</v>
      </c>
      <c r="G406" s="10">
        <v>66000</v>
      </c>
      <c r="H406" s="10">
        <f>SUMIFS('[3]Taxes Withheld'!F$1:F$65536,'[3]Taxes Withheld'!C$1:C$65536,'Import DV AUCS'!A406)</f>
        <v>0</v>
      </c>
      <c r="I406" s="10">
        <f>SUMIFS('[3]Taxes Withheld'!G$1:G$65536,'[3]Taxes Withheld'!C$1:C$65536,'Import DV AUCS'!A406)</f>
        <v>0</v>
      </c>
      <c r="K406" s="10">
        <f t="shared" si="6"/>
        <v>0</v>
      </c>
      <c r="M406" t="s">
        <v>55</v>
      </c>
      <c r="N406" t="s">
        <v>56</v>
      </c>
      <c r="O406" t="s">
        <v>57</v>
      </c>
    </row>
    <row r="407" spans="1:15">
      <c r="A407" t="s">
        <v>1125</v>
      </c>
      <c r="B407" t="s">
        <v>30</v>
      </c>
      <c r="C407" t="s">
        <v>1126</v>
      </c>
      <c r="D407" s="10">
        <v>72000</v>
      </c>
      <c r="E407" t="s">
        <v>87</v>
      </c>
      <c r="F407" t="s">
        <v>1119</v>
      </c>
      <c r="G407" s="10">
        <v>72000</v>
      </c>
      <c r="H407" s="10">
        <f>SUMIFS('[3]Taxes Withheld'!F$1:F$65536,'[3]Taxes Withheld'!C$1:C$65536,'Import DV AUCS'!A407)</f>
        <v>0</v>
      </c>
      <c r="I407" s="10">
        <f>SUMIFS('[3]Taxes Withheld'!G$1:G$65536,'[3]Taxes Withheld'!C$1:C$65536,'Import DV AUCS'!A407)</f>
        <v>0</v>
      </c>
      <c r="K407" s="10">
        <f t="shared" si="6"/>
        <v>0</v>
      </c>
      <c r="M407" t="s">
        <v>55</v>
      </c>
      <c r="N407" t="s">
        <v>56</v>
      </c>
      <c r="O407" t="s">
        <v>57</v>
      </c>
    </row>
    <row r="408" spans="1:15">
      <c r="A408" t="s">
        <v>1127</v>
      </c>
      <c r="B408" t="s">
        <v>30</v>
      </c>
      <c r="C408" t="s">
        <v>1128</v>
      </c>
      <c r="D408" s="10">
        <v>48000</v>
      </c>
      <c r="E408" t="s">
        <v>90</v>
      </c>
      <c r="F408" t="s">
        <v>1119</v>
      </c>
      <c r="G408" s="10">
        <v>48000</v>
      </c>
      <c r="H408" s="10">
        <f>SUMIFS('[3]Taxes Withheld'!F$1:F$65536,'[3]Taxes Withheld'!C$1:C$65536,'Import DV AUCS'!A408)</f>
        <v>0</v>
      </c>
      <c r="I408" s="10">
        <f>SUMIFS('[3]Taxes Withheld'!G$1:G$65536,'[3]Taxes Withheld'!C$1:C$65536,'Import DV AUCS'!A408)</f>
        <v>0</v>
      </c>
      <c r="K408" s="10">
        <f t="shared" si="6"/>
        <v>0</v>
      </c>
      <c r="M408" t="s">
        <v>55</v>
      </c>
      <c r="N408" t="s">
        <v>56</v>
      </c>
      <c r="O408" t="s">
        <v>57</v>
      </c>
    </row>
    <row r="409" spans="1:15">
      <c r="A409" t="s">
        <v>1129</v>
      </c>
      <c r="B409" t="s">
        <v>30</v>
      </c>
      <c r="C409" t="s">
        <v>1130</v>
      </c>
      <c r="D409" s="10">
        <v>14000</v>
      </c>
      <c r="E409" t="s">
        <v>1131</v>
      </c>
      <c r="F409" t="s">
        <v>1132</v>
      </c>
      <c r="G409" s="10">
        <v>14000</v>
      </c>
      <c r="H409" s="10">
        <f>SUMIFS('[3]Taxes Withheld'!F$1:F$65536,'[3]Taxes Withheld'!C$1:C$65536,'Import DV AUCS'!A409)</f>
        <v>0</v>
      </c>
      <c r="I409" s="10">
        <f>SUMIFS('[3]Taxes Withheld'!G$1:G$65536,'[3]Taxes Withheld'!C$1:C$65536,'Import DV AUCS'!A409)</f>
        <v>0</v>
      </c>
      <c r="K409" s="10">
        <f t="shared" si="6"/>
        <v>0</v>
      </c>
      <c r="M409" t="s">
        <v>55</v>
      </c>
      <c r="N409" t="s">
        <v>56</v>
      </c>
      <c r="O409" t="s">
        <v>57</v>
      </c>
    </row>
    <row r="410" spans="1:15">
      <c r="A410" t="s">
        <v>1133</v>
      </c>
      <c r="B410" t="s">
        <v>30</v>
      </c>
      <c r="C410" t="s">
        <v>1134</v>
      </c>
      <c r="D410" s="10">
        <v>216000</v>
      </c>
      <c r="E410" t="s">
        <v>73</v>
      </c>
      <c r="F410" t="s">
        <v>1119</v>
      </c>
      <c r="G410" s="10">
        <v>216000</v>
      </c>
      <c r="H410" s="10">
        <f>SUMIFS('[3]Taxes Withheld'!F$1:F$65536,'[3]Taxes Withheld'!C$1:C$65536,'Import DV AUCS'!A410)</f>
        <v>0</v>
      </c>
      <c r="I410" s="10">
        <f>SUMIFS('[3]Taxes Withheld'!G$1:G$65536,'[3]Taxes Withheld'!C$1:C$65536,'Import DV AUCS'!A410)</f>
        <v>0</v>
      </c>
      <c r="K410" s="10">
        <f t="shared" si="6"/>
        <v>0</v>
      </c>
      <c r="M410" t="s">
        <v>55</v>
      </c>
      <c r="N410" t="s">
        <v>56</v>
      </c>
      <c r="O410" t="s">
        <v>57</v>
      </c>
    </row>
    <row r="411" spans="1:15">
      <c r="A411" t="s">
        <v>1135</v>
      </c>
      <c r="B411" t="s">
        <v>30</v>
      </c>
      <c r="C411" t="s">
        <v>63</v>
      </c>
      <c r="D411" s="10">
        <v>0</v>
      </c>
      <c r="E411" t="s">
        <v>1136</v>
      </c>
      <c r="F411" t="s">
        <v>1137</v>
      </c>
      <c r="G411" s="10">
        <v>2246.61</v>
      </c>
      <c r="H411" s="10">
        <f>SUMIFS('[3]Taxes Withheld'!F$1:F$65536,'[3]Taxes Withheld'!C$1:C$65536,'Import DV AUCS'!A411)</f>
        <v>0</v>
      </c>
      <c r="I411" s="10">
        <f>SUMIFS('[3]Taxes Withheld'!G$1:G$65536,'[3]Taxes Withheld'!C$1:C$65536,'Import DV AUCS'!A411)</f>
        <v>0</v>
      </c>
      <c r="K411" s="10">
        <f t="shared" si="6"/>
        <v>0</v>
      </c>
      <c r="M411" t="s">
        <v>66</v>
      </c>
      <c r="N411" t="s">
        <v>67</v>
      </c>
      <c r="O411" t="s">
        <v>68</v>
      </c>
    </row>
    <row r="412" spans="1:15">
      <c r="A412" t="s">
        <v>1138</v>
      </c>
      <c r="B412" t="s">
        <v>30</v>
      </c>
      <c r="C412" t="s">
        <v>63</v>
      </c>
      <c r="D412" s="10">
        <v>0</v>
      </c>
      <c r="E412" t="s">
        <v>396</v>
      </c>
      <c r="F412" t="s">
        <v>1139</v>
      </c>
      <c r="G412" s="10">
        <v>190201.32</v>
      </c>
      <c r="H412" s="10">
        <f>SUMIFS('[3]Taxes Withheld'!F$1:F$65536,'[3]Taxes Withheld'!C$1:C$65536,'Import DV AUCS'!A412)</f>
        <v>0</v>
      </c>
      <c r="I412" s="10">
        <f>SUMIFS('[3]Taxes Withheld'!G$1:G$65536,'[3]Taxes Withheld'!C$1:C$65536,'Import DV AUCS'!A412)</f>
        <v>0</v>
      </c>
      <c r="K412" s="10">
        <f t="shared" si="6"/>
        <v>0</v>
      </c>
      <c r="M412" t="s">
        <v>66</v>
      </c>
      <c r="N412" t="s">
        <v>67</v>
      </c>
      <c r="O412" t="s">
        <v>68</v>
      </c>
    </row>
    <row r="413" spans="1:15">
      <c r="A413" t="s">
        <v>1140</v>
      </c>
      <c r="B413" t="s">
        <v>30</v>
      </c>
      <c r="C413" t="s">
        <v>63</v>
      </c>
      <c r="D413" s="10">
        <v>0</v>
      </c>
      <c r="E413" t="s">
        <v>299</v>
      </c>
      <c r="F413" t="s">
        <v>1141</v>
      </c>
      <c r="G413" s="10">
        <v>103430.25</v>
      </c>
      <c r="H413" s="10">
        <f>SUMIFS('[3]Taxes Withheld'!F$1:F$65536,'[3]Taxes Withheld'!C$1:C$65536,'Import DV AUCS'!A413)</f>
        <v>0</v>
      </c>
      <c r="I413" s="10">
        <f>SUMIFS('[3]Taxes Withheld'!G$1:G$65536,'[3]Taxes Withheld'!C$1:C$65536,'Import DV AUCS'!A413)</f>
        <v>0</v>
      </c>
      <c r="K413" s="10">
        <f t="shared" si="6"/>
        <v>0</v>
      </c>
      <c r="M413" t="s">
        <v>66</v>
      </c>
      <c r="N413" t="s">
        <v>67</v>
      </c>
      <c r="O413" t="s">
        <v>68</v>
      </c>
    </row>
    <row r="414" spans="1:15">
      <c r="A414" t="s">
        <v>1142</v>
      </c>
      <c r="B414" t="s">
        <v>30</v>
      </c>
      <c r="C414" t="s">
        <v>63</v>
      </c>
      <c r="D414" s="10">
        <v>0</v>
      </c>
      <c r="E414" t="s">
        <v>325</v>
      </c>
      <c r="F414" t="s">
        <v>1143</v>
      </c>
      <c r="G414" s="10">
        <v>49734.05</v>
      </c>
      <c r="H414" s="10">
        <f>SUMIFS('[3]Taxes Withheld'!F$1:F$65536,'[3]Taxes Withheld'!C$1:C$65536,'Import DV AUCS'!A414)</f>
        <v>0</v>
      </c>
      <c r="I414" s="10">
        <f>SUMIFS('[3]Taxes Withheld'!G$1:G$65536,'[3]Taxes Withheld'!C$1:C$65536,'Import DV AUCS'!A414)</f>
        <v>0</v>
      </c>
      <c r="K414" s="10">
        <f t="shared" si="6"/>
        <v>0</v>
      </c>
      <c r="M414" t="s">
        <v>66</v>
      </c>
      <c r="N414" t="s">
        <v>67</v>
      </c>
      <c r="O414" t="s">
        <v>68</v>
      </c>
    </row>
    <row r="415" spans="1:15">
      <c r="A415" t="s">
        <v>1144</v>
      </c>
      <c r="B415" t="s">
        <v>30</v>
      </c>
      <c r="C415" t="s">
        <v>63</v>
      </c>
      <c r="D415" s="10">
        <v>0</v>
      </c>
      <c r="E415" t="s">
        <v>328</v>
      </c>
      <c r="F415" t="s">
        <v>1145</v>
      </c>
      <c r="G415" s="10">
        <v>3750</v>
      </c>
      <c r="H415" s="10">
        <f>SUMIFS('[3]Taxes Withheld'!F$1:F$65536,'[3]Taxes Withheld'!C$1:C$65536,'Import DV AUCS'!A415)</f>
        <v>0</v>
      </c>
      <c r="I415" s="10">
        <f>SUMIFS('[3]Taxes Withheld'!G$1:G$65536,'[3]Taxes Withheld'!C$1:C$65536,'Import DV AUCS'!A415)</f>
        <v>0</v>
      </c>
      <c r="K415" s="10">
        <f t="shared" si="6"/>
        <v>0</v>
      </c>
      <c r="M415" t="s">
        <v>66</v>
      </c>
      <c r="N415" t="s">
        <v>67</v>
      </c>
      <c r="O415" t="s">
        <v>68</v>
      </c>
    </row>
    <row r="416" spans="1:15">
      <c r="A416" t="s">
        <v>1146</v>
      </c>
      <c r="B416" t="s">
        <v>30</v>
      </c>
      <c r="C416" t="s">
        <v>63</v>
      </c>
      <c r="D416" s="10">
        <v>0</v>
      </c>
      <c r="E416" t="s">
        <v>403</v>
      </c>
      <c r="F416" t="s">
        <v>1147</v>
      </c>
      <c r="G416" s="10">
        <v>27440</v>
      </c>
      <c r="H416" s="10">
        <f>SUMIFS('[3]Taxes Withheld'!F$1:F$65536,'[3]Taxes Withheld'!C$1:C$65536,'Import DV AUCS'!A416)</f>
        <v>0</v>
      </c>
      <c r="I416" s="10">
        <f>SUMIFS('[3]Taxes Withheld'!G$1:G$65536,'[3]Taxes Withheld'!C$1:C$65536,'Import DV AUCS'!A416)</f>
        <v>0</v>
      </c>
      <c r="K416" s="10">
        <f t="shared" si="6"/>
        <v>0</v>
      </c>
      <c r="M416" t="s">
        <v>66</v>
      </c>
      <c r="N416" t="s">
        <v>67</v>
      </c>
      <c r="O416" t="s">
        <v>68</v>
      </c>
    </row>
    <row r="417" spans="1:15">
      <c r="A417" t="s">
        <v>1148</v>
      </c>
      <c r="B417" t="s">
        <v>30</v>
      </c>
      <c r="C417" t="s">
        <v>63</v>
      </c>
      <c r="D417" s="10">
        <v>0</v>
      </c>
      <c r="E417" t="s">
        <v>64</v>
      </c>
      <c r="F417" t="s">
        <v>1149</v>
      </c>
      <c r="G417" s="10">
        <v>101497.04</v>
      </c>
      <c r="H417" s="10">
        <f>SUMIFS('[3]Taxes Withheld'!F$1:F$65536,'[3]Taxes Withheld'!C$1:C$65536,'Import DV AUCS'!A417)</f>
        <v>0</v>
      </c>
      <c r="I417" s="10">
        <f>SUMIFS('[3]Taxes Withheld'!G$1:G$65536,'[3]Taxes Withheld'!C$1:C$65536,'Import DV AUCS'!A417)</f>
        <v>0</v>
      </c>
      <c r="K417" s="10">
        <f t="shared" si="6"/>
        <v>0</v>
      </c>
      <c r="M417" t="s">
        <v>66</v>
      </c>
      <c r="N417" t="s">
        <v>67</v>
      </c>
      <c r="O417" t="s">
        <v>68</v>
      </c>
    </row>
    <row r="418" spans="1:15">
      <c r="A418" t="s">
        <v>1150</v>
      </c>
      <c r="B418" t="s">
        <v>30</v>
      </c>
      <c r="C418" t="s">
        <v>63</v>
      </c>
      <c r="D418" s="10">
        <v>0</v>
      </c>
      <c r="E418" t="s">
        <v>340</v>
      </c>
      <c r="F418" t="s">
        <v>1149</v>
      </c>
      <c r="G418" s="10">
        <v>63707.289999999994</v>
      </c>
      <c r="H418" s="10">
        <f>SUMIFS('[3]Taxes Withheld'!F$1:F$65536,'[3]Taxes Withheld'!C$1:C$65536,'Import DV AUCS'!A418)</f>
        <v>0</v>
      </c>
      <c r="I418" s="10">
        <f>SUMIFS('[3]Taxes Withheld'!G$1:G$65536,'[3]Taxes Withheld'!C$1:C$65536,'Import DV AUCS'!A418)</f>
        <v>0</v>
      </c>
      <c r="K418" s="10">
        <f t="shared" si="6"/>
        <v>0</v>
      </c>
      <c r="M418" t="s">
        <v>66</v>
      </c>
      <c r="N418" t="s">
        <v>67</v>
      </c>
      <c r="O418" t="s">
        <v>68</v>
      </c>
    </row>
    <row r="419" spans="1:15">
      <c r="A419" t="s">
        <v>1151</v>
      </c>
      <c r="B419" t="s">
        <v>30</v>
      </c>
      <c r="C419" t="s">
        <v>63</v>
      </c>
      <c r="D419" s="10">
        <v>0</v>
      </c>
      <c r="E419" t="s">
        <v>762</v>
      </c>
      <c r="F419" t="s">
        <v>1149</v>
      </c>
      <c r="G419" s="10">
        <v>37916.67</v>
      </c>
      <c r="H419" s="10">
        <f>SUMIFS('[3]Taxes Withheld'!F$1:F$65536,'[3]Taxes Withheld'!C$1:C$65536,'Import DV AUCS'!A419)</f>
        <v>0</v>
      </c>
      <c r="I419" s="10">
        <f>SUMIFS('[3]Taxes Withheld'!G$1:G$65536,'[3]Taxes Withheld'!C$1:C$65536,'Import DV AUCS'!A419)</f>
        <v>0</v>
      </c>
      <c r="K419" s="10">
        <f t="shared" si="6"/>
        <v>0</v>
      </c>
      <c r="M419" t="s">
        <v>66</v>
      </c>
      <c r="N419" t="s">
        <v>67</v>
      </c>
      <c r="O419" t="s">
        <v>68</v>
      </c>
    </row>
    <row r="420" spans="1:15">
      <c r="A420" t="s">
        <v>1152</v>
      </c>
      <c r="B420" t="s">
        <v>30</v>
      </c>
      <c r="C420" t="s">
        <v>63</v>
      </c>
      <c r="D420" s="10">
        <v>0</v>
      </c>
      <c r="E420" t="s">
        <v>331</v>
      </c>
      <c r="F420" t="s">
        <v>1153</v>
      </c>
      <c r="G420" s="10">
        <v>903</v>
      </c>
      <c r="H420" s="10">
        <f>SUMIFS('[3]Taxes Withheld'!F$1:F$65536,'[3]Taxes Withheld'!C$1:C$65536,'Import DV AUCS'!A420)</f>
        <v>0</v>
      </c>
      <c r="I420" s="10">
        <f>SUMIFS('[3]Taxes Withheld'!G$1:G$65536,'[3]Taxes Withheld'!C$1:C$65536,'Import DV AUCS'!A420)</f>
        <v>0</v>
      </c>
      <c r="K420" s="10">
        <f t="shared" si="6"/>
        <v>0</v>
      </c>
      <c r="M420" t="s">
        <v>66</v>
      </c>
      <c r="N420" t="s">
        <v>67</v>
      </c>
      <c r="O420" t="s">
        <v>68</v>
      </c>
    </row>
    <row r="421" spans="1:15">
      <c r="A421" t="s">
        <v>1154</v>
      </c>
      <c r="B421" t="s">
        <v>30</v>
      </c>
      <c r="C421" t="s">
        <v>63</v>
      </c>
      <c r="D421" s="10">
        <v>0</v>
      </c>
      <c r="E421" t="s">
        <v>108</v>
      </c>
      <c r="F421" t="s">
        <v>1155</v>
      </c>
      <c r="G421" s="10">
        <v>2796.63</v>
      </c>
      <c r="H421" s="10">
        <f>SUMIFS('[3]Taxes Withheld'!F$1:F$65536,'[3]Taxes Withheld'!C$1:C$65536,'Import DV AUCS'!A421)</f>
        <v>0</v>
      </c>
      <c r="I421" s="10">
        <f>SUMIFS('[3]Taxes Withheld'!G$1:G$65536,'[3]Taxes Withheld'!C$1:C$65536,'Import DV AUCS'!A421)</f>
        <v>0</v>
      </c>
      <c r="K421" s="10">
        <f t="shared" si="6"/>
        <v>0</v>
      </c>
      <c r="M421" t="s">
        <v>66</v>
      </c>
      <c r="N421" t="s">
        <v>67</v>
      </c>
      <c r="O421" t="s">
        <v>68</v>
      </c>
    </row>
    <row r="422" spans="1:15">
      <c r="A422" t="s">
        <v>1156</v>
      </c>
      <c r="B422" t="s">
        <v>30</v>
      </c>
      <c r="C422" t="s">
        <v>63</v>
      </c>
      <c r="D422" s="10">
        <v>0</v>
      </c>
      <c r="E422" t="s">
        <v>247</v>
      </c>
      <c r="F422" t="s">
        <v>1157</v>
      </c>
      <c r="G422" s="10">
        <v>24.15</v>
      </c>
      <c r="H422" s="10">
        <f>SUMIFS('[3]Taxes Withheld'!F$1:F$65536,'[3]Taxes Withheld'!C$1:C$65536,'Import DV AUCS'!A422)</f>
        <v>0</v>
      </c>
      <c r="I422" s="10">
        <f>SUMIFS('[3]Taxes Withheld'!G$1:G$65536,'[3]Taxes Withheld'!C$1:C$65536,'Import DV AUCS'!A422)</f>
        <v>0</v>
      </c>
      <c r="K422" s="10">
        <f t="shared" si="6"/>
        <v>0</v>
      </c>
      <c r="M422" t="s">
        <v>66</v>
      </c>
      <c r="N422" t="s">
        <v>67</v>
      </c>
      <c r="O422" t="s">
        <v>68</v>
      </c>
    </row>
    <row r="423" spans="1:15">
      <c r="A423" t="s">
        <v>1158</v>
      </c>
      <c r="B423" t="s">
        <v>30</v>
      </c>
      <c r="C423" t="s">
        <v>63</v>
      </c>
      <c r="D423" s="10">
        <v>0</v>
      </c>
      <c r="E423" t="s">
        <v>342</v>
      </c>
      <c r="F423" t="s">
        <v>1159</v>
      </c>
      <c r="G423" s="10">
        <v>104315.37</v>
      </c>
      <c r="H423" s="10">
        <f>SUMIFS('[3]Taxes Withheld'!F$1:F$65536,'[3]Taxes Withheld'!C$1:C$65536,'Import DV AUCS'!A423)</f>
        <v>0</v>
      </c>
      <c r="I423" s="10">
        <f>SUMIFS('[3]Taxes Withheld'!G$1:G$65536,'[3]Taxes Withheld'!C$1:C$65536,'Import DV AUCS'!A423)</f>
        <v>0</v>
      </c>
      <c r="K423" s="10">
        <f t="shared" si="6"/>
        <v>0</v>
      </c>
      <c r="M423" t="s">
        <v>66</v>
      </c>
      <c r="N423" t="s">
        <v>67</v>
      </c>
      <c r="O423" t="s">
        <v>68</v>
      </c>
    </row>
    <row r="424" spans="1:15">
      <c r="A424" t="s">
        <v>1160</v>
      </c>
      <c r="B424" t="s">
        <v>30</v>
      </c>
      <c r="C424" t="s">
        <v>63</v>
      </c>
      <c r="D424" s="10">
        <v>0</v>
      </c>
      <c r="E424" t="s">
        <v>372</v>
      </c>
      <c r="F424" t="s">
        <v>1161</v>
      </c>
      <c r="G424" s="10">
        <v>1698029.37</v>
      </c>
      <c r="H424" s="10">
        <f>SUMIFS('[3]Taxes Withheld'!F$1:F$65536,'[3]Taxes Withheld'!C$1:C$65536,'Import DV AUCS'!A424)</f>
        <v>0</v>
      </c>
      <c r="I424" s="10">
        <f>SUMIFS('[3]Taxes Withheld'!G$1:G$65536,'[3]Taxes Withheld'!C$1:C$65536,'Import DV AUCS'!A424)</f>
        <v>0</v>
      </c>
      <c r="K424" s="10">
        <f t="shared" si="6"/>
        <v>0</v>
      </c>
      <c r="M424" t="s">
        <v>66</v>
      </c>
      <c r="N424" t="s">
        <v>67</v>
      </c>
      <c r="O424" t="s">
        <v>68</v>
      </c>
    </row>
    <row r="425" spans="1:15">
      <c r="A425" t="s">
        <v>1162</v>
      </c>
      <c r="B425" t="s">
        <v>30</v>
      </c>
      <c r="C425" t="s">
        <v>1163</v>
      </c>
      <c r="D425" s="10">
        <v>10000</v>
      </c>
      <c r="E425" t="s">
        <v>60</v>
      </c>
      <c r="F425" t="s">
        <v>1164</v>
      </c>
      <c r="G425" s="10">
        <v>10000</v>
      </c>
      <c r="H425" s="10">
        <f>SUMIFS('[3]Taxes Withheld'!F$1:F$65536,'[3]Taxes Withheld'!C$1:C$65536,'Import DV AUCS'!A425)</f>
        <v>0</v>
      </c>
      <c r="I425" s="10">
        <f>SUMIFS('[3]Taxes Withheld'!G$1:G$65536,'[3]Taxes Withheld'!C$1:C$65536,'Import DV AUCS'!A425)</f>
        <v>0</v>
      </c>
      <c r="K425" s="10">
        <f t="shared" si="6"/>
        <v>0</v>
      </c>
      <c r="M425" t="s">
        <v>55</v>
      </c>
      <c r="N425" t="s">
        <v>56</v>
      </c>
      <c r="O425" t="s">
        <v>57</v>
      </c>
    </row>
    <row r="426" spans="1:15">
      <c r="A426" t="s">
        <v>1165</v>
      </c>
      <c r="B426" t="s">
        <v>30</v>
      </c>
      <c r="C426" t="s">
        <v>1166</v>
      </c>
      <c r="D426" s="10">
        <v>82098.38</v>
      </c>
      <c r="E426" t="s">
        <v>399</v>
      </c>
      <c r="F426" t="s">
        <v>1167</v>
      </c>
      <c r="G426" s="10">
        <v>82098.38</v>
      </c>
      <c r="H426" s="10">
        <f>SUMIFS('[3]Taxes Withheld'!F$1:F$65536,'[3]Taxes Withheld'!C$1:C$65536,'Import DV AUCS'!A426)</f>
        <v>0</v>
      </c>
      <c r="I426" s="10">
        <f>SUMIFS('[3]Taxes Withheld'!G$1:G$65536,'[3]Taxes Withheld'!C$1:C$65536,'Import DV AUCS'!A426)</f>
        <v>0</v>
      </c>
      <c r="K426" s="10">
        <f t="shared" si="6"/>
        <v>0</v>
      </c>
      <c r="M426" t="s">
        <v>55</v>
      </c>
      <c r="N426" t="s">
        <v>56</v>
      </c>
      <c r="O426" t="s">
        <v>57</v>
      </c>
    </row>
    <row r="427" spans="1:15">
      <c r="A427" t="s">
        <v>1168</v>
      </c>
      <c r="B427" t="s">
        <v>30</v>
      </c>
      <c r="C427" t="s">
        <v>1169</v>
      </c>
      <c r="D427" s="10">
        <v>70905.22</v>
      </c>
      <c r="E427" t="s">
        <v>399</v>
      </c>
      <c r="F427" t="s">
        <v>1167</v>
      </c>
      <c r="G427" s="10">
        <v>70905.22</v>
      </c>
      <c r="H427" s="10">
        <f>SUMIFS('[3]Taxes Withheld'!F$1:F$65536,'[3]Taxes Withheld'!C$1:C$65536,'Import DV AUCS'!A427)</f>
        <v>0</v>
      </c>
      <c r="I427" s="10">
        <f>SUMIFS('[3]Taxes Withheld'!G$1:G$65536,'[3]Taxes Withheld'!C$1:C$65536,'Import DV AUCS'!A427)</f>
        <v>0</v>
      </c>
      <c r="K427" s="10">
        <f t="shared" si="6"/>
        <v>0</v>
      </c>
      <c r="M427" t="s">
        <v>55</v>
      </c>
      <c r="N427" t="s">
        <v>56</v>
      </c>
      <c r="O427" t="s">
        <v>57</v>
      </c>
    </row>
    <row r="428" spans="1:15">
      <c r="A428" t="s">
        <v>1170</v>
      </c>
      <c r="B428" t="s">
        <v>30</v>
      </c>
      <c r="C428" t="s">
        <v>1171</v>
      </c>
      <c r="D428" s="10">
        <v>10000</v>
      </c>
      <c r="E428" t="s">
        <v>771</v>
      </c>
      <c r="F428" t="s">
        <v>1172</v>
      </c>
      <c r="G428" s="10">
        <v>9000</v>
      </c>
      <c r="H428" s="10">
        <f>SUMIFS('[3]Taxes Withheld'!F$1:F$65536,'[3]Taxes Withheld'!C$1:C$65536,'Import DV AUCS'!A428)</f>
        <v>0</v>
      </c>
      <c r="I428" s="10">
        <f>SUMIFS('[3]Taxes Withheld'!G$1:G$65536,'[3]Taxes Withheld'!C$1:C$65536,'Import DV AUCS'!A428)</f>
        <v>0</v>
      </c>
      <c r="K428" s="10">
        <f t="shared" si="6"/>
        <v>0</v>
      </c>
      <c r="M428" t="s">
        <v>55</v>
      </c>
      <c r="N428" t="s">
        <v>56</v>
      </c>
      <c r="O428" t="s">
        <v>57</v>
      </c>
    </row>
    <row r="429" spans="1:15">
      <c r="A429" t="s">
        <v>1173</v>
      </c>
      <c r="B429" t="s">
        <v>30</v>
      </c>
      <c r="C429" t="s">
        <v>63</v>
      </c>
      <c r="D429" s="10">
        <v>0</v>
      </c>
      <c r="E429" t="s">
        <v>372</v>
      </c>
      <c r="F429" t="s">
        <v>1174</v>
      </c>
      <c r="G429" s="10">
        <v>91461.26999999999</v>
      </c>
      <c r="H429" s="10">
        <f>SUMIFS('[3]Taxes Withheld'!F$1:F$65536,'[3]Taxes Withheld'!C$1:C$65536,'Import DV AUCS'!A429)</f>
        <v>0</v>
      </c>
      <c r="I429" s="10">
        <f>SUMIFS('[3]Taxes Withheld'!G$1:G$65536,'[3]Taxes Withheld'!C$1:C$65536,'Import DV AUCS'!A429)</f>
        <v>0</v>
      </c>
      <c r="K429" s="10">
        <f t="shared" si="6"/>
        <v>0</v>
      </c>
      <c r="M429" t="s">
        <v>66</v>
      </c>
      <c r="N429" t="s">
        <v>67</v>
      </c>
      <c r="O429" t="s">
        <v>68</v>
      </c>
    </row>
    <row r="430" spans="1:15">
      <c r="A430" t="s">
        <v>1175</v>
      </c>
      <c r="B430" t="s">
        <v>30</v>
      </c>
      <c r="C430" t="s">
        <v>63</v>
      </c>
      <c r="D430" s="10">
        <v>0</v>
      </c>
      <c r="E430" t="s">
        <v>396</v>
      </c>
      <c r="F430" t="s">
        <v>1176</v>
      </c>
      <c r="G430" s="10">
        <v>4845.12</v>
      </c>
      <c r="H430" s="10">
        <f>SUMIFS('[3]Taxes Withheld'!F$1:F$65536,'[3]Taxes Withheld'!C$1:C$65536,'Import DV AUCS'!A430)</f>
        <v>0</v>
      </c>
      <c r="I430" s="10">
        <f>SUMIFS('[3]Taxes Withheld'!G$1:G$65536,'[3]Taxes Withheld'!C$1:C$65536,'Import DV AUCS'!A430)</f>
        <v>0</v>
      </c>
      <c r="K430" s="10">
        <f t="shared" si="6"/>
        <v>0</v>
      </c>
      <c r="M430" t="s">
        <v>66</v>
      </c>
      <c r="N430" t="s">
        <v>67</v>
      </c>
      <c r="O430" t="s">
        <v>68</v>
      </c>
    </row>
    <row r="431" spans="1:15">
      <c r="A431" t="s">
        <v>1177</v>
      </c>
      <c r="B431" t="s">
        <v>30</v>
      </c>
      <c r="C431" t="s">
        <v>63</v>
      </c>
      <c r="D431" s="10">
        <v>0</v>
      </c>
      <c r="E431" t="s">
        <v>393</v>
      </c>
      <c r="F431" t="s">
        <v>1178</v>
      </c>
      <c r="G431" s="10">
        <v>8967.5399999999991</v>
      </c>
      <c r="H431" s="10">
        <f>SUMIFS('[3]Taxes Withheld'!F$1:F$65536,'[3]Taxes Withheld'!C$1:C$65536,'Import DV AUCS'!A431)</f>
        <v>0</v>
      </c>
      <c r="I431" s="10">
        <f>SUMIFS('[3]Taxes Withheld'!G$1:G$65536,'[3]Taxes Withheld'!C$1:C$65536,'Import DV AUCS'!A431)</f>
        <v>0</v>
      </c>
      <c r="K431" s="10">
        <f t="shared" si="6"/>
        <v>0</v>
      </c>
      <c r="M431" t="s">
        <v>66</v>
      </c>
      <c r="N431" t="s">
        <v>67</v>
      </c>
      <c r="O431" t="s">
        <v>68</v>
      </c>
    </row>
    <row r="432" spans="1:15">
      <c r="A432" t="s">
        <v>1179</v>
      </c>
      <c r="B432" t="s">
        <v>30</v>
      </c>
      <c r="C432" t="s">
        <v>63</v>
      </c>
      <c r="D432" s="10">
        <v>0</v>
      </c>
      <c r="E432" t="s">
        <v>325</v>
      </c>
      <c r="F432" t="s">
        <v>1180</v>
      </c>
      <c r="G432" s="10">
        <v>800</v>
      </c>
      <c r="H432" s="10">
        <f>SUMIFS('[3]Taxes Withheld'!F$1:F$65536,'[3]Taxes Withheld'!C$1:C$65536,'Import DV AUCS'!A432)</f>
        <v>0</v>
      </c>
      <c r="I432" s="10">
        <f>SUMIFS('[3]Taxes Withheld'!G$1:G$65536,'[3]Taxes Withheld'!C$1:C$65536,'Import DV AUCS'!A432)</f>
        <v>0</v>
      </c>
      <c r="K432" s="10">
        <f t="shared" si="6"/>
        <v>0</v>
      </c>
      <c r="M432" t="s">
        <v>66</v>
      </c>
      <c r="N432" t="s">
        <v>67</v>
      </c>
      <c r="O432" t="s">
        <v>68</v>
      </c>
    </row>
    <row r="433" spans="1:15">
      <c r="A433" t="s">
        <v>1181</v>
      </c>
      <c r="B433" t="s">
        <v>30</v>
      </c>
      <c r="C433" t="s">
        <v>63</v>
      </c>
      <c r="D433" s="10">
        <v>0</v>
      </c>
      <c r="E433" t="s">
        <v>328</v>
      </c>
      <c r="F433" t="s">
        <v>1182</v>
      </c>
      <c r="G433" s="10">
        <v>300</v>
      </c>
      <c r="H433" s="10">
        <f>SUMIFS('[3]Taxes Withheld'!F$1:F$65536,'[3]Taxes Withheld'!C$1:C$65536,'Import DV AUCS'!A433)</f>
        <v>0</v>
      </c>
      <c r="I433" s="10">
        <f>SUMIFS('[3]Taxes Withheld'!G$1:G$65536,'[3]Taxes Withheld'!C$1:C$65536,'Import DV AUCS'!A433)</f>
        <v>0</v>
      </c>
      <c r="K433" s="10">
        <f t="shared" si="6"/>
        <v>0</v>
      </c>
      <c r="M433" t="s">
        <v>66</v>
      </c>
      <c r="N433" t="s">
        <v>67</v>
      </c>
      <c r="O433" t="s">
        <v>68</v>
      </c>
    </row>
    <row r="434" spans="1:15">
      <c r="A434" t="s">
        <v>1183</v>
      </c>
      <c r="B434" t="s">
        <v>30</v>
      </c>
      <c r="C434" t="s">
        <v>63</v>
      </c>
      <c r="D434" s="10">
        <v>0</v>
      </c>
      <c r="E434" t="s">
        <v>827</v>
      </c>
      <c r="F434" t="s">
        <v>1184</v>
      </c>
      <c r="G434" s="10">
        <v>120</v>
      </c>
      <c r="H434" s="10">
        <f>SUMIFS('[3]Taxes Withheld'!F$1:F$65536,'[3]Taxes Withheld'!C$1:C$65536,'Import DV AUCS'!A434)</f>
        <v>0</v>
      </c>
      <c r="I434" s="10">
        <f>SUMIFS('[3]Taxes Withheld'!G$1:G$65536,'[3]Taxes Withheld'!C$1:C$65536,'Import DV AUCS'!A434)</f>
        <v>0</v>
      </c>
      <c r="K434" s="10">
        <f t="shared" si="6"/>
        <v>0</v>
      </c>
      <c r="M434" t="s">
        <v>66</v>
      </c>
      <c r="N434" t="s">
        <v>67</v>
      </c>
      <c r="O434" t="s">
        <v>68</v>
      </c>
    </row>
    <row r="435" spans="1:15">
      <c r="A435" t="s">
        <v>1185</v>
      </c>
      <c r="B435" t="s">
        <v>30</v>
      </c>
      <c r="C435" t="s">
        <v>63</v>
      </c>
      <c r="D435" s="10">
        <v>0</v>
      </c>
      <c r="E435" t="s">
        <v>1186</v>
      </c>
      <c r="F435" t="s">
        <v>1187</v>
      </c>
      <c r="G435" s="10">
        <v>4640</v>
      </c>
      <c r="H435" s="10">
        <f>SUMIFS('[3]Taxes Withheld'!F$1:F$65536,'[3]Taxes Withheld'!C$1:C$65536,'Import DV AUCS'!A435)</f>
        <v>0</v>
      </c>
      <c r="I435" s="10">
        <f>SUMIFS('[3]Taxes Withheld'!G$1:G$65536,'[3]Taxes Withheld'!C$1:C$65536,'Import DV AUCS'!A435)</f>
        <v>0</v>
      </c>
      <c r="K435" s="10">
        <f t="shared" si="6"/>
        <v>0</v>
      </c>
      <c r="M435" t="s">
        <v>66</v>
      </c>
      <c r="N435" t="s">
        <v>67</v>
      </c>
      <c r="O435" t="s">
        <v>68</v>
      </c>
    </row>
    <row r="436" spans="1:15">
      <c r="A436" t="s">
        <v>1188</v>
      </c>
      <c r="B436" t="s">
        <v>30</v>
      </c>
      <c r="C436" t="s">
        <v>63</v>
      </c>
      <c r="D436" s="10">
        <v>0</v>
      </c>
      <c r="E436" t="s">
        <v>340</v>
      </c>
      <c r="F436" t="s">
        <v>1187</v>
      </c>
      <c r="G436" s="10">
        <v>1030</v>
      </c>
      <c r="H436" s="10">
        <f>SUMIFS('[3]Taxes Withheld'!F$1:F$65536,'[3]Taxes Withheld'!C$1:C$65536,'Import DV AUCS'!A436)</f>
        <v>0</v>
      </c>
      <c r="I436" s="10">
        <f>SUMIFS('[3]Taxes Withheld'!G$1:G$65536,'[3]Taxes Withheld'!C$1:C$65536,'Import DV AUCS'!A436)</f>
        <v>0</v>
      </c>
      <c r="K436" s="10">
        <f t="shared" si="6"/>
        <v>0</v>
      </c>
      <c r="M436" t="s">
        <v>66</v>
      </c>
      <c r="N436" t="s">
        <v>67</v>
      </c>
      <c r="O436" t="s">
        <v>68</v>
      </c>
    </row>
    <row r="437" spans="1:15">
      <c r="A437" t="s">
        <v>1189</v>
      </c>
      <c r="B437" t="s">
        <v>30</v>
      </c>
      <c r="C437" t="s">
        <v>63</v>
      </c>
      <c r="D437" s="10">
        <v>0</v>
      </c>
      <c r="E437" t="s">
        <v>762</v>
      </c>
      <c r="F437" t="s">
        <v>1190</v>
      </c>
      <c r="G437" s="10">
        <v>6900</v>
      </c>
      <c r="H437" s="10">
        <f>SUMIFS('[3]Taxes Withheld'!F$1:F$65536,'[3]Taxes Withheld'!C$1:C$65536,'Import DV AUCS'!A437)</f>
        <v>0</v>
      </c>
      <c r="I437" s="10">
        <f>SUMIFS('[3]Taxes Withheld'!G$1:G$65536,'[3]Taxes Withheld'!C$1:C$65536,'Import DV AUCS'!A437)</f>
        <v>0</v>
      </c>
      <c r="K437" s="10">
        <f t="shared" si="6"/>
        <v>0</v>
      </c>
      <c r="M437" t="s">
        <v>66</v>
      </c>
      <c r="N437" t="s">
        <v>67</v>
      </c>
      <c r="O437" t="s">
        <v>68</v>
      </c>
    </row>
    <row r="438" spans="1:15">
      <c r="A438" t="s">
        <v>1191</v>
      </c>
      <c r="B438" t="s">
        <v>30</v>
      </c>
      <c r="C438" t="s">
        <v>63</v>
      </c>
      <c r="D438" s="10">
        <v>0</v>
      </c>
      <c r="E438" t="s">
        <v>827</v>
      </c>
      <c r="F438" t="s">
        <v>1192</v>
      </c>
      <c r="G438" s="10">
        <v>170</v>
      </c>
      <c r="H438" s="10">
        <f>SUMIFS('[3]Taxes Withheld'!F$1:F$65536,'[3]Taxes Withheld'!C$1:C$65536,'Import DV AUCS'!A438)</f>
        <v>0</v>
      </c>
      <c r="I438" s="10">
        <f>SUMIFS('[3]Taxes Withheld'!G$1:G$65536,'[3]Taxes Withheld'!C$1:C$65536,'Import DV AUCS'!A438)</f>
        <v>0</v>
      </c>
      <c r="K438" s="10">
        <f t="shared" si="6"/>
        <v>0</v>
      </c>
      <c r="M438" t="s">
        <v>66</v>
      </c>
      <c r="N438" t="s">
        <v>67</v>
      </c>
      <c r="O438" t="s">
        <v>68</v>
      </c>
    </row>
    <row r="439" spans="1:15">
      <c r="A439" t="s">
        <v>1193</v>
      </c>
      <c r="B439" t="s">
        <v>30</v>
      </c>
      <c r="C439" t="s">
        <v>63</v>
      </c>
      <c r="D439" s="10">
        <v>0</v>
      </c>
      <c r="E439" t="s">
        <v>328</v>
      </c>
      <c r="F439" t="s">
        <v>1194</v>
      </c>
      <c r="G439" s="10">
        <v>200</v>
      </c>
      <c r="H439" s="10">
        <f>SUMIFS('[3]Taxes Withheld'!F$1:F$65536,'[3]Taxes Withheld'!C$1:C$65536,'Import DV AUCS'!A439)</f>
        <v>0</v>
      </c>
      <c r="I439" s="10">
        <f>SUMIFS('[3]Taxes Withheld'!G$1:G$65536,'[3]Taxes Withheld'!C$1:C$65536,'Import DV AUCS'!A439)</f>
        <v>0</v>
      </c>
      <c r="K439" s="10">
        <f t="shared" si="6"/>
        <v>0</v>
      </c>
      <c r="M439" t="s">
        <v>66</v>
      </c>
      <c r="N439" t="s">
        <v>67</v>
      </c>
      <c r="O439" t="s">
        <v>68</v>
      </c>
    </row>
    <row r="440" spans="1:15">
      <c r="A440" t="s">
        <v>1195</v>
      </c>
      <c r="B440" t="s">
        <v>30</v>
      </c>
      <c r="C440" t="s">
        <v>63</v>
      </c>
      <c r="D440" s="10">
        <v>0</v>
      </c>
      <c r="E440" t="s">
        <v>325</v>
      </c>
      <c r="F440" t="s">
        <v>1196</v>
      </c>
      <c r="G440" s="10">
        <v>600</v>
      </c>
      <c r="H440" s="10">
        <f>SUMIFS('[3]Taxes Withheld'!F$1:F$65536,'[3]Taxes Withheld'!C$1:C$65536,'Import DV AUCS'!A440)</f>
        <v>0</v>
      </c>
      <c r="I440" s="10">
        <f>SUMIFS('[3]Taxes Withheld'!G$1:G$65536,'[3]Taxes Withheld'!C$1:C$65536,'Import DV AUCS'!A440)</f>
        <v>0</v>
      </c>
      <c r="K440" s="10">
        <f t="shared" si="6"/>
        <v>0</v>
      </c>
      <c r="M440" t="s">
        <v>66</v>
      </c>
      <c r="N440" t="s">
        <v>67</v>
      </c>
      <c r="O440" t="s">
        <v>68</v>
      </c>
    </row>
    <row r="441" spans="1:15">
      <c r="A441" t="s">
        <v>1197</v>
      </c>
      <c r="B441" t="s">
        <v>30</v>
      </c>
      <c r="C441" t="s">
        <v>63</v>
      </c>
      <c r="D441" s="10">
        <v>0</v>
      </c>
      <c r="E441" t="s">
        <v>804</v>
      </c>
      <c r="F441" t="s">
        <v>1198</v>
      </c>
      <c r="G441" s="10">
        <v>4297.8599999999997</v>
      </c>
      <c r="H441" s="10">
        <f>SUMIFS('[3]Taxes Withheld'!F$1:F$65536,'[3]Taxes Withheld'!C$1:C$65536,'Import DV AUCS'!A441)</f>
        <v>0</v>
      </c>
      <c r="I441" s="10">
        <f>SUMIFS('[3]Taxes Withheld'!G$1:G$65536,'[3]Taxes Withheld'!C$1:C$65536,'Import DV AUCS'!A441)</f>
        <v>0</v>
      </c>
      <c r="K441" s="10">
        <f t="shared" si="6"/>
        <v>0</v>
      </c>
      <c r="M441" t="s">
        <v>66</v>
      </c>
      <c r="N441" t="s">
        <v>67</v>
      </c>
      <c r="O441" t="s">
        <v>68</v>
      </c>
    </row>
    <row r="442" spans="1:15">
      <c r="A442" t="s">
        <v>1199</v>
      </c>
      <c r="B442" t="s">
        <v>30</v>
      </c>
      <c r="C442" t="s">
        <v>63</v>
      </c>
      <c r="D442" s="10">
        <v>0</v>
      </c>
      <c r="E442" t="s">
        <v>396</v>
      </c>
      <c r="F442" t="s">
        <v>1200</v>
      </c>
      <c r="G442" s="10">
        <v>1200</v>
      </c>
      <c r="H442" s="10">
        <f>SUMIFS('[3]Taxes Withheld'!F$1:F$65536,'[3]Taxes Withheld'!C$1:C$65536,'Import DV AUCS'!A442)</f>
        <v>0</v>
      </c>
      <c r="I442" s="10">
        <f>SUMIFS('[3]Taxes Withheld'!G$1:G$65536,'[3]Taxes Withheld'!C$1:C$65536,'Import DV AUCS'!A442)</f>
        <v>0</v>
      </c>
      <c r="K442" s="10">
        <f t="shared" si="6"/>
        <v>0</v>
      </c>
      <c r="M442" t="s">
        <v>66</v>
      </c>
      <c r="N442" t="s">
        <v>67</v>
      </c>
      <c r="O442" t="s">
        <v>68</v>
      </c>
    </row>
    <row r="443" spans="1:15">
      <c r="A443" t="s">
        <v>1201</v>
      </c>
      <c r="B443" t="s">
        <v>30</v>
      </c>
      <c r="C443" t="s">
        <v>63</v>
      </c>
      <c r="D443" s="10">
        <v>0</v>
      </c>
      <c r="E443" t="s">
        <v>372</v>
      </c>
      <c r="F443" t="s">
        <v>1202</v>
      </c>
      <c r="G443" s="10">
        <v>30685.02</v>
      </c>
      <c r="H443" s="10">
        <f>SUMIFS('[3]Taxes Withheld'!F$1:F$65536,'[3]Taxes Withheld'!C$1:C$65536,'Import DV AUCS'!A443)</f>
        <v>0</v>
      </c>
      <c r="I443" s="10">
        <f>SUMIFS('[3]Taxes Withheld'!G$1:G$65536,'[3]Taxes Withheld'!C$1:C$65536,'Import DV AUCS'!A443)</f>
        <v>0</v>
      </c>
      <c r="K443" s="10">
        <f t="shared" si="6"/>
        <v>0</v>
      </c>
      <c r="M443" t="s">
        <v>66</v>
      </c>
      <c r="N443" t="s">
        <v>67</v>
      </c>
      <c r="O443" t="s">
        <v>68</v>
      </c>
    </row>
    <row r="444" spans="1:15">
      <c r="A444" t="s">
        <v>1203</v>
      </c>
      <c r="B444" t="s">
        <v>30</v>
      </c>
      <c r="C444" t="s">
        <v>63</v>
      </c>
      <c r="D444" s="10">
        <v>0</v>
      </c>
      <c r="E444" t="s">
        <v>64</v>
      </c>
      <c r="F444" t="s">
        <v>1204</v>
      </c>
      <c r="G444" s="10">
        <v>5000</v>
      </c>
      <c r="H444" s="10">
        <f>SUMIFS('[3]Taxes Withheld'!F$1:F$65536,'[3]Taxes Withheld'!C$1:C$65536,'Import DV AUCS'!A444)</f>
        <v>0</v>
      </c>
      <c r="I444" s="10">
        <f>SUMIFS('[3]Taxes Withheld'!G$1:G$65536,'[3]Taxes Withheld'!C$1:C$65536,'Import DV AUCS'!A444)</f>
        <v>0</v>
      </c>
      <c r="K444" s="10">
        <f t="shared" si="6"/>
        <v>0</v>
      </c>
      <c r="M444" t="s">
        <v>66</v>
      </c>
      <c r="N444" t="s">
        <v>67</v>
      </c>
      <c r="O444" t="s">
        <v>68</v>
      </c>
    </row>
    <row r="445" spans="1:15">
      <c r="A445" t="s">
        <v>1205</v>
      </c>
      <c r="B445" t="s">
        <v>30</v>
      </c>
      <c r="C445" t="s">
        <v>63</v>
      </c>
      <c r="D445" s="10">
        <v>0</v>
      </c>
      <c r="E445" t="s">
        <v>755</v>
      </c>
      <c r="F445" t="s">
        <v>1206</v>
      </c>
      <c r="G445" s="10">
        <v>300</v>
      </c>
      <c r="H445" s="10">
        <f>SUMIFS('[3]Taxes Withheld'!F$1:F$65536,'[3]Taxes Withheld'!C$1:C$65536,'Import DV AUCS'!A445)</f>
        <v>0</v>
      </c>
      <c r="I445" s="10">
        <f>SUMIFS('[3]Taxes Withheld'!G$1:G$65536,'[3]Taxes Withheld'!C$1:C$65536,'Import DV AUCS'!A445)</f>
        <v>0</v>
      </c>
      <c r="K445" s="10">
        <f t="shared" si="6"/>
        <v>0</v>
      </c>
      <c r="M445" t="s">
        <v>66</v>
      </c>
      <c r="N445" t="s">
        <v>67</v>
      </c>
      <c r="O445" t="s">
        <v>68</v>
      </c>
    </row>
    <row r="446" spans="1:15">
      <c r="A446" t="s">
        <v>1207</v>
      </c>
      <c r="B446" t="s">
        <v>30</v>
      </c>
      <c r="C446" t="s">
        <v>63</v>
      </c>
      <c r="D446" s="10">
        <v>0</v>
      </c>
      <c r="E446" t="s">
        <v>325</v>
      </c>
      <c r="F446" t="s">
        <v>1208</v>
      </c>
      <c r="G446" s="10">
        <v>600</v>
      </c>
      <c r="H446" s="10">
        <f>SUMIFS('[3]Taxes Withheld'!F$1:F$65536,'[3]Taxes Withheld'!C$1:C$65536,'Import DV AUCS'!A446)</f>
        <v>0</v>
      </c>
      <c r="I446" s="10">
        <f>SUMIFS('[3]Taxes Withheld'!G$1:G$65536,'[3]Taxes Withheld'!C$1:C$65536,'Import DV AUCS'!A446)</f>
        <v>0</v>
      </c>
      <c r="K446" s="10">
        <f t="shared" si="6"/>
        <v>0</v>
      </c>
      <c r="M446" t="s">
        <v>66</v>
      </c>
      <c r="N446" t="s">
        <v>67</v>
      </c>
      <c r="O446" t="s">
        <v>68</v>
      </c>
    </row>
    <row r="447" spans="1:15">
      <c r="A447" t="s">
        <v>1209</v>
      </c>
      <c r="B447" t="s">
        <v>30</v>
      </c>
      <c r="C447" t="s">
        <v>63</v>
      </c>
      <c r="D447" s="10">
        <v>0</v>
      </c>
      <c r="E447" t="s">
        <v>299</v>
      </c>
      <c r="F447" t="s">
        <v>1210</v>
      </c>
      <c r="G447" s="10">
        <v>4297.8599999999997</v>
      </c>
      <c r="H447" s="10">
        <f>SUMIFS('[3]Taxes Withheld'!F$1:F$65536,'[3]Taxes Withheld'!C$1:C$65536,'Import DV AUCS'!A447)</f>
        <v>0</v>
      </c>
      <c r="I447" s="10">
        <f>SUMIFS('[3]Taxes Withheld'!G$1:G$65536,'[3]Taxes Withheld'!C$1:C$65536,'Import DV AUCS'!A447)</f>
        <v>0</v>
      </c>
      <c r="K447" s="10">
        <f t="shared" si="6"/>
        <v>0</v>
      </c>
      <c r="M447" t="s">
        <v>66</v>
      </c>
      <c r="N447" t="s">
        <v>67</v>
      </c>
      <c r="O447" t="s">
        <v>68</v>
      </c>
    </row>
    <row r="448" spans="1:15">
      <c r="A448" t="s">
        <v>1211</v>
      </c>
      <c r="B448" t="s">
        <v>30</v>
      </c>
      <c r="C448" t="s">
        <v>63</v>
      </c>
      <c r="D448" s="10">
        <v>0</v>
      </c>
      <c r="E448" t="s">
        <v>396</v>
      </c>
      <c r="F448" t="s">
        <v>1212</v>
      </c>
      <c r="G448" s="10">
        <v>1200</v>
      </c>
      <c r="H448" s="10">
        <f>SUMIFS('[3]Taxes Withheld'!F$1:F$65536,'[3]Taxes Withheld'!C$1:C$65536,'Import DV AUCS'!A448)</f>
        <v>0</v>
      </c>
      <c r="I448" s="10">
        <f>SUMIFS('[3]Taxes Withheld'!G$1:G$65536,'[3]Taxes Withheld'!C$1:C$65536,'Import DV AUCS'!A448)</f>
        <v>0</v>
      </c>
      <c r="K448" s="10">
        <f t="shared" si="6"/>
        <v>0</v>
      </c>
      <c r="M448" t="s">
        <v>66</v>
      </c>
      <c r="N448" t="s">
        <v>67</v>
      </c>
      <c r="O448" t="s">
        <v>68</v>
      </c>
    </row>
    <row r="449" spans="1:15">
      <c r="A449" t="s">
        <v>1213</v>
      </c>
      <c r="B449" t="s">
        <v>30</v>
      </c>
      <c r="C449" t="s">
        <v>63</v>
      </c>
      <c r="D449" s="10">
        <v>0</v>
      </c>
      <c r="E449" t="s">
        <v>372</v>
      </c>
      <c r="F449" t="s">
        <v>1214</v>
      </c>
      <c r="G449" s="10">
        <v>30685.02</v>
      </c>
      <c r="H449" s="10">
        <f>SUMIFS('[3]Taxes Withheld'!F$1:F$65536,'[3]Taxes Withheld'!C$1:C$65536,'Import DV AUCS'!A449)</f>
        <v>0</v>
      </c>
      <c r="I449" s="10">
        <f>SUMIFS('[3]Taxes Withheld'!G$1:G$65536,'[3]Taxes Withheld'!C$1:C$65536,'Import DV AUCS'!A449)</f>
        <v>0</v>
      </c>
      <c r="K449" s="10">
        <f t="shared" si="6"/>
        <v>0</v>
      </c>
      <c r="M449" t="s">
        <v>66</v>
      </c>
      <c r="N449" t="s">
        <v>67</v>
      </c>
      <c r="O449" t="s">
        <v>68</v>
      </c>
    </row>
    <row r="450" spans="1:15">
      <c r="A450" t="s">
        <v>1215</v>
      </c>
      <c r="B450" t="s">
        <v>30</v>
      </c>
      <c r="C450" t="s">
        <v>63</v>
      </c>
      <c r="D450" s="10">
        <v>0</v>
      </c>
      <c r="E450" t="s">
        <v>1216</v>
      </c>
      <c r="F450" t="s">
        <v>1217</v>
      </c>
      <c r="G450" s="10">
        <v>63576.729999999996</v>
      </c>
      <c r="H450" s="10">
        <f>SUMIFS('[3]Taxes Withheld'!F$1:F$65536,'[3]Taxes Withheld'!C$1:C$65536,'Import DV AUCS'!A450)</f>
        <v>3116.51</v>
      </c>
      <c r="I450" s="10">
        <f>SUMIFS('[3]Taxes Withheld'!G$1:G$65536,'[3]Taxes Withheld'!C$1:C$65536,'Import DV AUCS'!A450)</f>
        <v>3116.51</v>
      </c>
      <c r="K450" s="10">
        <f t="shared" si="6"/>
        <v>6233.02</v>
      </c>
      <c r="M450" t="s">
        <v>98</v>
      </c>
      <c r="N450" t="s">
        <v>99</v>
      </c>
      <c r="O450" t="s">
        <v>100</v>
      </c>
    </row>
    <row r="451" spans="1:15">
      <c r="A451" t="s">
        <v>1218</v>
      </c>
      <c r="B451" t="s">
        <v>30</v>
      </c>
      <c r="C451" t="s">
        <v>63</v>
      </c>
      <c r="D451" s="10">
        <v>0</v>
      </c>
      <c r="E451" t="s">
        <v>1219</v>
      </c>
      <c r="F451" t="s">
        <v>1220</v>
      </c>
      <c r="G451" s="10">
        <v>2375</v>
      </c>
      <c r="H451" s="10">
        <f>SUMIFS('[3]Taxes Withheld'!F$1:F$65536,'[3]Taxes Withheld'!C$1:C$65536,'Import DV AUCS'!A451)</f>
        <v>75</v>
      </c>
      <c r="I451" s="10">
        <f>SUMIFS('[3]Taxes Withheld'!G$1:G$65536,'[3]Taxes Withheld'!C$1:C$65536,'Import DV AUCS'!A451)</f>
        <v>50</v>
      </c>
      <c r="K451" s="10">
        <f t="shared" si="6"/>
        <v>125</v>
      </c>
      <c r="M451" t="s">
        <v>98</v>
      </c>
      <c r="N451" t="s">
        <v>99</v>
      </c>
      <c r="O451" t="s">
        <v>100</v>
      </c>
    </row>
    <row r="452" spans="1:15">
      <c r="A452" t="s">
        <v>1221</v>
      </c>
      <c r="B452" t="s">
        <v>30</v>
      </c>
      <c r="C452" t="s">
        <v>63</v>
      </c>
      <c r="D452" s="10">
        <v>0</v>
      </c>
      <c r="E452" t="s">
        <v>1222</v>
      </c>
      <c r="F452" t="s">
        <v>1223</v>
      </c>
      <c r="G452" s="10">
        <v>3171.56</v>
      </c>
      <c r="H452" s="10">
        <f>SUMIFS('[3]Taxes Withheld'!F$1:F$65536,'[3]Taxes Withheld'!C$1:C$65536,'Import DV AUCS'!A452)</f>
        <v>151.03</v>
      </c>
      <c r="I452" s="10">
        <f>SUMIFS('[3]Taxes Withheld'!G$1:G$65536,'[3]Taxes Withheld'!C$1:C$65536,'Import DV AUCS'!A452)</f>
        <v>60.41</v>
      </c>
      <c r="K452" s="10">
        <f t="shared" ref="K452:K515" si="7">H452+I452+J452</f>
        <v>211.44</v>
      </c>
      <c r="M452" t="s">
        <v>98</v>
      </c>
      <c r="N452" t="s">
        <v>99</v>
      </c>
      <c r="O452" t="s">
        <v>100</v>
      </c>
    </row>
    <row r="453" spans="1:15">
      <c r="A453" t="s">
        <v>1224</v>
      </c>
      <c r="B453" t="s">
        <v>30</v>
      </c>
      <c r="C453" t="s">
        <v>63</v>
      </c>
      <c r="D453" s="10">
        <v>0</v>
      </c>
      <c r="E453" t="s">
        <v>1225</v>
      </c>
      <c r="F453" t="s">
        <v>1226</v>
      </c>
      <c r="G453" s="10">
        <v>230</v>
      </c>
      <c r="H453" s="10">
        <f>SUMIFS('[3]Taxes Withheld'!F$1:F$65536,'[3]Taxes Withheld'!C$1:C$65536,'Import DV AUCS'!A453)</f>
        <v>0</v>
      </c>
      <c r="I453" s="10">
        <f>SUMIFS('[3]Taxes Withheld'!G$1:G$65536,'[3]Taxes Withheld'!C$1:C$65536,'Import DV AUCS'!A453)</f>
        <v>0</v>
      </c>
      <c r="K453" s="10">
        <f t="shared" si="7"/>
        <v>0</v>
      </c>
      <c r="M453" t="s">
        <v>98</v>
      </c>
      <c r="N453" t="s">
        <v>99</v>
      </c>
      <c r="O453" t="s">
        <v>100</v>
      </c>
    </row>
    <row r="454" spans="1:15">
      <c r="A454" t="s">
        <v>1227</v>
      </c>
      <c r="B454" t="s">
        <v>30</v>
      </c>
      <c r="C454" t="s">
        <v>63</v>
      </c>
      <c r="D454" s="10">
        <v>0</v>
      </c>
      <c r="E454" t="s">
        <v>1228</v>
      </c>
      <c r="F454" t="s">
        <v>1229</v>
      </c>
      <c r="G454" s="10">
        <v>40600</v>
      </c>
      <c r="H454" s="10">
        <f>SUMIFS('[3]Taxes Withheld'!F$1:F$65536,'[3]Taxes Withheld'!C$1:C$65536,'Import DV AUCS'!A454)</f>
        <v>0</v>
      </c>
      <c r="I454" s="10">
        <f>SUMIFS('[3]Taxes Withheld'!G$1:G$65536,'[3]Taxes Withheld'!C$1:C$65536,'Import DV AUCS'!A454)</f>
        <v>0</v>
      </c>
      <c r="K454" s="10">
        <f t="shared" si="7"/>
        <v>0</v>
      </c>
      <c r="M454" t="s">
        <v>98</v>
      </c>
      <c r="N454" t="s">
        <v>99</v>
      </c>
      <c r="O454" t="s">
        <v>100</v>
      </c>
    </row>
    <row r="455" spans="1:15">
      <c r="A455" t="s">
        <v>1230</v>
      </c>
      <c r="B455" t="s">
        <v>30</v>
      </c>
      <c r="C455" t="s">
        <v>63</v>
      </c>
      <c r="D455" s="10">
        <v>0</v>
      </c>
      <c r="E455" t="s">
        <v>1231</v>
      </c>
      <c r="F455" t="s">
        <v>1232</v>
      </c>
      <c r="G455" s="10">
        <v>0</v>
      </c>
      <c r="H455" s="10">
        <f>SUMIFS('[3]Taxes Withheld'!F$1:F$65536,'[3]Taxes Withheld'!C$1:C$65536,'Import DV AUCS'!A455)</f>
        <v>0</v>
      </c>
      <c r="I455" s="10">
        <f>SUMIFS('[3]Taxes Withheld'!G$1:G$65536,'[3]Taxes Withheld'!C$1:C$65536,'Import DV AUCS'!A455)</f>
        <v>0</v>
      </c>
      <c r="K455" s="10">
        <f t="shared" si="7"/>
        <v>0</v>
      </c>
      <c r="M455" t="s">
        <v>55</v>
      </c>
      <c r="N455" t="s">
        <v>56</v>
      </c>
      <c r="O455" t="s">
        <v>57</v>
      </c>
    </row>
    <row r="456" spans="1:15">
      <c r="A456" t="s">
        <v>1233</v>
      </c>
      <c r="B456" t="s">
        <v>30</v>
      </c>
      <c r="C456" t="s">
        <v>63</v>
      </c>
      <c r="D456" s="10">
        <v>0</v>
      </c>
      <c r="E456" t="s">
        <v>568</v>
      </c>
      <c r="F456" t="s">
        <v>1234</v>
      </c>
      <c r="G456" s="10">
        <v>1392.25</v>
      </c>
      <c r="H456" s="10">
        <f>SUMIFS('[3]Taxes Withheld'!F$1:F$65536,'[3]Taxes Withheld'!C$1:C$65536,'Import DV AUCS'!A456)</f>
        <v>66.3</v>
      </c>
      <c r="I456" s="10">
        <f>SUMIFS('[3]Taxes Withheld'!G$1:G$65536,'[3]Taxes Withheld'!C$1:C$65536,'Import DV AUCS'!A456)</f>
        <v>26.52</v>
      </c>
      <c r="K456" s="10">
        <f t="shared" si="7"/>
        <v>92.82</v>
      </c>
      <c r="M456" t="s">
        <v>98</v>
      </c>
      <c r="N456" t="s">
        <v>99</v>
      </c>
      <c r="O456" t="s">
        <v>100</v>
      </c>
    </row>
    <row r="457" spans="1:15">
      <c r="A457" t="s">
        <v>1235</v>
      </c>
      <c r="B457" t="s">
        <v>30</v>
      </c>
      <c r="C457" t="s">
        <v>63</v>
      </c>
      <c r="D457" s="10">
        <v>0</v>
      </c>
      <c r="E457" t="s">
        <v>1236</v>
      </c>
      <c r="F457" t="s">
        <v>1237</v>
      </c>
      <c r="G457" s="10">
        <v>0</v>
      </c>
      <c r="H457" s="10">
        <f>SUMIFS('[3]Taxes Withheld'!F$1:F$65536,'[3]Taxes Withheld'!C$1:C$65536,'Import DV AUCS'!A457)</f>
        <v>0</v>
      </c>
      <c r="I457" s="10">
        <f>SUMIFS('[3]Taxes Withheld'!G$1:G$65536,'[3]Taxes Withheld'!C$1:C$65536,'Import DV AUCS'!A457)</f>
        <v>0</v>
      </c>
      <c r="K457" s="10">
        <f t="shared" si="7"/>
        <v>0</v>
      </c>
      <c r="M457" t="s">
        <v>55</v>
      </c>
      <c r="N457" t="s">
        <v>56</v>
      </c>
      <c r="O457" t="s">
        <v>57</v>
      </c>
    </row>
    <row r="458" spans="1:15">
      <c r="A458" t="s">
        <v>1238</v>
      </c>
      <c r="B458" t="s">
        <v>30</v>
      </c>
      <c r="C458" t="s">
        <v>63</v>
      </c>
      <c r="D458" s="10">
        <v>0</v>
      </c>
      <c r="E458" t="s">
        <v>1239</v>
      </c>
      <c r="F458" t="s">
        <v>1240</v>
      </c>
      <c r="G458" s="10">
        <v>0</v>
      </c>
      <c r="H458" s="10">
        <f>SUMIFS('[3]Taxes Withheld'!F$1:F$65536,'[3]Taxes Withheld'!C$1:C$65536,'Import DV AUCS'!A458)</f>
        <v>0</v>
      </c>
      <c r="I458" s="10">
        <f>SUMIFS('[3]Taxes Withheld'!G$1:G$65536,'[3]Taxes Withheld'!C$1:C$65536,'Import DV AUCS'!A458)</f>
        <v>0</v>
      </c>
      <c r="K458" s="10">
        <f t="shared" si="7"/>
        <v>0</v>
      </c>
      <c r="M458" t="s">
        <v>55</v>
      </c>
      <c r="N458" t="s">
        <v>56</v>
      </c>
      <c r="O458" t="s">
        <v>57</v>
      </c>
    </row>
    <row r="459" spans="1:15">
      <c r="A459" t="s">
        <v>1241</v>
      </c>
      <c r="B459" t="s">
        <v>30</v>
      </c>
      <c r="C459" t="s">
        <v>1242</v>
      </c>
      <c r="D459" s="10">
        <v>800</v>
      </c>
      <c r="E459" t="s">
        <v>96</v>
      </c>
      <c r="F459" t="s">
        <v>1243</v>
      </c>
      <c r="G459" s="10">
        <v>750</v>
      </c>
      <c r="H459" s="10">
        <f>SUMIFS('[3]Taxes Withheld'!F$1:F$65536,'[3]Taxes Withheld'!C$1:C$65536,'Import DV AUCS'!A459)</f>
        <v>35.71</v>
      </c>
      <c r="I459" s="10">
        <f>SUMIFS('[3]Taxes Withheld'!G$1:G$65536,'[3]Taxes Withheld'!C$1:C$65536,'Import DV AUCS'!A459)</f>
        <v>14.29</v>
      </c>
      <c r="K459" s="10">
        <f t="shared" si="7"/>
        <v>50</v>
      </c>
      <c r="M459" t="s">
        <v>55</v>
      </c>
      <c r="N459" t="s">
        <v>56</v>
      </c>
      <c r="O459" t="s">
        <v>57</v>
      </c>
    </row>
    <row r="460" spans="1:15">
      <c r="A460" t="s">
        <v>1244</v>
      </c>
      <c r="B460" t="s">
        <v>30</v>
      </c>
      <c r="C460" t="s">
        <v>63</v>
      </c>
      <c r="D460" s="10">
        <v>0</v>
      </c>
      <c r="E460" t="s">
        <v>1231</v>
      </c>
      <c r="F460" t="s">
        <v>1245</v>
      </c>
      <c r="G460" s="10">
        <v>0</v>
      </c>
      <c r="H460" s="10">
        <f>SUMIFS('[3]Taxes Withheld'!F$1:F$65536,'[3]Taxes Withheld'!C$1:C$65536,'Import DV AUCS'!A460)</f>
        <v>0</v>
      </c>
      <c r="I460" s="10">
        <f>SUMIFS('[3]Taxes Withheld'!G$1:G$65536,'[3]Taxes Withheld'!C$1:C$65536,'Import DV AUCS'!A460)</f>
        <v>0</v>
      </c>
      <c r="K460" s="10">
        <f t="shared" si="7"/>
        <v>0</v>
      </c>
      <c r="M460" t="s">
        <v>55</v>
      </c>
      <c r="N460" t="s">
        <v>56</v>
      </c>
      <c r="O460" t="s">
        <v>57</v>
      </c>
    </row>
    <row r="461" spans="1:15">
      <c r="A461" t="s">
        <v>1246</v>
      </c>
      <c r="B461" t="s">
        <v>30</v>
      </c>
      <c r="C461" t="s">
        <v>63</v>
      </c>
      <c r="D461" s="10">
        <v>0</v>
      </c>
      <c r="E461" t="s">
        <v>1247</v>
      </c>
      <c r="F461" t="s">
        <v>1248</v>
      </c>
      <c r="G461" s="10">
        <v>40694.54</v>
      </c>
      <c r="H461" s="10">
        <f>SUMIFS('[3]Taxes Withheld'!F$1:F$65536,'[3]Taxes Withheld'!C$1:C$65536,'Import DV AUCS'!A461)</f>
        <v>1919.55</v>
      </c>
      <c r="I461" s="10">
        <f>SUMIFS('[3]Taxes Withheld'!G$1:G$65536,'[3]Taxes Withheld'!C$1:C$65536,'Import DV AUCS'!A461)</f>
        <v>383.91</v>
      </c>
      <c r="K461" s="10">
        <f t="shared" si="7"/>
        <v>2303.46</v>
      </c>
      <c r="M461" t="s">
        <v>98</v>
      </c>
      <c r="N461" t="s">
        <v>99</v>
      </c>
      <c r="O461" t="s">
        <v>100</v>
      </c>
    </row>
    <row r="462" spans="1:15">
      <c r="A462" t="s">
        <v>1249</v>
      </c>
      <c r="B462" t="s">
        <v>30</v>
      </c>
      <c r="C462" t="s">
        <v>63</v>
      </c>
      <c r="D462" s="10">
        <v>0</v>
      </c>
      <c r="E462" t="s">
        <v>1250</v>
      </c>
      <c r="F462" t="s">
        <v>1251</v>
      </c>
      <c r="G462" s="10">
        <v>0</v>
      </c>
      <c r="H462" s="10">
        <f>SUMIFS('[3]Taxes Withheld'!F$1:F$65536,'[3]Taxes Withheld'!C$1:C$65536,'Import DV AUCS'!A462)</f>
        <v>0</v>
      </c>
      <c r="I462" s="10">
        <f>SUMIFS('[3]Taxes Withheld'!G$1:G$65536,'[3]Taxes Withheld'!C$1:C$65536,'Import DV AUCS'!A462)</f>
        <v>0</v>
      </c>
      <c r="K462" s="10">
        <f t="shared" si="7"/>
        <v>0</v>
      </c>
      <c r="M462" t="s">
        <v>55</v>
      </c>
      <c r="N462" t="s">
        <v>56</v>
      </c>
      <c r="O462" t="s">
        <v>57</v>
      </c>
    </row>
    <row r="463" spans="1:15">
      <c r="A463" t="s">
        <v>1252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>
        <f>SUMIFS('[3]Taxes Withheld'!F$1:F$65536,'[3]Taxes Withheld'!C$1:C$65536,'Import DV AUCS'!A463)</f>
        <v>300</v>
      </c>
      <c r="I463" s="10">
        <f>SUMIFS('[3]Taxes Withheld'!G$1:G$65536,'[3]Taxes Withheld'!C$1:C$65536,'Import DV AUCS'!A463)</f>
        <v>200</v>
      </c>
      <c r="K463" s="10">
        <f t="shared" si="7"/>
        <v>500</v>
      </c>
      <c r="M463" t="s">
        <v>98</v>
      </c>
      <c r="N463" t="s">
        <v>99</v>
      </c>
      <c r="O463" t="s">
        <v>100</v>
      </c>
    </row>
    <row r="464" spans="1:15">
      <c r="A464" t="s">
        <v>1253</v>
      </c>
      <c r="B464" t="s">
        <v>30</v>
      </c>
      <c r="C464" t="s">
        <v>1254</v>
      </c>
      <c r="D464" s="10">
        <v>3760</v>
      </c>
      <c r="E464" t="s">
        <v>119</v>
      </c>
      <c r="F464" t="s">
        <v>1255</v>
      </c>
      <c r="G464" s="10">
        <v>3558.57</v>
      </c>
      <c r="H464" s="10">
        <f>SUMIFS('[3]Taxes Withheld'!F$1:F$65536,'[3]Taxes Withheld'!C$1:C$65536,'Import DV AUCS'!A464)</f>
        <v>167.86</v>
      </c>
      <c r="I464" s="10">
        <f>SUMIFS('[3]Taxes Withheld'!G$1:G$65536,'[3]Taxes Withheld'!C$1:C$65536,'Import DV AUCS'!A464)</f>
        <v>33.57</v>
      </c>
      <c r="K464" s="10">
        <f t="shared" si="7"/>
        <v>201.43</v>
      </c>
      <c r="M464" t="s">
        <v>55</v>
      </c>
      <c r="N464" t="s">
        <v>56</v>
      </c>
      <c r="O464" t="s">
        <v>57</v>
      </c>
    </row>
    <row r="465" spans="1:15">
      <c r="A465" t="s">
        <v>1256</v>
      </c>
      <c r="B465" t="s">
        <v>30</v>
      </c>
      <c r="C465" t="s">
        <v>1257</v>
      </c>
      <c r="D465" s="10">
        <v>30000</v>
      </c>
      <c r="E465" t="s">
        <v>1258</v>
      </c>
      <c r="F465" t="s">
        <v>1259</v>
      </c>
      <c r="G465" s="10">
        <v>28125</v>
      </c>
      <c r="H465" s="10">
        <f>SUMIFS('[3]Taxes Withheld'!F$1:F$65536,'[3]Taxes Withheld'!C$1:C$65536,'Import DV AUCS'!A465)</f>
        <v>1339.29</v>
      </c>
      <c r="I465" s="10">
        <f>SUMIFS('[3]Taxes Withheld'!G$1:G$65536,'[3]Taxes Withheld'!C$1:C$65536,'Import DV AUCS'!A465)</f>
        <v>535.71</v>
      </c>
      <c r="K465" s="10">
        <f t="shared" si="7"/>
        <v>1875</v>
      </c>
      <c r="M465" t="s">
        <v>55</v>
      </c>
      <c r="N465" t="s">
        <v>56</v>
      </c>
      <c r="O465" t="s">
        <v>57</v>
      </c>
    </row>
    <row r="466" spans="1:15">
      <c r="A466" t="s">
        <v>1260</v>
      </c>
      <c r="B466" t="s">
        <v>30</v>
      </c>
      <c r="C466" t="s">
        <v>63</v>
      </c>
      <c r="D466" s="10">
        <v>0</v>
      </c>
      <c r="E466" t="s">
        <v>1261</v>
      </c>
      <c r="F466" t="s">
        <v>1262</v>
      </c>
      <c r="G466" s="10">
        <v>4495.3100000000004</v>
      </c>
      <c r="H466" s="10">
        <f>SUMIFS('[3]Taxes Withheld'!F$1:F$65536,'[3]Taxes Withheld'!C$1:C$65536,'Import DV AUCS'!A466)</f>
        <v>214.06</v>
      </c>
      <c r="I466" s="10">
        <f>SUMIFS('[3]Taxes Withheld'!G$1:G$65536,'[3]Taxes Withheld'!C$1:C$65536,'Import DV AUCS'!A466)</f>
        <v>85.63</v>
      </c>
      <c r="K466" s="10">
        <f t="shared" si="7"/>
        <v>299.69</v>
      </c>
      <c r="M466" t="s">
        <v>98</v>
      </c>
      <c r="N466" t="s">
        <v>99</v>
      </c>
      <c r="O466" t="s">
        <v>100</v>
      </c>
    </row>
    <row r="467" spans="1:15">
      <c r="A467" t="s">
        <v>1263</v>
      </c>
      <c r="B467" t="s">
        <v>30</v>
      </c>
      <c r="C467" t="s">
        <v>1264</v>
      </c>
      <c r="D467" s="10">
        <v>2800</v>
      </c>
      <c r="E467" t="s">
        <v>1265</v>
      </c>
      <c r="F467" t="s">
        <v>1266</v>
      </c>
      <c r="G467" s="10">
        <v>2800</v>
      </c>
      <c r="H467" s="10">
        <f>SUMIFS('[3]Taxes Withheld'!F$1:F$65536,'[3]Taxes Withheld'!C$1:C$65536,'Import DV AUCS'!A467)</f>
        <v>0</v>
      </c>
      <c r="I467" s="10">
        <f>SUMIFS('[3]Taxes Withheld'!G$1:G$65536,'[3]Taxes Withheld'!C$1:C$65536,'Import DV AUCS'!A467)</f>
        <v>0</v>
      </c>
      <c r="K467" s="10">
        <f t="shared" si="7"/>
        <v>0</v>
      </c>
      <c r="M467" t="s">
        <v>55</v>
      </c>
      <c r="N467" t="s">
        <v>56</v>
      </c>
      <c r="O467" t="s">
        <v>57</v>
      </c>
    </row>
    <row r="468" spans="1:15">
      <c r="A468" t="s">
        <v>1267</v>
      </c>
      <c r="B468" t="s">
        <v>30</v>
      </c>
      <c r="C468" t="s">
        <v>1268</v>
      </c>
      <c r="D468" s="10">
        <v>2000</v>
      </c>
      <c r="E468" t="s">
        <v>288</v>
      </c>
      <c r="F468" t="s">
        <v>1269</v>
      </c>
      <c r="G468" s="10">
        <v>2000</v>
      </c>
      <c r="H468" s="10">
        <f>SUMIFS('[3]Taxes Withheld'!F$1:F$65536,'[3]Taxes Withheld'!C$1:C$65536,'Import DV AUCS'!A468)</f>
        <v>0</v>
      </c>
      <c r="I468" s="10">
        <f>SUMIFS('[3]Taxes Withheld'!G$1:G$65536,'[3]Taxes Withheld'!C$1:C$65536,'Import DV AUCS'!A468)</f>
        <v>0</v>
      </c>
      <c r="K468" s="10">
        <f t="shared" si="7"/>
        <v>0</v>
      </c>
      <c r="M468" t="s">
        <v>55</v>
      </c>
      <c r="N468" t="s">
        <v>56</v>
      </c>
      <c r="O468" t="s">
        <v>57</v>
      </c>
    </row>
    <row r="469" spans="1:15">
      <c r="A469" t="s">
        <v>1270</v>
      </c>
      <c r="B469" t="s">
        <v>30</v>
      </c>
      <c r="C469" t="s">
        <v>1271</v>
      </c>
      <c r="D469" s="10">
        <v>9600</v>
      </c>
      <c r="E469" t="s">
        <v>1131</v>
      </c>
      <c r="F469" t="s">
        <v>1272</v>
      </c>
      <c r="G469" s="10">
        <v>9600</v>
      </c>
      <c r="H469" s="10">
        <f>SUMIFS('[3]Taxes Withheld'!F$1:F$65536,'[3]Taxes Withheld'!C$1:C$65536,'Import DV AUCS'!A469)</f>
        <v>0</v>
      </c>
      <c r="I469" s="10">
        <f>SUMIFS('[3]Taxes Withheld'!G$1:G$65536,'[3]Taxes Withheld'!C$1:C$65536,'Import DV AUCS'!A469)</f>
        <v>0</v>
      </c>
      <c r="K469" s="10">
        <f t="shared" si="7"/>
        <v>0</v>
      </c>
      <c r="M469" t="s">
        <v>55</v>
      </c>
      <c r="N469" t="s">
        <v>56</v>
      </c>
      <c r="O469" t="s">
        <v>57</v>
      </c>
    </row>
    <row r="470" spans="1:15">
      <c r="A470" t="s">
        <v>1273</v>
      </c>
      <c r="B470" t="s">
        <v>30</v>
      </c>
      <c r="C470" t="s">
        <v>1274</v>
      </c>
      <c r="D470" s="10">
        <v>3500</v>
      </c>
      <c r="E470" t="s">
        <v>1275</v>
      </c>
      <c r="F470" t="s">
        <v>1276</v>
      </c>
      <c r="G470" s="10">
        <v>3281.25</v>
      </c>
      <c r="H470" s="10">
        <f>SUMIFS('[3]Taxes Withheld'!F$1:F$65536,'[3]Taxes Withheld'!C$1:C$65536,'Import DV AUCS'!A470)</f>
        <v>156.25</v>
      </c>
      <c r="I470" s="10">
        <f>SUMIFS('[3]Taxes Withheld'!G$1:G$65536,'[3]Taxes Withheld'!C$1:C$65536,'Import DV AUCS'!A470)</f>
        <v>62.5</v>
      </c>
      <c r="K470" s="10">
        <f t="shared" si="7"/>
        <v>218.75</v>
      </c>
      <c r="M470" t="s">
        <v>55</v>
      </c>
      <c r="N470" t="s">
        <v>56</v>
      </c>
      <c r="O470" t="s">
        <v>57</v>
      </c>
    </row>
    <row r="471" spans="1:15">
      <c r="A471" t="s">
        <v>1277</v>
      </c>
      <c r="B471" t="s">
        <v>30</v>
      </c>
      <c r="C471" t="s">
        <v>1278</v>
      </c>
      <c r="D471" s="10">
        <v>0</v>
      </c>
      <c r="E471" t="s">
        <v>442</v>
      </c>
      <c r="F471" t="s">
        <v>1279</v>
      </c>
      <c r="G471" s="10">
        <v>0</v>
      </c>
      <c r="H471" s="10">
        <f>SUMIFS('[3]Taxes Withheld'!F$1:F$65536,'[3]Taxes Withheld'!C$1:C$65536,'Import DV AUCS'!A471)</f>
        <v>0</v>
      </c>
      <c r="I471" s="10">
        <f>SUMIFS('[3]Taxes Withheld'!G$1:G$65536,'[3]Taxes Withheld'!C$1:C$65536,'Import DV AUCS'!A471)</f>
        <v>0</v>
      </c>
      <c r="K471" s="10">
        <f t="shared" si="7"/>
        <v>0</v>
      </c>
      <c r="M471" t="s">
        <v>55</v>
      </c>
      <c r="N471" t="s">
        <v>56</v>
      </c>
      <c r="O471" t="s">
        <v>57</v>
      </c>
    </row>
    <row r="472" spans="1:15">
      <c r="A472" t="s">
        <v>1280</v>
      </c>
      <c r="B472" t="s">
        <v>30</v>
      </c>
      <c r="C472" t="s">
        <v>1281</v>
      </c>
      <c r="D472" s="10">
        <v>7873</v>
      </c>
      <c r="E472" t="s">
        <v>1019</v>
      </c>
      <c r="F472" t="s">
        <v>1282</v>
      </c>
      <c r="G472" s="10">
        <v>7380.94</v>
      </c>
      <c r="H472" s="10">
        <f>SUMIFS('[3]Taxes Withheld'!F$1:F$65536,'[3]Taxes Withheld'!C$1:C$65536,'Import DV AUCS'!A472)</f>
        <v>351.47</v>
      </c>
      <c r="I472" s="10">
        <f>SUMIFS('[3]Taxes Withheld'!G$1:G$65536,'[3]Taxes Withheld'!C$1:C$65536,'Import DV AUCS'!A472)</f>
        <v>140.59</v>
      </c>
      <c r="K472" s="10">
        <f t="shared" si="7"/>
        <v>492.06000000000006</v>
      </c>
      <c r="M472" t="s">
        <v>55</v>
      </c>
      <c r="N472" t="s">
        <v>56</v>
      </c>
      <c r="O472" t="s">
        <v>57</v>
      </c>
    </row>
    <row r="473" spans="1:15">
      <c r="A473" t="s">
        <v>1283</v>
      </c>
      <c r="B473" t="s">
        <v>30</v>
      </c>
      <c r="C473" t="s">
        <v>1284</v>
      </c>
      <c r="D473" s="10">
        <v>11000</v>
      </c>
      <c r="E473" t="s">
        <v>675</v>
      </c>
      <c r="F473" t="s">
        <v>1285</v>
      </c>
      <c r="G473" s="10">
        <v>10312.5</v>
      </c>
      <c r="H473" s="10">
        <f>SUMIFS('[3]Taxes Withheld'!F$1:F$65536,'[3]Taxes Withheld'!C$1:C$65536,'Import DV AUCS'!A473)</f>
        <v>491.07</v>
      </c>
      <c r="I473" s="10">
        <f>SUMIFS('[3]Taxes Withheld'!G$1:G$65536,'[3]Taxes Withheld'!C$1:C$65536,'Import DV AUCS'!A473)</f>
        <v>196.43</v>
      </c>
      <c r="K473" s="10">
        <f t="shared" si="7"/>
        <v>687.5</v>
      </c>
      <c r="M473" t="s">
        <v>55</v>
      </c>
      <c r="N473" t="s">
        <v>56</v>
      </c>
      <c r="O473" t="s">
        <v>57</v>
      </c>
    </row>
    <row r="474" spans="1:15">
      <c r="A474" t="s">
        <v>1286</v>
      </c>
      <c r="B474" t="s">
        <v>30</v>
      </c>
      <c r="C474" t="s">
        <v>63</v>
      </c>
      <c r="D474" s="10">
        <v>0</v>
      </c>
      <c r="E474" t="s">
        <v>155</v>
      </c>
      <c r="F474" t="s">
        <v>1287</v>
      </c>
      <c r="G474" s="10">
        <v>480.78</v>
      </c>
      <c r="H474" s="10">
        <f>SUMIFS('[3]Taxes Withheld'!F$1:F$65536,'[3]Taxes Withheld'!C$1:C$65536,'Import DV AUCS'!A474)</f>
        <v>22.68</v>
      </c>
      <c r="I474" s="10">
        <f>SUMIFS('[3]Taxes Withheld'!G$1:G$65536,'[3]Taxes Withheld'!C$1:C$65536,'Import DV AUCS'!A474)</f>
        <v>4.54</v>
      </c>
      <c r="K474" s="10">
        <f t="shared" si="7"/>
        <v>27.22</v>
      </c>
      <c r="M474" t="s">
        <v>98</v>
      </c>
      <c r="N474" t="s">
        <v>99</v>
      </c>
      <c r="O474" t="s">
        <v>100</v>
      </c>
    </row>
    <row r="475" spans="1:15">
      <c r="A475" t="s">
        <v>1288</v>
      </c>
      <c r="B475" t="s">
        <v>30</v>
      </c>
      <c r="C475" t="s">
        <v>63</v>
      </c>
      <c r="D475" s="10">
        <v>0</v>
      </c>
      <c r="E475" t="s">
        <v>1261</v>
      </c>
      <c r="F475" t="s">
        <v>1289</v>
      </c>
      <c r="G475" s="10">
        <v>4495.3100000000004</v>
      </c>
      <c r="H475" s="10">
        <f>SUMIFS('[3]Taxes Withheld'!F$1:F$65536,'[3]Taxes Withheld'!C$1:C$65536,'Import DV AUCS'!A475)</f>
        <v>214.06</v>
      </c>
      <c r="I475" s="10">
        <f>SUMIFS('[3]Taxes Withheld'!G$1:G$65536,'[3]Taxes Withheld'!C$1:C$65536,'Import DV AUCS'!A475)</f>
        <v>85.63</v>
      </c>
      <c r="K475" s="10">
        <f t="shared" si="7"/>
        <v>299.69</v>
      </c>
      <c r="M475" t="s">
        <v>98</v>
      </c>
      <c r="N475" t="s">
        <v>99</v>
      </c>
      <c r="O475" t="s">
        <v>100</v>
      </c>
    </row>
    <row r="476" spans="1:15">
      <c r="A476" t="s">
        <v>1290</v>
      </c>
      <c r="B476" t="s">
        <v>30</v>
      </c>
      <c r="C476" t="s">
        <v>63</v>
      </c>
      <c r="D476" s="10">
        <v>0</v>
      </c>
      <c r="E476" t="s">
        <v>162</v>
      </c>
      <c r="F476" t="s">
        <v>1291</v>
      </c>
      <c r="G476" s="10">
        <v>25781.25</v>
      </c>
      <c r="H476" s="10">
        <f>SUMIFS('[3]Taxes Withheld'!F$1:F$65536,'[3]Taxes Withheld'!C$1:C$65536,'Import DV AUCS'!A476)</f>
        <v>1227.68</v>
      </c>
      <c r="I476" s="10">
        <f>SUMIFS('[3]Taxes Withheld'!G$1:G$65536,'[3]Taxes Withheld'!C$1:C$65536,'Import DV AUCS'!A476)</f>
        <v>491.07</v>
      </c>
      <c r="K476" s="10">
        <f t="shared" si="7"/>
        <v>1718.75</v>
      </c>
      <c r="M476" t="s">
        <v>98</v>
      </c>
      <c r="N476" t="s">
        <v>99</v>
      </c>
      <c r="O476" t="s">
        <v>100</v>
      </c>
    </row>
    <row r="477" spans="1:15">
      <c r="A477" t="s">
        <v>1292</v>
      </c>
      <c r="B477" t="s">
        <v>30</v>
      </c>
      <c r="C477" t="s">
        <v>1293</v>
      </c>
      <c r="D477" s="10">
        <v>976560</v>
      </c>
      <c r="E477" t="s">
        <v>1294</v>
      </c>
      <c r="F477" t="s">
        <v>1295</v>
      </c>
      <c r="G477" s="10">
        <v>924244.28</v>
      </c>
      <c r="H477" s="10">
        <f>SUMIFS('[3]Taxes Withheld'!F$1:F$65536,'[3]Taxes Withheld'!C$1:C$65536,'Import DV AUCS'!A477)</f>
        <v>43596.43</v>
      </c>
      <c r="I477" s="10">
        <f>SUMIFS('[3]Taxes Withheld'!G$1:G$65536,'[3]Taxes Withheld'!C$1:C$65536,'Import DV AUCS'!A477)</f>
        <v>8719.2900000000009</v>
      </c>
      <c r="K477" s="10">
        <f t="shared" si="7"/>
        <v>52315.72</v>
      </c>
      <c r="M477" t="s">
        <v>55</v>
      </c>
      <c r="N477" t="s">
        <v>56</v>
      </c>
      <c r="O477" t="s">
        <v>57</v>
      </c>
    </row>
    <row r="478" spans="1:15">
      <c r="A478" t="s">
        <v>1296</v>
      </c>
      <c r="B478" t="s">
        <v>30</v>
      </c>
      <c r="C478" t="s">
        <v>63</v>
      </c>
      <c r="D478" s="10">
        <v>0</v>
      </c>
      <c r="E478" t="s">
        <v>1297</v>
      </c>
      <c r="F478" t="s">
        <v>1298</v>
      </c>
      <c r="G478" s="10">
        <v>8755.2000000000007</v>
      </c>
      <c r="H478" s="10">
        <f>SUMIFS('[3]Taxes Withheld'!F$1:F$65536,'[3]Taxes Withheld'!C$1:C$65536,'Import DV AUCS'!A478)</f>
        <v>273.60000000000002</v>
      </c>
      <c r="I478" s="10">
        <f>SUMIFS('[3]Taxes Withheld'!G$1:G$65536,'[3]Taxes Withheld'!C$1:C$65536,'Import DV AUCS'!A478)</f>
        <v>91.2</v>
      </c>
      <c r="K478" s="10">
        <f t="shared" si="7"/>
        <v>364.8</v>
      </c>
      <c r="M478" t="s">
        <v>98</v>
      </c>
      <c r="N478" t="s">
        <v>99</v>
      </c>
      <c r="O478" t="s">
        <v>100</v>
      </c>
    </row>
    <row r="479" spans="1:15">
      <c r="A479" t="s">
        <v>1299</v>
      </c>
      <c r="B479" t="s">
        <v>30</v>
      </c>
      <c r="C479" t="s">
        <v>63</v>
      </c>
      <c r="D479" s="10">
        <v>0</v>
      </c>
      <c r="E479" t="s">
        <v>1300</v>
      </c>
      <c r="F479" t="s">
        <v>1301</v>
      </c>
      <c r="G479" s="10">
        <v>1138282.71</v>
      </c>
      <c r="H479" s="10">
        <f>SUMIFS('[3]Taxes Withheld'!F$1:F$65536,'[3]Taxes Withheld'!C$1:C$65536,'Import DV AUCS'!A479)</f>
        <v>0</v>
      </c>
      <c r="I479" s="10">
        <f>SUMIFS('[3]Taxes Withheld'!G$1:G$65536,'[3]Taxes Withheld'!C$1:C$65536,'Import DV AUCS'!A479)</f>
        <v>0</v>
      </c>
      <c r="K479" s="10">
        <f t="shared" si="7"/>
        <v>0</v>
      </c>
      <c r="M479" t="s">
        <v>98</v>
      </c>
      <c r="N479" t="s">
        <v>99</v>
      </c>
      <c r="O479" t="s">
        <v>100</v>
      </c>
    </row>
    <row r="480" spans="1:15">
      <c r="A480" t="s">
        <v>1302</v>
      </c>
      <c r="B480" t="s">
        <v>30</v>
      </c>
      <c r="C480" t="s">
        <v>1303</v>
      </c>
      <c r="D480" s="10">
        <v>6320</v>
      </c>
      <c r="E480" t="s">
        <v>155</v>
      </c>
      <c r="F480" t="s">
        <v>1304</v>
      </c>
      <c r="G480" s="10">
        <v>5981.43</v>
      </c>
      <c r="H480" s="10">
        <f>SUMIFS('[3]Taxes Withheld'!F$1:F$65536,'[3]Taxes Withheld'!C$1:C$65536,'Import DV AUCS'!A480)</f>
        <v>282.14</v>
      </c>
      <c r="I480" s="10">
        <f>SUMIFS('[3]Taxes Withheld'!G$1:G$65536,'[3]Taxes Withheld'!C$1:C$65536,'Import DV AUCS'!A480)</f>
        <v>56.43</v>
      </c>
      <c r="K480" s="10">
        <f t="shared" si="7"/>
        <v>338.57</v>
      </c>
      <c r="M480" t="s">
        <v>55</v>
      </c>
      <c r="N480" t="s">
        <v>56</v>
      </c>
      <c r="O480" t="s">
        <v>57</v>
      </c>
    </row>
    <row r="481" spans="1:15">
      <c r="A481" t="s">
        <v>1305</v>
      </c>
      <c r="B481" t="s">
        <v>30</v>
      </c>
      <c r="C481" t="s">
        <v>1306</v>
      </c>
      <c r="D481" s="10">
        <v>2800</v>
      </c>
      <c r="E481" t="s">
        <v>1307</v>
      </c>
      <c r="F481" t="s">
        <v>1308</v>
      </c>
      <c r="G481" s="10">
        <v>2688</v>
      </c>
      <c r="H481" s="10">
        <f>SUMIFS('[3]Taxes Withheld'!F$1:F$65536,'[3]Taxes Withheld'!C$1:C$65536,'Import DV AUCS'!A481)</f>
        <v>84</v>
      </c>
      <c r="I481" s="10">
        <f>SUMIFS('[3]Taxes Withheld'!G$1:G$65536,'[3]Taxes Withheld'!C$1:C$65536,'Import DV AUCS'!A481)</f>
        <v>28</v>
      </c>
      <c r="K481" s="10">
        <f t="shared" si="7"/>
        <v>112</v>
      </c>
      <c r="M481" t="s">
        <v>55</v>
      </c>
      <c r="N481" t="s">
        <v>56</v>
      </c>
      <c r="O481" t="s">
        <v>57</v>
      </c>
    </row>
    <row r="482" spans="1:15">
      <c r="A482" t="s">
        <v>1309</v>
      </c>
      <c r="B482" t="s">
        <v>30</v>
      </c>
      <c r="C482" t="s">
        <v>1310</v>
      </c>
      <c r="D482" s="10">
        <v>2486</v>
      </c>
      <c r="E482" t="s">
        <v>271</v>
      </c>
      <c r="F482" t="s">
        <v>1311</v>
      </c>
      <c r="G482" s="10">
        <v>2386.56</v>
      </c>
      <c r="H482" s="10">
        <f>SUMIFS('[3]Taxes Withheld'!F$1:F$65536,'[3]Taxes Withheld'!C$1:C$65536,'Import DV AUCS'!A482)</f>
        <v>74.58</v>
      </c>
      <c r="I482" s="10">
        <f>SUMIFS('[3]Taxes Withheld'!G$1:G$65536,'[3]Taxes Withheld'!C$1:C$65536,'Import DV AUCS'!A482)</f>
        <v>24.86</v>
      </c>
      <c r="K482" s="10">
        <f t="shared" si="7"/>
        <v>99.44</v>
      </c>
      <c r="M482" t="s">
        <v>55</v>
      </c>
      <c r="N482" t="s">
        <v>56</v>
      </c>
      <c r="O482" t="s">
        <v>57</v>
      </c>
    </row>
    <row r="483" spans="1:15">
      <c r="A483" t="s">
        <v>1312</v>
      </c>
      <c r="B483" t="s">
        <v>30</v>
      </c>
      <c r="C483" t="s">
        <v>1313</v>
      </c>
      <c r="D483" s="10">
        <v>1200</v>
      </c>
      <c r="E483" t="s">
        <v>111</v>
      </c>
      <c r="F483" t="s">
        <v>1314</v>
      </c>
      <c r="G483" s="10">
        <v>1125</v>
      </c>
      <c r="H483" s="10">
        <f>SUMIFS('[3]Taxes Withheld'!F$1:F$65536,'[3]Taxes Withheld'!C$1:C$65536,'Import DV AUCS'!A483)</f>
        <v>53.57</v>
      </c>
      <c r="I483" s="10">
        <f>SUMIFS('[3]Taxes Withheld'!G$1:G$65536,'[3]Taxes Withheld'!C$1:C$65536,'Import DV AUCS'!A483)</f>
        <v>21.43</v>
      </c>
      <c r="K483" s="10">
        <f t="shared" si="7"/>
        <v>75</v>
      </c>
      <c r="M483" t="s">
        <v>55</v>
      </c>
      <c r="N483" t="s">
        <v>56</v>
      </c>
      <c r="O483" t="s">
        <v>57</v>
      </c>
    </row>
    <row r="484" spans="1:15">
      <c r="A484" t="s">
        <v>1315</v>
      </c>
      <c r="B484" t="s">
        <v>30</v>
      </c>
      <c r="C484" t="s">
        <v>1316</v>
      </c>
      <c r="D484" s="10">
        <v>13034</v>
      </c>
      <c r="E484" t="s">
        <v>470</v>
      </c>
      <c r="F484" t="s">
        <v>1317</v>
      </c>
      <c r="G484" s="10">
        <v>12534</v>
      </c>
      <c r="H484" s="10">
        <f>SUMIFS('[3]Taxes Withheld'!F$1:F$65536,'[3]Taxes Withheld'!C$1:C$65536,'Import DV AUCS'!A484)</f>
        <v>0</v>
      </c>
      <c r="I484" s="10">
        <f>SUMIFS('[3]Taxes Withheld'!G$1:G$65536,'[3]Taxes Withheld'!C$1:C$65536,'Import DV AUCS'!A484)</f>
        <v>0</v>
      </c>
      <c r="K484" s="10">
        <f t="shared" si="7"/>
        <v>0</v>
      </c>
      <c r="M484" t="s">
        <v>55</v>
      </c>
      <c r="N484" t="s">
        <v>56</v>
      </c>
      <c r="O484" t="s">
        <v>57</v>
      </c>
    </row>
    <row r="485" spans="1:15">
      <c r="A485" t="s">
        <v>1318</v>
      </c>
      <c r="B485" t="s">
        <v>30</v>
      </c>
      <c r="C485" t="s">
        <v>1319</v>
      </c>
      <c r="D485" s="10">
        <v>21301.64</v>
      </c>
      <c r="E485" t="s">
        <v>470</v>
      </c>
      <c r="F485" t="s">
        <v>1317</v>
      </c>
      <c r="G485" s="10">
        <v>21301.64</v>
      </c>
      <c r="H485" s="10">
        <f>SUMIFS('[3]Taxes Withheld'!F$1:F$65536,'[3]Taxes Withheld'!C$1:C$65536,'Import DV AUCS'!A485)</f>
        <v>0</v>
      </c>
      <c r="I485" s="10">
        <f>SUMIFS('[3]Taxes Withheld'!G$1:G$65536,'[3]Taxes Withheld'!C$1:C$65536,'Import DV AUCS'!A485)</f>
        <v>0</v>
      </c>
      <c r="K485" s="10">
        <f t="shared" si="7"/>
        <v>0</v>
      </c>
      <c r="M485" t="s">
        <v>55</v>
      </c>
      <c r="N485" t="s">
        <v>56</v>
      </c>
      <c r="O485" t="s">
        <v>57</v>
      </c>
    </row>
    <row r="486" spans="1:15">
      <c r="A486" t="s">
        <v>1320</v>
      </c>
      <c r="B486" t="s">
        <v>30</v>
      </c>
      <c r="C486" t="s">
        <v>1321</v>
      </c>
      <c r="D486" s="10">
        <v>1200</v>
      </c>
      <c r="E486" t="s">
        <v>111</v>
      </c>
      <c r="F486" t="s">
        <v>1322</v>
      </c>
      <c r="G486" s="10">
        <v>1125</v>
      </c>
      <c r="H486" s="10">
        <f>SUMIFS('[3]Taxes Withheld'!F$1:F$65536,'[3]Taxes Withheld'!C$1:C$65536,'Import DV AUCS'!A486)</f>
        <v>53.57</v>
      </c>
      <c r="I486" s="10">
        <f>SUMIFS('[3]Taxes Withheld'!G$1:G$65536,'[3]Taxes Withheld'!C$1:C$65536,'Import DV AUCS'!A486)</f>
        <v>21.43</v>
      </c>
      <c r="K486" s="10">
        <f t="shared" si="7"/>
        <v>75</v>
      </c>
      <c r="M486" t="s">
        <v>55</v>
      </c>
      <c r="N486" t="s">
        <v>56</v>
      </c>
      <c r="O486" t="s">
        <v>57</v>
      </c>
    </row>
    <row r="487" spans="1:15">
      <c r="A487" t="s">
        <v>1323</v>
      </c>
      <c r="B487" t="s">
        <v>30</v>
      </c>
      <c r="C487" t="s">
        <v>1324</v>
      </c>
      <c r="D487" s="10">
        <v>18421.13</v>
      </c>
      <c r="E487" t="s">
        <v>191</v>
      </c>
      <c r="F487" t="s">
        <v>1325</v>
      </c>
      <c r="G487" s="10">
        <v>17638.59</v>
      </c>
      <c r="H487" s="10">
        <f>SUMIFS('[3]Taxes Withheld'!F$1:F$65536,'[3]Taxes Withheld'!C$1:C$65536,'Import DV AUCS'!A487)</f>
        <v>822.37</v>
      </c>
      <c r="I487" s="10">
        <f>SUMIFS('[3]Taxes Withheld'!G$1:G$65536,'[3]Taxes Withheld'!C$1:C$65536,'Import DV AUCS'!A487)</f>
        <v>164.47</v>
      </c>
      <c r="K487" s="10">
        <f t="shared" si="7"/>
        <v>986.84</v>
      </c>
      <c r="M487" t="s">
        <v>55</v>
      </c>
      <c r="N487" t="s">
        <v>56</v>
      </c>
      <c r="O487" t="s">
        <v>57</v>
      </c>
    </row>
    <row r="488" spans="1:15">
      <c r="A488" t="s">
        <v>1326</v>
      </c>
      <c r="B488" t="s">
        <v>30</v>
      </c>
      <c r="C488" t="s">
        <v>1327</v>
      </c>
      <c r="D488" s="10">
        <v>12300</v>
      </c>
      <c r="E488" t="s">
        <v>470</v>
      </c>
      <c r="F488" t="s">
        <v>1317</v>
      </c>
      <c r="G488" s="10">
        <v>12300</v>
      </c>
      <c r="H488" s="10">
        <f>SUMIFS('[3]Taxes Withheld'!F$1:F$65536,'[3]Taxes Withheld'!C$1:C$65536,'Import DV AUCS'!A488)</f>
        <v>0</v>
      </c>
      <c r="I488" s="10">
        <f>SUMIFS('[3]Taxes Withheld'!G$1:G$65536,'[3]Taxes Withheld'!C$1:C$65536,'Import DV AUCS'!A488)</f>
        <v>0</v>
      </c>
      <c r="K488" s="10">
        <f t="shared" si="7"/>
        <v>0</v>
      </c>
      <c r="M488" t="s">
        <v>55</v>
      </c>
      <c r="N488" t="s">
        <v>56</v>
      </c>
      <c r="O488" t="s">
        <v>57</v>
      </c>
    </row>
    <row r="489" spans="1:15">
      <c r="A489" t="s">
        <v>1328</v>
      </c>
      <c r="B489" t="s">
        <v>30</v>
      </c>
      <c r="C489" t="s">
        <v>1329</v>
      </c>
      <c r="D489" s="10">
        <v>40369.5</v>
      </c>
      <c r="E489" t="s">
        <v>470</v>
      </c>
      <c r="F489" t="s">
        <v>1330</v>
      </c>
      <c r="G489" s="10">
        <v>35286.17</v>
      </c>
      <c r="H489" s="10">
        <f>SUMIFS('[3]Taxes Withheld'!F$1:F$65536,'[3]Taxes Withheld'!C$1:C$65536,'Import DV AUCS'!A489)</f>
        <v>0</v>
      </c>
      <c r="I489" s="10">
        <f>SUMIFS('[3]Taxes Withheld'!G$1:G$65536,'[3]Taxes Withheld'!C$1:C$65536,'Import DV AUCS'!A489)</f>
        <v>0</v>
      </c>
      <c r="K489" s="10">
        <f t="shared" si="7"/>
        <v>0</v>
      </c>
      <c r="M489" t="s">
        <v>55</v>
      </c>
      <c r="N489" t="s">
        <v>56</v>
      </c>
      <c r="O489" t="s">
        <v>57</v>
      </c>
    </row>
    <row r="490" spans="1:15">
      <c r="A490" t="s">
        <v>1331</v>
      </c>
      <c r="B490" t="s">
        <v>30</v>
      </c>
      <c r="C490" t="s">
        <v>1332</v>
      </c>
      <c r="D490" s="10">
        <v>5390.81</v>
      </c>
      <c r="E490" t="s">
        <v>111</v>
      </c>
      <c r="F490" t="s">
        <v>1333</v>
      </c>
      <c r="G490" s="10">
        <v>5053.8900000000003</v>
      </c>
      <c r="H490" s="10">
        <f>SUMIFS('[3]Taxes Withheld'!F$1:F$65536,'[3]Taxes Withheld'!C$1:C$65536,'Import DV AUCS'!A490)</f>
        <v>240.66</v>
      </c>
      <c r="I490" s="10">
        <f>SUMIFS('[3]Taxes Withheld'!G$1:G$65536,'[3]Taxes Withheld'!C$1:C$65536,'Import DV AUCS'!A490)</f>
        <v>96.26</v>
      </c>
      <c r="K490" s="10">
        <f t="shared" si="7"/>
        <v>336.92</v>
      </c>
      <c r="M490" t="s">
        <v>55</v>
      </c>
      <c r="N490" t="s">
        <v>56</v>
      </c>
      <c r="O490" t="s">
        <v>57</v>
      </c>
    </row>
    <row r="491" spans="1:15">
      <c r="A491" t="s">
        <v>1334</v>
      </c>
      <c r="B491" t="s">
        <v>30</v>
      </c>
      <c r="C491" t="s">
        <v>1335</v>
      </c>
      <c r="D491" s="10">
        <v>920</v>
      </c>
      <c r="E491" t="s">
        <v>96</v>
      </c>
      <c r="F491" t="s">
        <v>1336</v>
      </c>
      <c r="G491" s="10">
        <v>862.5</v>
      </c>
      <c r="H491" s="10">
        <f>SUMIFS('[3]Taxes Withheld'!F$1:F$65536,'[3]Taxes Withheld'!C$1:C$65536,'Import DV AUCS'!A491)</f>
        <v>41.07</v>
      </c>
      <c r="I491" s="10">
        <f>SUMIFS('[3]Taxes Withheld'!G$1:G$65536,'[3]Taxes Withheld'!C$1:C$65536,'Import DV AUCS'!A491)</f>
        <v>16.43</v>
      </c>
      <c r="K491" s="10">
        <f t="shared" si="7"/>
        <v>57.5</v>
      </c>
      <c r="M491" t="s">
        <v>55</v>
      </c>
      <c r="N491" t="s">
        <v>56</v>
      </c>
      <c r="O491" t="s">
        <v>57</v>
      </c>
    </row>
    <row r="492" spans="1:15">
      <c r="A492" t="s">
        <v>1337</v>
      </c>
      <c r="B492" t="s">
        <v>30</v>
      </c>
      <c r="C492" t="s">
        <v>63</v>
      </c>
      <c r="D492" s="10">
        <v>0</v>
      </c>
      <c r="E492" t="s">
        <v>1338</v>
      </c>
      <c r="F492" t="s">
        <v>1339</v>
      </c>
      <c r="G492" s="10">
        <v>950</v>
      </c>
      <c r="H492" s="10">
        <f>SUMIFS('[3]Taxes Withheld'!F$1:F$65536,'[3]Taxes Withheld'!C$1:C$65536,'Import DV AUCS'!A492)</f>
        <v>30</v>
      </c>
      <c r="I492" s="10">
        <f>SUMIFS('[3]Taxes Withheld'!G$1:G$65536,'[3]Taxes Withheld'!C$1:C$65536,'Import DV AUCS'!A492)</f>
        <v>20</v>
      </c>
      <c r="K492" s="10">
        <f t="shared" si="7"/>
        <v>50</v>
      </c>
      <c r="M492" t="s">
        <v>98</v>
      </c>
      <c r="N492" t="s">
        <v>99</v>
      </c>
      <c r="O492" t="s">
        <v>100</v>
      </c>
    </row>
    <row r="493" spans="1:15">
      <c r="A493" t="s">
        <v>1340</v>
      </c>
      <c r="B493" t="s">
        <v>30</v>
      </c>
      <c r="C493" t="s">
        <v>63</v>
      </c>
      <c r="D493" s="10">
        <v>0</v>
      </c>
      <c r="E493" t="s">
        <v>1341</v>
      </c>
      <c r="F493" t="s">
        <v>1339</v>
      </c>
      <c r="G493" s="10">
        <v>950</v>
      </c>
      <c r="H493" s="10">
        <f>SUMIFS('[3]Taxes Withheld'!F$1:F$65536,'[3]Taxes Withheld'!C$1:C$65536,'Import DV AUCS'!A493)</f>
        <v>30</v>
      </c>
      <c r="I493" s="10">
        <f>SUMIFS('[3]Taxes Withheld'!G$1:G$65536,'[3]Taxes Withheld'!C$1:C$65536,'Import DV AUCS'!A493)</f>
        <v>20</v>
      </c>
      <c r="K493" s="10">
        <f t="shared" si="7"/>
        <v>50</v>
      </c>
      <c r="M493" t="s">
        <v>98</v>
      </c>
      <c r="N493" t="s">
        <v>99</v>
      </c>
      <c r="O493" t="s">
        <v>100</v>
      </c>
    </row>
    <row r="494" spans="1:15">
      <c r="A494" t="s">
        <v>1342</v>
      </c>
      <c r="B494" t="s">
        <v>30</v>
      </c>
      <c r="C494" t="s">
        <v>63</v>
      </c>
      <c r="D494" s="10">
        <v>0</v>
      </c>
      <c r="E494" t="s">
        <v>187</v>
      </c>
      <c r="F494" t="s">
        <v>1339</v>
      </c>
      <c r="G494" s="10">
        <v>9500</v>
      </c>
      <c r="H494" s="10">
        <f>SUMIFS('[3]Taxes Withheld'!F$1:F$65536,'[3]Taxes Withheld'!C$1:C$65536,'Import DV AUCS'!A494)</f>
        <v>300</v>
      </c>
      <c r="I494" s="10">
        <f>SUMIFS('[3]Taxes Withheld'!G$1:G$65536,'[3]Taxes Withheld'!C$1:C$65536,'Import DV AUCS'!A494)</f>
        <v>200</v>
      </c>
      <c r="K494" s="10">
        <f t="shared" si="7"/>
        <v>500</v>
      </c>
      <c r="M494" t="s">
        <v>98</v>
      </c>
      <c r="N494" t="s">
        <v>99</v>
      </c>
      <c r="O494" t="s">
        <v>100</v>
      </c>
    </row>
    <row r="495" spans="1:15">
      <c r="A495" t="s">
        <v>1343</v>
      </c>
      <c r="B495" t="s">
        <v>30</v>
      </c>
      <c r="C495" t="s">
        <v>63</v>
      </c>
      <c r="D495" s="10">
        <v>0</v>
      </c>
      <c r="E495" t="s">
        <v>1344</v>
      </c>
      <c r="F495" t="s">
        <v>1339</v>
      </c>
      <c r="G495" s="10">
        <v>950</v>
      </c>
      <c r="H495" s="10">
        <f>SUMIFS('[3]Taxes Withheld'!F$1:F$65536,'[3]Taxes Withheld'!C$1:C$65536,'Import DV AUCS'!A495)</f>
        <v>30</v>
      </c>
      <c r="I495" s="10">
        <f>SUMIFS('[3]Taxes Withheld'!G$1:G$65536,'[3]Taxes Withheld'!C$1:C$65536,'Import DV AUCS'!A495)</f>
        <v>20</v>
      </c>
      <c r="K495" s="10">
        <f t="shared" si="7"/>
        <v>50</v>
      </c>
      <c r="M495" t="s">
        <v>98</v>
      </c>
      <c r="N495" t="s">
        <v>99</v>
      </c>
      <c r="O495" t="s">
        <v>100</v>
      </c>
    </row>
    <row r="496" spans="1:15">
      <c r="A496" t="s">
        <v>1345</v>
      </c>
      <c r="B496" t="s">
        <v>30</v>
      </c>
      <c r="C496" t="s">
        <v>1346</v>
      </c>
      <c r="D496" s="10">
        <v>13600</v>
      </c>
      <c r="E496" t="s">
        <v>119</v>
      </c>
      <c r="F496" t="s">
        <v>1347</v>
      </c>
      <c r="G496" s="10">
        <v>12871.43</v>
      </c>
      <c r="H496" s="10">
        <f>SUMIFS('[3]Taxes Withheld'!F$1:F$65536,'[3]Taxes Withheld'!C$1:C$65536,'Import DV AUCS'!A496)</f>
        <v>607.14</v>
      </c>
      <c r="I496" s="10">
        <f>SUMIFS('[3]Taxes Withheld'!G$1:G$65536,'[3]Taxes Withheld'!C$1:C$65536,'Import DV AUCS'!A496)</f>
        <v>121.43</v>
      </c>
      <c r="K496" s="10">
        <f t="shared" si="7"/>
        <v>728.56999999999994</v>
      </c>
      <c r="M496" t="s">
        <v>55</v>
      </c>
      <c r="N496" t="s">
        <v>56</v>
      </c>
      <c r="O496" t="s">
        <v>57</v>
      </c>
    </row>
    <row r="497" spans="1:15">
      <c r="A497" t="s">
        <v>1348</v>
      </c>
      <c r="B497" t="s">
        <v>30</v>
      </c>
      <c r="C497" t="s">
        <v>1349</v>
      </c>
      <c r="D497" s="10">
        <v>1500</v>
      </c>
      <c r="E497" t="s">
        <v>1350</v>
      </c>
      <c r="F497" t="s">
        <v>1351</v>
      </c>
      <c r="G497" s="10">
        <v>1500</v>
      </c>
      <c r="H497" s="10">
        <f>SUMIFS('[3]Taxes Withheld'!F$1:F$65536,'[3]Taxes Withheld'!C$1:C$65536,'Import DV AUCS'!A497)</f>
        <v>0</v>
      </c>
      <c r="I497" s="10">
        <f>SUMIFS('[3]Taxes Withheld'!G$1:G$65536,'[3]Taxes Withheld'!C$1:C$65536,'Import DV AUCS'!A497)</f>
        <v>0</v>
      </c>
      <c r="K497" s="10">
        <f t="shared" si="7"/>
        <v>0</v>
      </c>
      <c r="M497" t="s">
        <v>55</v>
      </c>
      <c r="N497" t="s">
        <v>56</v>
      </c>
      <c r="O497" t="s">
        <v>57</v>
      </c>
    </row>
    <row r="498" spans="1:15">
      <c r="A498" t="s">
        <v>1352</v>
      </c>
      <c r="B498" t="s">
        <v>30</v>
      </c>
      <c r="C498" t="s">
        <v>1353</v>
      </c>
      <c r="D498" s="10">
        <v>350</v>
      </c>
      <c r="E498" t="s">
        <v>549</v>
      </c>
      <c r="F498" t="s">
        <v>1354</v>
      </c>
      <c r="G498" s="10">
        <v>350</v>
      </c>
      <c r="H498" s="10">
        <f>SUMIFS('[3]Taxes Withheld'!F$1:F$65536,'[3]Taxes Withheld'!C$1:C$65536,'Import DV AUCS'!A498)</f>
        <v>0</v>
      </c>
      <c r="I498" s="10">
        <f>SUMIFS('[3]Taxes Withheld'!G$1:G$65536,'[3]Taxes Withheld'!C$1:C$65536,'Import DV AUCS'!A498)</f>
        <v>0</v>
      </c>
      <c r="K498" s="10">
        <f t="shared" si="7"/>
        <v>0</v>
      </c>
      <c r="M498" t="s">
        <v>55</v>
      </c>
      <c r="N498" t="s">
        <v>56</v>
      </c>
      <c r="O498" t="s">
        <v>57</v>
      </c>
    </row>
    <row r="499" spans="1:15">
      <c r="A499" t="s">
        <v>1355</v>
      </c>
      <c r="B499" t="s">
        <v>30</v>
      </c>
      <c r="C499" t="s">
        <v>1356</v>
      </c>
      <c r="D499" s="10">
        <v>31800</v>
      </c>
      <c r="E499" t="s">
        <v>126</v>
      </c>
      <c r="F499" t="s">
        <v>1357</v>
      </c>
      <c r="G499" s="10">
        <v>29812.5</v>
      </c>
      <c r="H499" s="10">
        <f>SUMIFS('[3]Taxes Withheld'!F$1:F$65536,'[3]Taxes Withheld'!C$1:C$65536,'Import DV AUCS'!A499)</f>
        <v>1419.64</v>
      </c>
      <c r="I499" s="10">
        <f>SUMIFS('[3]Taxes Withheld'!G$1:G$65536,'[3]Taxes Withheld'!C$1:C$65536,'Import DV AUCS'!A499)</f>
        <v>567.86</v>
      </c>
      <c r="K499" s="10">
        <f t="shared" si="7"/>
        <v>1987.5</v>
      </c>
      <c r="M499" t="s">
        <v>55</v>
      </c>
      <c r="N499" t="s">
        <v>56</v>
      </c>
      <c r="O499" t="s">
        <v>57</v>
      </c>
    </row>
    <row r="500" spans="1:15">
      <c r="A500" t="s">
        <v>1358</v>
      </c>
      <c r="B500" t="s">
        <v>30</v>
      </c>
      <c r="C500" t="s">
        <v>1359</v>
      </c>
      <c r="D500" s="10">
        <v>480</v>
      </c>
      <c r="E500" t="s">
        <v>96</v>
      </c>
      <c r="F500" t="s">
        <v>1360</v>
      </c>
      <c r="G500" s="10">
        <v>450</v>
      </c>
      <c r="H500" s="10">
        <f>SUMIFS('[3]Taxes Withheld'!F$1:F$65536,'[3]Taxes Withheld'!C$1:C$65536,'Import DV AUCS'!A500)</f>
        <v>21.43</v>
      </c>
      <c r="I500" s="10">
        <f>SUMIFS('[3]Taxes Withheld'!G$1:G$65536,'[3]Taxes Withheld'!C$1:C$65536,'Import DV AUCS'!A500)</f>
        <v>8.57</v>
      </c>
      <c r="K500" s="10">
        <f t="shared" si="7"/>
        <v>30</v>
      </c>
      <c r="M500" t="s">
        <v>55</v>
      </c>
      <c r="N500" t="s">
        <v>56</v>
      </c>
      <c r="O500" t="s">
        <v>57</v>
      </c>
    </row>
    <row r="501" spans="1:15">
      <c r="A501" t="s">
        <v>1361</v>
      </c>
      <c r="B501" t="s">
        <v>30</v>
      </c>
      <c r="C501" t="s">
        <v>1362</v>
      </c>
      <c r="D501" s="10">
        <v>48000</v>
      </c>
      <c r="E501" t="s">
        <v>1363</v>
      </c>
      <c r="F501" t="s">
        <v>1364</v>
      </c>
      <c r="G501" s="10">
        <v>48000</v>
      </c>
      <c r="H501" s="10">
        <f>SUMIFS('[3]Taxes Withheld'!F$1:F$65536,'[3]Taxes Withheld'!C$1:C$65536,'Import DV AUCS'!A501)</f>
        <v>0</v>
      </c>
      <c r="I501" s="10">
        <f>SUMIFS('[3]Taxes Withheld'!G$1:G$65536,'[3]Taxes Withheld'!C$1:C$65536,'Import DV AUCS'!A501)</f>
        <v>0</v>
      </c>
      <c r="K501" s="10">
        <f t="shared" si="7"/>
        <v>0</v>
      </c>
      <c r="M501" t="s">
        <v>55</v>
      </c>
      <c r="N501" t="s">
        <v>56</v>
      </c>
      <c r="O501" t="s">
        <v>57</v>
      </c>
    </row>
    <row r="502" spans="1:15">
      <c r="A502" t="s">
        <v>1365</v>
      </c>
      <c r="B502" t="s">
        <v>30</v>
      </c>
      <c r="C502" t="s">
        <v>63</v>
      </c>
      <c r="D502" s="10">
        <v>0</v>
      </c>
      <c r="E502" t="s">
        <v>73</v>
      </c>
      <c r="F502" t="s">
        <v>1366</v>
      </c>
      <c r="G502" s="10">
        <v>351153.32</v>
      </c>
      <c r="H502" s="10">
        <f>SUMIFS('[3]Taxes Withheld'!F$1:F$65536,'[3]Taxes Withheld'!C$1:C$65536,'Import DV AUCS'!A502)</f>
        <v>0</v>
      </c>
      <c r="I502" s="10">
        <f>SUMIFS('[3]Taxes Withheld'!G$1:G$65536,'[3]Taxes Withheld'!C$1:C$65536,'Import DV AUCS'!A502)</f>
        <v>0</v>
      </c>
      <c r="K502" s="10">
        <f t="shared" si="7"/>
        <v>0</v>
      </c>
      <c r="M502" t="s">
        <v>66</v>
      </c>
      <c r="N502" t="s">
        <v>67</v>
      </c>
      <c r="O502" t="s">
        <v>68</v>
      </c>
    </row>
    <row r="503" spans="1:15">
      <c r="A503" t="s">
        <v>1367</v>
      </c>
      <c r="B503" t="s">
        <v>30</v>
      </c>
      <c r="C503" t="s">
        <v>63</v>
      </c>
      <c r="D503" s="10">
        <v>0</v>
      </c>
      <c r="E503" t="s">
        <v>1368</v>
      </c>
      <c r="F503" t="s">
        <v>1366</v>
      </c>
      <c r="G503" s="10">
        <v>102762.55</v>
      </c>
      <c r="H503" s="10">
        <f>SUMIFS('[3]Taxes Withheld'!F$1:F$65536,'[3]Taxes Withheld'!C$1:C$65536,'Import DV AUCS'!A503)</f>
        <v>0</v>
      </c>
      <c r="I503" s="10">
        <f>SUMIFS('[3]Taxes Withheld'!G$1:G$65536,'[3]Taxes Withheld'!C$1:C$65536,'Import DV AUCS'!A503)</f>
        <v>0</v>
      </c>
      <c r="K503" s="10">
        <f t="shared" si="7"/>
        <v>0</v>
      </c>
      <c r="M503" t="s">
        <v>66</v>
      </c>
      <c r="N503" t="s">
        <v>67</v>
      </c>
      <c r="O503" t="s">
        <v>68</v>
      </c>
    </row>
    <row r="504" spans="1:15">
      <c r="A504" t="s">
        <v>1369</v>
      </c>
      <c r="B504" t="s">
        <v>30</v>
      </c>
      <c r="C504" t="s">
        <v>63</v>
      </c>
      <c r="D504" s="10">
        <v>0</v>
      </c>
      <c r="E504" t="s">
        <v>80</v>
      </c>
      <c r="F504" t="s">
        <v>1366</v>
      </c>
      <c r="G504" s="10">
        <v>82889.570000000007</v>
      </c>
      <c r="H504" s="10">
        <f>SUMIFS('[3]Taxes Withheld'!F$1:F$65536,'[3]Taxes Withheld'!C$1:C$65536,'Import DV AUCS'!A504)</f>
        <v>0</v>
      </c>
      <c r="I504" s="10">
        <f>SUMIFS('[3]Taxes Withheld'!G$1:G$65536,'[3]Taxes Withheld'!C$1:C$65536,'Import DV AUCS'!A504)</f>
        <v>0</v>
      </c>
      <c r="K504" s="10">
        <f t="shared" si="7"/>
        <v>0</v>
      </c>
      <c r="M504" t="s">
        <v>66</v>
      </c>
      <c r="N504" t="s">
        <v>67</v>
      </c>
      <c r="O504" t="s">
        <v>68</v>
      </c>
    </row>
    <row r="505" spans="1:15">
      <c r="A505" t="s">
        <v>1370</v>
      </c>
      <c r="B505" t="s">
        <v>30</v>
      </c>
      <c r="C505" t="s">
        <v>63</v>
      </c>
      <c r="D505" s="10">
        <v>0</v>
      </c>
      <c r="E505" t="s">
        <v>87</v>
      </c>
      <c r="F505" t="s">
        <v>1366</v>
      </c>
      <c r="G505" s="10">
        <v>146482.78</v>
      </c>
      <c r="H505" s="10">
        <f>SUMIFS('[3]Taxes Withheld'!F$1:F$65536,'[3]Taxes Withheld'!C$1:C$65536,'Import DV AUCS'!A505)</f>
        <v>0</v>
      </c>
      <c r="I505" s="10">
        <f>SUMIFS('[3]Taxes Withheld'!G$1:G$65536,'[3]Taxes Withheld'!C$1:C$65536,'Import DV AUCS'!A505)</f>
        <v>0</v>
      </c>
      <c r="K505" s="10">
        <f t="shared" si="7"/>
        <v>0</v>
      </c>
      <c r="M505" t="s">
        <v>66</v>
      </c>
      <c r="N505" t="s">
        <v>67</v>
      </c>
      <c r="O505" t="s">
        <v>68</v>
      </c>
    </row>
    <row r="506" spans="1:15">
      <c r="A506" t="s">
        <v>1371</v>
      </c>
      <c r="B506" t="s">
        <v>30</v>
      </c>
      <c r="C506" t="s">
        <v>63</v>
      </c>
      <c r="D506" s="10">
        <v>0</v>
      </c>
      <c r="E506" t="s">
        <v>90</v>
      </c>
      <c r="F506" t="s">
        <v>1366</v>
      </c>
      <c r="G506" s="10">
        <v>93042.85</v>
      </c>
      <c r="H506" s="10">
        <f>SUMIFS('[3]Taxes Withheld'!F$1:F$65536,'[3]Taxes Withheld'!C$1:C$65536,'Import DV AUCS'!A506)</f>
        <v>0</v>
      </c>
      <c r="I506" s="10">
        <f>SUMIFS('[3]Taxes Withheld'!G$1:G$65536,'[3]Taxes Withheld'!C$1:C$65536,'Import DV AUCS'!A506)</f>
        <v>0</v>
      </c>
      <c r="K506" s="10">
        <f t="shared" si="7"/>
        <v>0</v>
      </c>
      <c r="M506" t="s">
        <v>66</v>
      </c>
      <c r="N506" t="s">
        <v>67</v>
      </c>
      <c r="O506" t="s">
        <v>68</v>
      </c>
    </row>
    <row r="507" spans="1:15">
      <c r="A507" t="s">
        <v>1372</v>
      </c>
      <c r="B507" t="s">
        <v>30</v>
      </c>
      <c r="C507" t="s">
        <v>63</v>
      </c>
      <c r="D507" s="10">
        <v>0</v>
      </c>
      <c r="E507" t="s">
        <v>1118</v>
      </c>
      <c r="F507" t="s">
        <v>1366</v>
      </c>
      <c r="G507" s="10">
        <v>100622.32</v>
      </c>
      <c r="H507" s="10">
        <f>SUMIFS('[3]Taxes Withheld'!F$1:F$65536,'[3]Taxes Withheld'!C$1:C$65536,'Import DV AUCS'!A507)</f>
        <v>0</v>
      </c>
      <c r="I507" s="10">
        <f>SUMIFS('[3]Taxes Withheld'!G$1:G$65536,'[3]Taxes Withheld'!C$1:C$65536,'Import DV AUCS'!A507)</f>
        <v>0</v>
      </c>
      <c r="K507" s="10">
        <f t="shared" si="7"/>
        <v>0</v>
      </c>
      <c r="M507" t="s">
        <v>66</v>
      </c>
      <c r="N507" t="s">
        <v>67</v>
      </c>
      <c r="O507" t="s">
        <v>68</v>
      </c>
    </row>
    <row r="508" spans="1:15">
      <c r="A508" t="s">
        <v>1373</v>
      </c>
      <c r="B508" t="s">
        <v>30</v>
      </c>
      <c r="C508" t="s">
        <v>63</v>
      </c>
      <c r="D508" s="10">
        <v>0</v>
      </c>
      <c r="E508" t="s">
        <v>87</v>
      </c>
      <c r="F508" t="s">
        <v>1374</v>
      </c>
      <c r="G508" s="10">
        <v>29322.87</v>
      </c>
      <c r="H508" s="10">
        <f>SUMIFS('[3]Taxes Withheld'!F$1:F$65536,'[3]Taxes Withheld'!C$1:C$65536,'Import DV AUCS'!A508)</f>
        <v>0</v>
      </c>
      <c r="I508" s="10">
        <f>SUMIFS('[3]Taxes Withheld'!G$1:G$65536,'[3]Taxes Withheld'!C$1:C$65536,'Import DV AUCS'!A508)</f>
        <v>0</v>
      </c>
      <c r="K508" s="10">
        <f t="shared" si="7"/>
        <v>0</v>
      </c>
      <c r="M508" t="s">
        <v>66</v>
      </c>
      <c r="N508" t="s">
        <v>67</v>
      </c>
      <c r="O508" t="s">
        <v>68</v>
      </c>
    </row>
    <row r="509" spans="1:15">
      <c r="A509" t="s">
        <v>1375</v>
      </c>
      <c r="B509" t="s">
        <v>30</v>
      </c>
      <c r="C509" t="s">
        <v>1376</v>
      </c>
      <c r="D509" s="10">
        <v>41497.269999999997</v>
      </c>
      <c r="E509" t="s">
        <v>399</v>
      </c>
      <c r="F509" t="s">
        <v>1377</v>
      </c>
      <c r="G509" s="10">
        <v>41497.269999999997</v>
      </c>
      <c r="H509" s="10">
        <f>SUMIFS('[3]Taxes Withheld'!F$1:F$65536,'[3]Taxes Withheld'!C$1:C$65536,'Import DV AUCS'!A509)</f>
        <v>0</v>
      </c>
      <c r="I509" s="10">
        <f>SUMIFS('[3]Taxes Withheld'!G$1:G$65536,'[3]Taxes Withheld'!C$1:C$65536,'Import DV AUCS'!A509)</f>
        <v>0</v>
      </c>
      <c r="K509" s="10">
        <f t="shared" si="7"/>
        <v>0</v>
      </c>
      <c r="M509" t="s">
        <v>55</v>
      </c>
      <c r="N509" t="s">
        <v>56</v>
      </c>
      <c r="O509" t="s">
        <v>57</v>
      </c>
    </row>
    <row r="510" spans="1:15">
      <c r="A510" t="s">
        <v>1378</v>
      </c>
      <c r="B510" t="s">
        <v>30</v>
      </c>
      <c r="C510" t="s">
        <v>1379</v>
      </c>
      <c r="D510" s="10">
        <v>45808.9</v>
      </c>
      <c r="E510" t="s">
        <v>399</v>
      </c>
      <c r="F510" t="s">
        <v>1380</v>
      </c>
      <c r="G510" s="10">
        <v>45808.9</v>
      </c>
      <c r="H510" s="10">
        <f>SUMIFS('[3]Taxes Withheld'!F$1:F$65536,'[3]Taxes Withheld'!C$1:C$65536,'Import DV AUCS'!A510)</f>
        <v>0</v>
      </c>
      <c r="I510" s="10">
        <f>SUMIFS('[3]Taxes Withheld'!G$1:G$65536,'[3]Taxes Withheld'!C$1:C$65536,'Import DV AUCS'!A510)</f>
        <v>0</v>
      </c>
      <c r="K510" s="10">
        <f t="shared" si="7"/>
        <v>0</v>
      </c>
      <c r="M510" t="s">
        <v>55</v>
      </c>
      <c r="N510" t="s">
        <v>56</v>
      </c>
      <c r="O510" t="s">
        <v>57</v>
      </c>
    </row>
    <row r="511" spans="1:15">
      <c r="A511" t="s">
        <v>1381</v>
      </c>
      <c r="B511" t="s">
        <v>30</v>
      </c>
      <c r="C511" t="s">
        <v>63</v>
      </c>
      <c r="D511" s="10">
        <v>0</v>
      </c>
      <c r="E511" t="s">
        <v>601</v>
      </c>
      <c r="F511" t="s">
        <v>1374</v>
      </c>
      <c r="G511" s="10">
        <v>14057</v>
      </c>
      <c r="H511" s="10">
        <f>SUMIFS('[3]Taxes Withheld'!F$1:F$65536,'[3]Taxes Withheld'!C$1:C$65536,'Import DV AUCS'!A511)</f>
        <v>0</v>
      </c>
      <c r="I511" s="10">
        <f>SUMIFS('[3]Taxes Withheld'!G$1:G$65536,'[3]Taxes Withheld'!C$1:C$65536,'Import DV AUCS'!A511)</f>
        <v>0</v>
      </c>
      <c r="K511" s="10">
        <f t="shared" si="7"/>
        <v>0</v>
      </c>
      <c r="M511" t="s">
        <v>66</v>
      </c>
      <c r="N511" t="s">
        <v>67</v>
      </c>
      <c r="O511" t="s">
        <v>68</v>
      </c>
    </row>
    <row r="512" spans="1:15">
      <c r="A512" t="s">
        <v>1382</v>
      </c>
      <c r="B512" t="s">
        <v>30</v>
      </c>
      <c r="C512" t="s">
        <v>63</v>
      </c>
      <c r="D512" s="10">
        <v>0</v>
      </c>
      <c r="E512" t="s">
        <v>1118</v>
      </c>
      <c r="F512" t="s">
        <v>1374</v>
      </c>
      <c r="G512" s="10">
        <v>26940.43</v>
      </c>
      <c r="H512" s="10">
        <f>SUMIFS('[3]Taxes Withheld'!F$1:F$65536,'[3]Taxes Withheld'!C$1:C$65536,'Import DV AUCS'!A512)</f>
        <v>0</v>
      </c>
      <c r="I512" s="10">
        <f>SUMIFS('[3]Taxes Withheld'!G$1:G$65536,'[3]Taxes Withheld'!C$1:C$65536,'Import DV AUCS'!A512)</f>
        <v>0</v>
      </c>
      <c r="K512" s="10">
        <f t="shared" si="7"/>
        <v>0</v>
      </c>
      <c r="M512" t="s">
        <v>66</v>
      </c>
      <c r="N512" t="s">
        <v>67</v>
      </c>
      <c r="O512" t="s">
        <v>68</v>
      </c>
    </row>
    <row r="513" spans="1:15">
      <c r="A513" t="s">
        <v>1383</v>
      </c>
      <c r="B513" t="s">
        <v>30</v>
      </c>
      <c r="C513" t="s">
        <v>63</v>
      </c>
      <c r="D513" s="10">
        <v>0</v>
      </c>
      <c r="E513" t="s">
        <v>355</v>
      </c>
      <c r="F513" t="s">
        <v>1374</v>
      </c>
      <c r="G513" s="10">
        <v>14929.18</v>
      </c>
      <c r="H513" s="10">
        <f>SUMIFS('[3]Taxes Withheld'!F$1:F$65536,'[3]Taxes Withheld'!C$1:C$65536,'Import DV AUCS'!A513)</f>
        <v>0</v>
      </c>
      <c r="I513" s="10">
        <f>SUMIFS('[3]Taxes Withheld'!G$1:G$65536,'[3]Taxes Withheld'!C$1:C$65536,'Import DV AUCS'!A513)</f>
        <v>0</v>
      </c>
      <c r="K513" s="10">
        <f t="shared" si="7"/>
        <v>0</v>
      </c>
      <c r="M513" t="s">
        <v>66</v>
      </c>
      <c r="N513" t="s">
        <v>67</v>
      </c>
      <c r="O513" t="s">
        <v>68</v>
      </c>
    </row>
    <row r="514" spans="1:15">
      <c r="A514" t="s">
        <v>1384</v>
      </c>
      <c r="B514" t="s">
        <v>30</v>
      </c>
      <c r="C514" t="s">
        <v>63</v>
      </c>
      <c r="D514" s="10">
        <v>0</v>
      </c>
      <c r="E514" t="s">
        <v>358</v>
      </c>
      <c r="F514" t="s">
        <v>1374</v>
      </c>
      <c r="G514" s="10">
        <v>8884.19</v>
      </c>
      <c r="H514" s="10">
        <f>SUMIFS('[3]Taxes Withheld'!F$1:F$65536,'[3]Taxes Withheld'!C$1:C$65536,'Import DV AUCS'!A514)</f>
        <v>0</v>
      </c>
      <c r="I514" s="10">
        <f>SUMIFS('[3]Taxes Withheld'!G$1:G$65536,'[3]Taxes Withheld'!C$1:C$65536,'Import DV AUCS'!A514)</f>
        <v>0</v>
      </c>
      <c r="K514" s="10">
        <f t="shared" si="7"/>
        <v>0</v>
      </c>
      <c r="M514" t="s">
        <v>66</v>
      </c>
      <c r="N514" t="s">
        <v>67</v>
      </c>
      <c r="O514" t="s">
        <v>68</v>
      </c>
    </row>
    <row r="515" spans="1:15">
      <c r="A515" t="s">
        <v>1385</v>
      </c>
      <c r="B515" t="s">
        <v>30</v>
      </c>
      <c r="C515" t="s">
        <v>63</v>
      </c>
      <c r="D515" s="10">
        <v>0</v>
      </c>
      <c r="E515" t="s">
        <v>364</v>
      </c>
      <c r="F515" t="s">
        <v>1374</v>
      </c>
      <c r="G515" s="10">
        <v>14239.19</v>
      </c>
      <c r="H515" s="10">
        <f>SUMIFS('[3]Taxes Withheld'!F$1:F$65536,'[3]Taxes Withheld'!C$1:C$65536,'Import DV AUCS'!A515)</f>
        <v>0</v>
      </c>
      <c r="I515" s="10">
        <f>SUMIFS('[3]Taxes Withheld'!G$1:G$65536,'[3]Taxes Withheld'!C$1:C$65536,'Import DV AUCS'!A515)</f>
        <v>0</v>
      </c>
      <c r="K515" s="10">
        <f t="shared" si="7"/>
        <v>0</v>
      </c>
      <c r="M515" t="s">
        <v>66</v>
      </c>
      <c r="N515" t="s">
        <v>67</v>
      </c>
      <c r="O515" t="s">
        <v>68</v>
      </c>
    </row>
    <row r="516" spans="1:15">
      <c r="A516" t="s">
        <v>1386</v>
      </c>
      <c r="B516" t="s">
        <v>30</v>
      </c>
      <c r="C516" t="s">
        <v>63</v>
      </c>
      <c r="D516" s="10">
        <v>0</v>
      </c>
      <c r="E516" t="s">
        <v>629</v>
      </c>
      <c r="F516" t="s">
        <v>1387</v>
      </c>
      <c r="G516" s="10">
        <v>11559.96</v>
      </c>
      <c r="H516" s="10">
        <f>SUMIFS('[3]Taxes Withheld'!F$1:F$65536,'[3]Taxes Withheld'!C$1:C$65536,'Import DV AUCS'!A516)</f>
        <v>0</v>
      </c>
      <c r="I516" s="10">
        <f>SUMIFS('[3]Taxes Withheld'!G$1:G$65536,'[3]Taxes Withheld'!C$1:C$65536,'Import DV AUCS'!A516)</f>
        <v>0</v>
      </c>
      <c r="K516" s="10">
        <f t="shared" ref="K516:K579" si="8">H516+I516+J516</f>
        <v>0</v>
      </c>
      <c r="M516" t="s">
        <v>66</v>
      </c>
      <c r="N516" t="s">
        <v>67</v>
      </c>
      <c r="O516" t="s">
        <v>68</v>
      </c>
    </row>
    <row r="517" spans="1:15">
      <c r="A517" t="s">
        <v>1388</v>
      </c>
      <c r="B517" t="s">
        <v>30</v>
      </c>
      <c r="C517" t="s">
        <v>63</v>
      </c>
      <c r="D517" s="10">
        <v>0</v>
      </c>
      <c r="E517" t="s">
        <v>1060</v>
      </c>
      <c r="F517" t="s">
        <v>1387</v>
      </c>
      <c r="G517" s="10">
        <v>11559.96</v>
      </c>
      <c r="H517" s="10">
        <f>SUMIFS('[3]Taxes Withheld'!F$1:F$65536,'[3]Taxes Withheld'!C$1:C$65536,'Import DV AUCS'!A517)</f>
        <v>0</v>
      </c>
      <c r="I517" s="10">
        <f>SUMIFS('[3]Taxes Withheld'!G$1:G$65536,'[3]Taxes Withheld'!C$1:C$65536,'Import DV AUCS'!A517)</f>
        <v>0</v>
      </c>
      <c r="K517" s="10">
        <f t="shared" si="8"/>
        <v>0</v>
      </c>
      <c r="M517" t="s">
        <v>66</v>
      </c>
      <c r="N517" t="s">
        <v>67</v>
      </c>
      <c r="O517" t="s">
        <v>68</v>
      </c>
    </row>
    <row r="518" spans="1:15">
      <c r="A518" t="s">
        <v>1389</v>
      </c>
      <c r="B518" t="s">
        <v>30</v>
      </c>
      <c r="C518" t="s">
        <v>63</v>
      </c>
      <c r="D518" s="10">
        <v>0</v>
      </c>
      <c r="E518" t="s">
        <v>632</v>
      </c>
      <c r="F518" t="s">
        <v>1387</v>
      </c>
      <c r="G518" s="10">
        <v>11559.96</v>
      </c>
      <c r="H518" s="10">
        <f>SUMIFS('[3]Taxes Withheld'!F$1:F$65536,'[3]Taxes Withheld'!C$1:C$65536,'Import DV AUCS'!A518)</f>
        <v>0</v>
      </c>
      <c r="I518" s="10">
        <f>SUMIFS('[3]Taxes Withheld'!G$1:G$65536,'[3]Taxes Withheld'!C$1:C$65536,'Import DV AUCS'!A518)</f>
        <v>0</v>
      </c>
      <c r="K518" s="10">
        <f t="shared" si="8"/>
        <v>0</v>
      </c>
      <c r="M518" t="s">
        <v>66</v>
      </c>
      <c r="N518" t="s">
        <v>67</v>
      </c>
      <c r="O518" t="s">
        <v>68</v>
      </c>
    </row>
    <row r="519" spans="1:15">
      <c r="A519" t="s">
        <v>1390</v>
      </c>
      <c r="B519" t="s">
        <v>30</v>
      </c>
      <c r="C519" t="s">
        <v>63</v>
      </c>
      <c r="D519" s="10">
        <v>0</v>
      </c>
      <c r="E519" t="s">
        <v>623</v>
      </c>
      <c r="F519" t="s">
        <v>1387</v>
      </c>
      <c r="G519" s="10">
        <v>11559.96</v>
      </c>
      <c r="H519" s="10">
        <f>SUMIFS('[3]Taxes Withheld'!F$1:F$65536,'[3]Taxes Withheld'!C$1:C$65536,'Import DV AUCS'!A519)</f>
        <v>0</v>
      </c>
      <c r="I519" s="10">
        <f>SUMIFS('[3]Taxes Withheld'!G$1:G$65536,'[3]Taxes Withheld'!C$1:C$65536,'Import DV AUCS'!A519)</f>
        <v>0</v>
      </c>
      <c r="K519" s="10">
        <f t="shared" si="8"/>
        <v>0</v>
      </c>
      <c r="M519" t="s">
        <v>66</v>
      </c>
      <c r="N519" t="s">
        <v>67</v>
      </c>
      <c r="O519" t="s">
        <v>68</v>
      </c>
    </row>
    <row r="520" spans="1:15">
      <c r="A520" t="s">
        <v>1391</v>
      </c>
      <c r="B520" t="s">
        <v>30</v>
      </c>
      <c r="C520" t="s">
        <v>63</v>
      </c>
      <c r="D520" s="10">
        <v>0</v>
      </c>
      <c r="E520" t="s">
        <v>626</v>
      </c>
      <c r="F520" t="s">
        <v>1387</v>
      </c>
      <c r="G520" s="10">
        <v>11559.96</v>
      </c>
      <c r="H520" s="10">
        <f>SUMIFS('[3]Taxes Withheld'!F$1:F$65536,'[3]Taxes Withheld'!C$1:C$65536,'Import DV AUCS'!A520)</f>
        <v>0</v>
      </c>
      <c r="I520" s="10">
        <f>SUMIFS('[3]Taxes Withheld'!G$1:G$65536,'[3]Taxes Withheld'!C$1:C$65536,'Import DV AUCS'!A520)</f>
        <v>0</v>
      </c>
      <c r="K520" s="10">
        <f t="shared" si="8"/>
        <v>0</v>
      </c>
      <c r="M520" t="s">
        <v>66</v>
      </c>
      <c r="N520" t="s">
        <v>67</v>
      </c>
      <c r="O520" t="s">
        <v>68</v>
      </c>
    </row>
    <row r="521" spans="1:15">
      <c r="A521" t="s">
        <v>1392</v>
      </c>
      <c r="B521" t="s">
        <v>30</v>
      </c>
      <c r="C521" t="s">
        <v>63</v>
      </c>
      <c r="D521" s="10">
        <v>0</v>
      </c>
      <c r="E521" t="s">
        <v>619</v>
      </c>
      <c r="F521" t="s">
        <v>1387</v>
      </c>
      <c r="G521" s="10">
        <v>9059.9599999999991</v>
      </c>
      <c r="H521" s="10">
        <f>SUMIFS('[3]Taxes Withheld'!F$1:F$65536,'[3]Taxes Withheld'!C$1:C$65536,'Import DV AUCS'!A521)</f>
        <v>0</v>
      </c>
      <c r="I521" s="10">
        <f>SUMIFS('[3]Taxes Withheld'!G$1:G$65536,'[3]Taxes Withheld'!C$1:C$65536,'Import DV AUCS'!A521)</f>
        <v>0</v>
      </c>
      <c r="K521" s="10">
        <f t="shared" si="8"/>
        <v>0</v>
      </c>
      <c r="M521" t="s">
        <v>66</v>
      </c>
      <c r="N521" t="s">
        <v>67</v>
      </c>
      <c r="O521" t="s">
        <v>68</v>
      </c>
    </row>
    <row r="522" spans="1:15">
      <c r="A522" t="s">
        <v>1393</v>
      </c>
      <c r="B522" t="s">
        <v>30</v>
      </c>
      <c r="C522" t="s">
        <v>1394</v>
      </c>
      <c r="D522" s="10">
        <v>792144.86</v>
      </c>
      <c r="E522" t="s">
        <v>430</v>
      </c>
      <c r="F522" t="s">
        <v>1395</v>
      </c>
      <c r="G522" s="10">
        <v>792144.86</v>
      </c>
      <c r="H522" s="10">
        <f>SUMIFS('[3]Taxes Withheld'!F$1:F$65536,'[3]Taxes Withheld'!C$1:C$65536,'Import DV AUCS'!A522)</f>
        <v>0</v>
      </c>
      <c r="I522" s="10">
        <f>SUMIFS('[3]Taxes Withheld'!G$1:G$65536,'[3]Taxes Withheld'!C$1:C$65536,'Import DV AUCS'!A522)</f>
        <v>0</v>
      </c>
      <c r="K522" s="10">
        <f t="shared" si="8"/>
        <v>0</v>
      </c>
      <c r="M522" t="s">
        <v>197</v>
      </c>
      <c r="N522" t="s">
        <v>56</v>
      </c>
      <c r="O522" t="s">
        <v>57</v>
      </c>
    </row>
    <row r="523" spans="1:15">
      <c r="A523" t="s">
        <v>1396</v>
      </c>
      <c r="B523" t="s">
        <v>30</v>
      </c>
      <c r="C523" t="s">
        <v>1397</v>
      </c>
      <c r="D523" s="10">
        <v>361782.69999999995</v>
      </c>
      <c r="E523" t="s">
        <v>195</v>
      </c>
      <c r="F523" t="s">
        <v>1395</v>
      </c>
      <c r="G523" s="10">
        <v>361782.7</v>
      </c>
      <c r="H523" s="10">
        <f>SUMIFS('[3]Taxes Withheld'!F$1:F$65536,'[3]Taxes Withheld'!C$1:C$65536,'Import DV AUCS'!A523)</f>
        <v>0</v>
      </c>
      <c r="I523" s="10">
        <f>SUMIFS('[3]Taxes Withheld'!G$1:G$65536,'[3]Taxes Withheld'!C$1:C$65536,'Import DV AUCS'!A523)</f>
        <v>0</v>
      </c>
      <c r="K523" s="10">
        <f t="shared" si="8"/>
        <v>0</v>
      </c>
      <c r="M523" t="s">
        <v>197</v>
      </c>
      <c r="N523" t="s">
        <v>56</v>
      </c>
      <c r="O523" t="s">
        <v>57</v>
      </c>
    </row>
    <row r="524" spans="1:15">
      <c r="A524" t="s">
        <v>1398</v>
      </c>
      <c r="B524" t="s">
        <v>30</v>
      </c>
      <c r="C524" t="s">
        <v>1399</v>
      </c>
      <c r="D524" s="10">
        <v>505666.32</v>
      </c>
      <c r="E524" t="s">
        <v>439</v>
      </c>
      <c r="F524" t="s">
        <v>1395</v>
      </c>
      <c r="G524" s="10">
        <v>505666.32</v>
      </c>
      <c r="H524" s="10">
        <f>SUMIFS('[3]Taxes Withheld'!F$1:F$65536,'[3]Taxes Withheld'!C$1:C$65536,'Import DV AUCS'!A524)</f>
        <v>0</v>
      </c>
      <c r="I524" s="10">
        <f>SUMIFS('[3]Taxes Withheld'!G$1:G$65536,'[3]Taxes Withheld'!C$1:C$65536,'Import DV AUCS'!A524)</f>
        <v>0</v>
      </c>
      <c r="K524" s="10">
        <f t="shared" si="8"/>
        <v>0</v>
      </c>
      <c r="M524" t="s">
        <v>197</v>
      </c>
      <c r="N524" t="s">
        <v>56</v>
      </c>
      <c r="O524" t="s">
        <v>57</v>
      </c>
    </row>
    <row r="525" spans="1:15">
      <c r="A525" t="s">
        <v>1400</v>
      </c>
      <c r="B525" t="s">
        <v>30</v>
      </c>
      <c r="C525" t="s">
        <v>1401</v>
      </c>
      <c r="D525" s="10">
        <v>532388.56000000006</v>
      </c>
      <c r="E525" t="s">
        <v>442</v>
      </c>
      <c r="F525" t="s">
        <v>1395</v>
      </c>
      <c r="G525" s="10">
        <v>532388.56000000006</v>
      </c>
      <c r="H525" s="10">
        <f>SUMIFS('[3]Taxes Withheld'!F$1:F$65536,'[3]Taxes Withheld'!C$1:C$65536,'Import DV AUCS'!A525)</f>
        <v>0</v>
      </c>
      <c r="I525" s="10">
        <f>SUMIFS('[3]Taxes Withheld'!G$1:G$65536,'[3]Taxes Withheld'!C$1:C$65536,'Import DV AUCS'!A525)</f>
        <v>0</v>
      </c>
      <c r="K525" s="10">
        <f t="shared" si="8"/>
        <v>0</v>
      </c>
      <c r="M525" t="s">
        <v>197</v>
      </c>
      <c r="N525" t="s">
        <v>56</v>
      </c>
      <c r="O525" t="s">
        <v>57</v>
      </c>
    </row>
    <row r="526" spans="1:15">
      <c r="A526" t="s">
        <v>1402</v>
      </c>
      <c r="B526" t="s">
        <v>30</v>
      </c>
      <c r="C526" t="s">
        <v>1403</v>
      </c>
      <c r="D526" s="10">
        <v>345963.3</v>
      </c>
      <c r="E526" t="s">
        <v>725</v>
      </c>
      <c r="F526" t="s">
        <v>1395</v>
      </c>
      <c r="G526" s="10">
        <v>345963.3</v>
      </c>
      <c r="H526" s="10">
        <f>SUMIFS('[3]Taxes Withheld'!F$1:F$65536,'[3]Taxes Withheld'!C$1:C$65536,'Import DV AUCS'!A526)</f>
        <v>0</v>
      </c>
      <c r="I526" s="10">
        <f>SUMIFS('[3]Taxes Withheld'!G$1:G$65536,'[3]Taxes Withheld'!C$1:C$65536,'Import DV AUCS'!A526)</f>
        <v>0</v>
      </c>
      <c r="K526" s="10">
        <f t="shared" si="8"/>
        <v>0</v>
      </c>
      <c r="M526" t="s">
        <v>197</v>
      </c>
      <c r="N526" t="s">
        <v>56</v>
      </c>
      <c r="O526" t="s">
        <v>57</v>
      </c>
    </row>
    <row r="527" spans="1:15">
      <c r="A527" t="s">
        <v>1404</v>
      </c>
      <c r="B527" t="s">
        <v>30</v>
      </c>
      <c r="C527" t="s">
        <v>1405</v>
      </c>
      <c r="D527" s="10">
        <v>900000</v>
      </c>
      <c r="E527" t="s">
        <v>1406</v>
      </c>
      <c r="F527" t="s">
        <v>1407</v>
      </c>
      <c r="G527" s="10">
        <v>900000</v>
      </c>
      <c r="H527" s="10">
        <f>SUMIFS('[3]Taxes Withheld'!F$1:F$65536,'[3]Taxes Withheld'!C$1:C$65536,'Import DV AUCS'!A527)</f>
        <v>0</v>
      </c>
      <c r="I527" s="10">
        <f>SUMIFS('[3]Taxes Withheld'!G$1:G$65536,'[3]Taxes Withheld'!C$1:C$65536,'Import DV AUCS'!A527)</f>
        <v>0</v>
      </c>
      <c r="K527" s="10">
        <f t="shared" si="8"/>
        <v>0</v>
      </c>
      <c r="M527" t="s">
        <v>197</v>
      </c>
      <c r="N527" t="s">
        <v>56</v>
      </c>
      <c r="O527" t="s">
        <v>57</v>
      </c>
    </row>
    <row r="528" spans="1:15">
      <c r="A528" t="s">
        <v>1408</v>
      </c>
      <c r="B528" t="s">
        <v>30</v>
      </c>
      <c r="C528" t="s">
        <v>63</v>
      </c>
      <c r="D528" s="10">
        <v>0</v>
      </c>
      <c r="E528" t="s">
        <v>111</v>
      </c>
      <c r="F528" t="s">
        <v>1409</v>
      </c>
      <c r="G528" s="10">
        <v>1598.88</v>
      </c>
      <c r="H528" s="10">
        <f>SUMIFS('[3]Taxes Withheld'!F$1:F$65536,'[3]Taxes Withheld'!C$1:C$65536,'Import DV AUCS'!A528)</f>
        <v>76.14</v>
      </c>
      <c r="I528" s="10">
        <f>SUMIFS('[3]Taxes Withheld'!G$1:G$65536,'[3]Taxes Withheld'!C$1:C$65536,'Import DV AUCS'!A528)</f>
        <v>30.46</v>
      </c>
      <c r="K528" s="10">
        <f t="shared" si="8"/>
        <v>106.6</v>
      </c>
      <c r="M528" t="s">
        <v>98</v>
      </c>
      <c r="N528" t="s">
        <v>99</v>
      </c>
      <c r="O528" t="s">
        <v>100</v>
      </c>
    </row>
    <row r="529" spans="1:15">
      <c r="A529" t="s">
        <v>1410</v>
      </c>
      <c r="B529" t="s">
        <v>30</v>
      </c>
      <c r="C529" t="s">
        <v>63</v>
      </c>
      <c r="D529" s="10">
        <v>0</v>
      </c>
      <c r="E529" t="s">
        <v>111</v>
      </c>
      <c r="F529" t="s">
        <v>1411</v>
      </c>
      <c r="G529" s="10">
        <v>1802.6499999999999</v>
      </c>
      <c r="H529" s="10">
        <f>SUMIFS('[3]Taxes Withheld'!F$1:F$65536,'[3]Taxes Withheld'!C$1:C$65536,'Import DV AUCS'!A529)</f>
        <v>85.84</v>
      </c>
      <c r="I529" s="10">
        <f>SUMIFS('[3]Taxes Withheld'!G$1:G$65536,'[3]Taxes Withheld'!C$1:C$65536,'Import DV AUCS'!A529)</f>
        <v>34.340000000000003</v>
      </c>
      <c r="K529" s="10">
        <f t="shared" si="8"/>
        <v>120.18</v>
      </c>
      <c r="M529" t="s">
        <v>98</v>
      </c>
      <c r="N529" t="s">
        <v>99</v>
      </c>
      <c r="O529" t="s">
        <v>100</v>
      </c>
    </row>
    <row r="530" spans="1:15">
      <c r="A530" t="s">
        <v>1412</v>
      </c>
      <c r="B530" t="s">
        <v>30</v>
      </c>
      <c r="C530" t="s">
        <v>1413</v>
      </c>
      <c r="D530" s="10">
        <v>4355.8500000000004</v>
      </c>
      <c r="E530" t="s">
        <v>83</v>
      </c>
      <c r="F530" t="s">
        <v>1414</v>
      </c>
      <c r="G530" s="10">
        <v>4355.8500000000004</v>
      </c>
      <c r="H530" s="10">
        <f>SUMIFS('[3]Taxes Withheld'!F$1:F$65536,'[3]Taxes Withheld'!C$1:C$65536,'Import DV AUCS'!A530)</f>
        <v>0</v>
      </c>
      <c r="I530" s="10">
        <f>SUMIFS('[3]Taxes Withheld'!G$1:G$65536,'[3]Taxes Withheld'!C$1:C$65536,'Import DV AUCS'!A530)</f>
        <v>0</v>
      </c>
      <c r="K530" s="10">
        <f t="shared" si="8"/>
        <v>0</v>
      </c>
      <c r="M530" t="s">
        <v>55</v>
      </c>
      <c r="N530" t="s">
        <v>56</v>
      </c>
      <c r="O530" t="s">
        <v>57</v>
      </c>
    </row>
    <row r="531" spans="1:15">
      <c r="A531" t="s">
        <v>1415</v>
      </c>
      <c r="B531" t="s">
        <v>30</v>
      </c>
      <c r="C531" t="s">
        <v>63</v>
      </c>
      <c r="D531" s="10">
        <v>0</v>
      </c>
      <c r="E531" t="s">
        <v>1416</v>
      </c>
      <c r="F531" t="s">
        <v>1417</v>
      </c>
      <c r="G531" s="10">
        <v>1962</v>
      </c>
      <c r="H531" s="10">
        <f>SUMIFS('[3]Taxes Withheld'!F$1:F$65536,'[3]Taxes Withheld'!C$1:C$65536,'Import DV AUCS'!A531)</f>
        <v>0</v>
      </c>
      <c r="I531" s="10">
        <f>SUMIFS('[3]Taxes Withheld'!G$1:G$65536,'[3]Taxes Withheld'!C$1:C$65536,'Import DV AUCS'!A531)</f>
        <v>0</v>
      </c>
      <c r="K531" s="10">
        <f t="shared" si="8"/>
        <v>0</v>
      </c>
      <c r="M531" t="s">
        <v>98</v>
      </c>
      <c r="N531" t="s">
        <v>99</v>
      </c>
      <c r="O531" t="s">
        <v>100</v>
      </c>
    </row>
    <row r="532" spans="1:15">
      <c r="A532" t="s">
        <v>1418</v>
      </c>
      <c r="B532" t="s">
        <v>30</v>
      </c>
      <c r="C532" t="s">
        <v>63</v>
      </c>
      <c r="D532" s="10">
        <v>0</v>
      </c>
      <c r="E532" t="s">
        <v>1419</v>
      </c>
      <c r="F532" t="s">
        <v>1420</v>
      </c>
      <c r="G532" s="10">
        <v>804437.39</v>
      </c>
      <c r="H532" s="10">
        <f>SUMIFS('[3]Taxes Withheld'!F$1:F$65536,'[3]Taxes Withheld'!C$1:C$65536,'Import DV AUCS'!A532)</f>
        <v>0</v>
      </c>
      <c r="I532" s="10">
        <f>SUMIFS('[3]Taxes Withheld'!G$1:G$65536,'[3]Taxes Withheld'!C$1:C$65536,'Import DV AUCS'!A532)</f>
        <v>0</v>
      </c>
      <c r="K532" s="10">
        <f t="shared" si="8"/>
        <v>0</v>
      </c>
      <c r="M532" t="s">
        <v>98</v>
      </c>
      <c r="N532" t="s">
        <v>99</v>
      </c>
      <c r="O532" t="s">
        <v>100</v>
      </c>
    </row>
    <row r="533" spans="1:15">
      <c r="A533" t="s">
        <v>1421</v>
      </c>
      <c r="B533" t="s">
        <v>30</v>
      </c>
      <c r="C533" t="s">
        <v>63</v>
      </c>
      <c r="D533" s="10">
        <v>0</v>
      </c>
      <c r="E533" t="s">
        <v>155</v>
      </c>
      <c r="F533" t="s">
        <v>1422</v>
      </c>
      <c r="G533" s="10">
        <v>1081.76</v>
      </c>
      <c r="H533" s="10">
        <f>SUMIFS('[3]Taxes Withheld'!F$1:F$65536,'[3]Taxes Withheld'!C$1:C$65536,'Import DV AUCS'!A533)</f>
        <v>51.03</v>
      </c>
      <c r="I533" s="10">
        <f>SUMIFS('[3]Taxes Withheld'!G$1:G$65536,'[3]Taxes Withheld'!C$1:C$65536,'Import DV AUCS'!A533)</f>
        <v>10.210000000000001</v>
      </c>
      <c r="K533" s="10">
        <f t="shared" si="8"/>
        <v>61.24</v>
      </c>
      <c r="M533" t="s">
        <v>98</v>
      </c>
      <c r="N533" t="s">
        <v>99</v>
      </c>
      <c r="O533" t="s">
        <v>100</v>
      </c>
    </row>
    <row r="534" spans="1:15">
      <c r="A534" t="s">
        <v>1423</v>
      </c>
      <c r="B534" t="s">
        <v>30</v>
      </c>
      <c r="C534" t="s">
        <v>63</v>
      </c>
      <c r="D534" s="10">
        <v>0</v>
      </c>
      <c r="E534" t="s">
        <v>996</v>
      </c>
      <c r="F534" t="s">
        <v>1424</v>
      </c>
      <c r="G534" s="10">
        <v>16562.5</v>
      </c>
      <c r="H534" s="10">
        <f>SUMIFS('[3]Taxes Withheld'!F$1:F$65536,'[3]Taxes Withheld'!C$1:C$65536,'Import DV AUCS'!A534)</f>
        <v>781.25</v>
      </c>
      <c r="I534" s="10">
        <f>SUMIFS('[3]Taxes Withheld'!G$1:G$65536,'[3]Taxes Withheld'!C$1:C$65536,'Import DV AUCS'!A534)</f>
        <v>156.25</v>
      </c>
      <c r="K534" s="10">
        <f t="shared" si="8"/>
        <v>937.5</v>
      </c>
      <c r="M534" t="s">
        <v>98</v>
      </c>
      <c r="N534" t="s">
        <v>99</v>
      </c>
      <c r="O534" t="s">
        <v>100</v>
      </c>
    </row>
    <row r="535" spans="1:15">
      <c r="A535" t="s">
        <v>1425</v>
      </c>
      <c r="B535" t="s">
        <v>30</v>
      </c>
      <c r="C535" t="s">
        <v>1426</v>
      </c>
      <c r="D535" s="10">
        <v>345500</v>
      </c>
      <c r="E535" t="s">
        <v>1111</v>
      </c>
      <c r="F535" t="s">
        <v>1427</v>
      </c>
      <c r="G535" s="10">
        <v>345500</v>
      </c>
      <c r="H535" s="10">
        <f>SUMIFS('[3]Taxes Withheld'!F$1:F$65536,'[3]Taxes Withheld'!C$1:C$65536,'Import DV AUCS'!A535)</f>
        <v>0</v>
      </c>
      <c r="I535" s="10">
        <f>SUMIFS('[3]Taxes Withheld'!G$1:G$65536,'[3]Taxes Withheld'!C$1:C$65536,'Import DV AUCS'!A535)</f>
        <v>0</v>
      </c>
      <c r="K535" s="10">
        <f t="shared" si="8"/>
        <v>0</v>
      </c>
      <c r="M535" t="s">
        <v>197</v>
      </c>
      <c r="N535" t="s">
        <v>56</v>
      </c>
      <c r="O535" t="s">
        <v>57</v>
      </c>
    </row>
    <row r="536" spans="1:15">
      <c r="A536" t="s">
        <v>1428</v>
      </c>
      <c r="B536" t="s">
        <v>30</v>
      </c>
      <c r="C536" t="s">
        <v>1429</v>
      </c>
      <c r="D536" s="10">
        <v>466200</v>
      </c>
      <c r="E536" t="s">
        <v>439</v>
      </c>
      <c r="F536" t="s">
        <v>1427</v>
      </c>
      <c r="G536" s="10">
        <v>466200</v>
      </c>
      <c r="H536" s="10">
        <f>SUMIFS('[3]Taxes Withheld'!F$1:F$65536,'[3]Taxes Withheld'!C$1:C$65536,'Import DV AUCS'!A536)</f>
        <v>0</v>
      </c>
      <c r="I536" s="10">
        <f>SUMIFS('[3]Taxes Withheld'!G$1:G$65536,'[3]Taxes Withheld'!C$1:C$65536,'Import DV AUCS'!A536)</f>
        <v>0</v>
      </c>
      <c r="K536" s="10">
        <f t="shared" si="8"/>
        <v>0</v>
      </c>
      <c r="M536" t="s">
        <v>197</v>
      </c>
      <c r="N536" t="s">
        <v>56</v>
      </c>
      <c r="O536" t="s">
        <v>57</v>
      </c>
    </row>
    <row r="537" spans="1:15">
      <c r="A537" t="s">
        <v>1430</v>
      </c>
      <c r="B537" t="s">
        <v>30</v>
      </c>
      <c r="C537" t="s">
        <v>1431</v>
      </c>
      <c r="D537" s="10">
        <v>205000</v>
      </c>
      <c r="E537" t="s">
        <v>725</v>
      </c>
      <c r="F537" t="s">
        <v>1427</v>
      </c>
      <c r="G537" s="10">
        <v>205000</v>
      </c>
      <c r="H537" s="10">
        <f>SUMIFS('[3]Taxes Withheld'!F$1:F$65536,'[3]Taxes Withheld'!C$1:C$65536,'Import DV AUCS'!A537)</f>
        <v>0</v>
      </c>
      <c r="I537" s="10">
        <f>SUMIFS('[3]Taxes Withheld'!G$1:G$65536,'[3]Taxes Withheld'!C$1:C$65536,'Import DV AUCS'!A537)</f>
        <v>0</v>
      </c>
      <c r="K537" s="10">
        <f t="shared" si="8"/>
        <v>0</v>
      </c>
      <c r="M537" t="s">
        <v>197</v>
      </c>
      <c r="N537" t="s">
        <v>56</v>
      </c>
      <c r="O537" t="s">
        <v>57</v>
      </c>
    </row>
    <row r="538" spans="1:15">
      <c r="A538" t="s">
        <v>1432</v>
      </c>
      <c r="B538" t="s">
        <v>30</v>
      </c>
      <c r="C538" t="s">
        <v>1433</v>
      </c>
      <c r="D538" s="10">
        <v>455476.19</v>
      </c>
      <c r="E538" t="s">
        <v>430</v>
      </c>
      <c r="F538" t="s">
        <v>1434</v>
      </c>
      <c r="G538" s="10">
        <v>455476.19</v>
      </c>
      <c r="H538" s="10">
        <f>SUMIFS('[3]Taxes Withheld'!F$1:F$65536,'[3]Taxes Withheld'!C$1:C$65536,'Import DV AUCS'!A538)</f>
        <v>0</v>
      </c>
      <c r="I538" s="10">
        <f>SUMIFS('[3]Taxes Withheld'!G$1:G$65536,'[3]Taxes Withheld'!C$1:C$65536,'Import DV AUCS'!A538)</f>
        <v>0</v>
      </c>
      <c r="K538" s="10">
        <f t="shared" si="8"/>
        <v>0</v>
      </c>
      <c r="M538" t="s">
        <v>197</v>
      </c>
      <c r="N538" t="s">
        <v>56</v>
      </c>
      <c r="O538" t="s">
        <v>57</v>
      </c>
    </row>
    <row r="539" spans="1:15">
      <c r="A539" t="s">
        <v>1435</v>
      </c>
      <c r="B539" t="s">
        <v>30</v>
      </c>
      <c r="C539" t="s">
        <v>1436</v>
      </c>
      <c r="D539" s="10">
        <v>284121.43</v>
      </c>
      <c r="E539" t="s">
        <v>195</v>
      </c>
      <c r="F539" t="s">
        <v>1437</v>
      </c>
      <c r="G539" s="10">
        <v>284121.43</v>
      </c>
      <c r="H539" s="10">
        <f>SUMIFS('[3]Taxes Withheld'!F$1:F$65536,'[3]Taxes Withheld'!C$1:C$65536,'Import DV AUCS'!A539)</f>
        <v>0</v>
      </c>
      <c r="I539" s="10">
        <f>SUMIFS('[3]Taxes Withheld'!G$1:G$65536,'[3]Taxes Withheld'!C$1:C$65536,'Import DV AUCS'!A539)</f>
        <v>0</v>
      </c>
      <c r="K539" s="10">
        <f t="shared" si="8"/>
        <v>0</v>
      </c>
      <c r="M539" t="s">
        <v>197</v>
      </c>
      <c r="N539" t="s">
        <v>56</v>
      </c>
      <c r="O539" t="s">
        <v>57</v>
      </c>
    </row>
    <row r="540" spans="1:15">
      <c r="A540" t="s">
        <v>1438</v>
      </c>
      <c r="B540" t="s">
        <v>30</v>
      </c>
      <c r="C540" t="s">
        <v>1439</v>
      </c>
      <c r="D540" s="10">
        <v>241007.14</v>
      </c>
      <c r="E540" t="s">
        <v>439</v>
      </c>
      <c r="F540" t="s">
        <v>1437</v>
      </c>
      <c r="G540" s="10">
        <v>241007.14</v>
      </c>
      <c r="H540" s="10">
        <f>SUMIFS('[3]Taxes Withheld'!F$1:F$65536,'[3]Taxes Withheld'!C$1:C$65536,'Import DV AUCS'!A540)</f>
        <v>0</v>
      </c>
      <c r="I540" s="10">
        <f>SUMIFS('[3]Taxes Withheld'!G$1:G$65536,'[3]Taxes Withheld'!C$1:C$65536,'Import DV AUCS'!A540)</f>
        <v>0</v>
      </c>
      <c r="K540" s="10">
        <f t="shared" si="8"/>
        <v>0</v>
      </c>
      <c r="M540" t="s">
        <v>197</v>
      </c>
      <c r="N540" t="s">
        <v>56</v>
      </c>
      <c r="O540" t="s">
        <v>57</v>
      </c>
    </row>
    <row r="541" spans="1:15">
      <c r="A541" t="s">
        <v>1440</v>
      </c>
      <c r="B541" t="s">
        <v>30</v>
      </c>
      <c r="C541" t="s">
        <v>1441</v>
      </c>
      <c r="D541" s="10">
        <v>321342.84999999998</v>
      </c>
      <c r="E541" t="s">
        <v>1442</v>
      </c>
      <c r="F541" t="s">
        <v>1437</v>
      </c>
      <c r="G541" s="10">
        <v>321342.84999999998</v>
      </c>
      <c r="H541" s="10">
        <f>SUMIFS('[3]Taxes Withheld'!F$1:F$65536,'[3]Taxes Withheld'!C$1:C$65536,'Import DV AUCS'!A541)</f>
        <v>0</v>
      </c>
      <c r="I541" s="10">
        <f>SUMIFS('[3]Taxes Withheld'!G$1:G$65536,'[3]Taxes Withheld'!C$1:C$65536,'Import DV AUCS'!A541)</f>
        <v>0</v>
      </c>
      <c r="K541" s="10">
        <f t="shared" si="8"/>
        <v>0</v>
      </c>
      <c r="M541" t="s">
        <v>197</v>
      </c>
      <c r="N541" t="s">
        <v>56</v>
      </c>
      <c r="O541" t="s">
        <v>57</v>
      </c>
    </row>
    <row r="542" spans="1:15">
      <c r="A542" t="s">
        <v>1443</v>
      </c>
      <c r="B542" t="s">
        <v>30</v>
      </c>
      <c r="C542" t="s">
        <v>1444</v>
      </c>
      <c r="D542" s="10">
        <v>1200</v>
      </c>
      <c r="E542" t="s">
        <v>111</v>
      </c>
      <c r="F542" t="s">
        <v>1445</v>
      </c>
      <c r="G542" s="10">
        <v>1125</v>
      </c>
      <c r="H542" s="10">
        <f>SUMIFS('[3]Taxes Withheld'!F$1:F$65536,'[3]Taxes Withheld'!C$1:C$65536,'Import DV AUCS'!A542)</f>
        <v>53.57</v>
      </c>
      <c r="I542" s="10">
        <f>SUMIFS('[3]Taxes Withheld'!G$1:G$65536,'[3]Taxes Withheld'!C$1:C$65536,'Import DV AUCS'!A542)</f>
        <v>21.43</v>
      </c>
      <c r="K542" s="10">
        <f t="shared" si="8"/>
        <v>75</v>
      </c>
      <c r="M542" t="s">
        <v>55</v>
      </c>
      <c r="N542" t="s">
        <v>56</v>
      </c>
      <c r="O542" t="s">
        <v>57</v>
      </c>
    </row>
    <row r="543" spans="1:15">
      <c r="A543" t="s">
        <v>1446</v>
      </c>
      <c r="B543" t="s">
        <v>30</v>
      </c>
      <c r="C543" t="s">
        <v>1447</v>
      </c>
      <c r="D543" s="10">
        <v>20000</v>
      </c>
      <c r="E543" t="s">
        <v>1448</v>
      </c>
      <c r="F543" t="s">
        <v>1449</v>
      </c>
      <c r="G543" s="10">
        <v>18750</v>
      </c>
      <c r="H543" s="10">
        <f>SUMIFS('[3]Taxes Withheld'!F$1:F$65536,'[3]Taxes Withheld'!C$1:C$65536,'Import DV AUCS'!A543)</f>
        <v>892.86</v>
      </c>
      <c r="I543" s="10">
        <f>SUMIFS('[3]Taxes Withheld'!G$1:G$65536,'[3]Taxes Withheld'!C$1:C$65536,'Import DV AUCS'!A543)</f>
        <v>357.14</v>
      </c>
      <c r="K543" s="10">
        <f t="shared" si="8"/>
        <v>1250</v>
      </c>
      <c r="M543" t="s">
        <v>55</v>
      </c>
      <c r="N543" t="s">
        <v>56</v>
      </c>
      <c r="O543" t="s">
        <v>57</v>
      </c>
    </row>
    <row r="544" spans="1:15">
      <c r="A544" t="s">
        <v>1450</v>
      </c>
      <c r="B544" t="s">
        <v>30</v>
      </c>
      <c r="C544" t="s">
        <v>1451</v>
      </c>
      <c r="D544" s="10">
        <v>76000</v>
      </c>
      <c r="E544" t="s">
        <v>1452</v>
      </c>
      <c r="F544" t="s">
        <v>1453</v>
      </c>
      <c r="G544" s="10">
        <v>71928.570000000007</v>
      </c>
      <c r="H544" s="10">
        <f>SUMIFS('[3]Taxes Withheld'!F$1:F$65536,'[3]Taxes Withheld'!C$1:C$65536,'Import DV AUCS'!A544)</f>
        <v>3392.86</v>
      </c>
      <c r="I544" s="10">
        <f>SUMIFS('[3]Taxes Withheld'!G$1:G$65536,'[3]Taxes Withheld'!C$1:C$65536,'Import DV AUCS'!A544)</f>
        <v>678.57</v>
      </c>
      <c r="K544" s="10">
        <f t="shared" si="8"/>
        <v>4071.4300000000003</v>
      </c>
      <c r="M544" t="s">
        <v>55</v>
      </c>
      <c r="N544" t="s">
        <v>56</v>
      </c>
      <c r="O544" t="s">
        <v>57</v>
      </c>
    </row>
    <row r="545" spans="1:15">
      <c r="A545" t="s">
        <v>1454</v>
      </c>
      <c r="B545" t="s">
        <v>30</v>
      </c>
      <c r="C545" t="s">
        <v>1455</v>
      </c>
      <c r="D545" s="10">
        <v>2130</v>
      </c>
      <c r="E545" t="s">
        <v>288</v>
      </c>
      <c r="F545" t="s">
        <v>1456</v>
      </c>
      <c r="G545" s="10">
        <v>2130</v>
      </c>
      <c r="H545" s="10">
        <f>SUMIFS('[3]Taxes Withheld'!F$1:F$65536,'[3]Taxes Withheld'!C$1:C$65536,'Import DV AUCS'!A545)</f>
        <v>0</v>
      </c>
      <c r="I545" s="10">
        <f>SUMIFS('[3]Taxes Withheld'!G$1:G$65536,'[3]Taxes Withheld'!C$1:C$65536,'Import DV AUCS'!A545)</f>
        <v>0</v>
      </c>
      <c r="K545" s="10">
        <f t="shared" si="8"/>
        <v>0</v>
      </c>
      <c r="M545" t="s">
        <v>55</v>
      </c>
      <c r="N545" t="s">
        <v>56</v>
      </c>
      <c r="O545" t="s">
        <v>57</v>
      </c>
    </row>
    <row r="546" spans="1:15">
      <c r="A546" t="s">
        <v>1457</v>
      </c>
      <c r="B546" t="s">
        <v>30</v>
      </c>
      <c r="C546" t="s">
        <v>1458</v>
      </c>
      <c r="D546" s="10">
        <v>5175</v>
      </c>
      <c r="E546" t="s">
        <v>108</v>
      </c>
      <c r="F546" t="s">
        <v>1459</v>
      </c>
      <c r="G546" s="10">
        <v>5175</v>
      </c>
      <c r="H546" s="10">
        <f>SUMIFS('[3]Taxes Withheld'!F$1:F$65536,'[3]Taxes Withheld'!C$1:C$65536,'Import DV AUCS'!A546)</f>
        <v>0</v>
      </c>
      <c r="I546" s="10">
        <f>SUMIFS('[3]Taxes Withheld'!G$1:G$65536,'[3]Taxes Withheld'!C$1:C$65536,'Import DV AUCS'!A546)</f>
        <v>0</v>
      </c>
      <c r="K546" s="10">
        <f t="shared" si="8"/>
        <v>0</v>
      </c>
      <c r="M546" t="s">
        <v>55</v>
      </c>
      <c r="N546" t="s">
        <v>56</v>
      </c>
      <c r="O546" t="s">
        <v>57</v>
      </c>
    </row>
    <row r="547" spans="1:15">
      <c r="A547" t="s">
        <v>1460</v>
      </c>
      <c r="B547" t="s">
        <v>30</v>
      </c>
      <c r="C547" t="s">
        <v>1461</v>
      </c>
      <c r="D547" s="10">
        <v>4200</v>
      </c>
      <c r="E547" t="s">
        <v>1462</v>
      </c>
      <c r="F547" t="s">
        <v>1463</v>
      </c>
      <c r="G547" s="10">
        <v>4200</v>
      </c>
      <c r="H547" s="10">
        <f>SUMIFS('[3]Taxes Withheld'!F$1:F$65536,'[3]Taxes Withheld'!C$1:C$65536,'Import DV AUCS'!A547)</f>
        <v>0</v>
      </c>
      <c r="I547" s="10">
        <f>SUMIFS('[3]Taxes Withheld'!G$1:G$65536,'[3]Taxes Withheld'!C$1:C$65536,'Import DV AUCS'!A547)</f>
        <v>0</v>
      </c>
      <c r="K547" s="10">
        <f t="shared" si="8"/>
        <v>0</v>
      </c>
      <c r="M547" t="s">
        <v>1464</v>
      </c>
      <c r="N547" t="s">
        <v>56</v>
      </c>
      <c r="O547" t="s">
        <v>57</v>
      </c>
    </row>
    <row r="548" spans="1:15">
      <c r="A548" t="s">
        <v>1465</v>
      </c>
      <c r="B548" t="s">
        <v>30</v>
      </c>
      <c r="C548" t="s">
        <v>1466</v>
      </c>
      <c r="D548" s="10">
        <v>2688</v>
      </c>
      <c r="E548" t="s">
        <v>155</v>
      </c>
      <c r="F548" t="s">
        <v>1467</v>
      </c>
      <c r="G548" s="10">
        <v>2544</v>
      </c>
      <c r="H548" s="10">
        <f>SUMIFS('[3]Taxes Withheld'!F$1:F$65536,'[3]Taxes Withheld'!C$1:C$65536,'Import DV AUCS'!A548)</f>
        <v>120</v>
      </c>
      <c r="I548" s="10">
        <f>SUMIFS('[3]Taxes Withheld'!G$1:G$65536,'[3]Taxes Withheld'!C$1:C$65536,'Import DV AUCS'!A548)</f>
        <v>24</v>
      </c>
      <c r="K548" s="10">
        <f t="shared" si="8"/>
        <v>144</v>
      </c>
      <c r="M548" t="s">
        <v>55</v>
      </c>
      <c r="N548" t="s">
        <v>56</v>
      </c>
      <c r="O548" t="s">
        <v>57</v>
      </c>
    </row>
    <row r="549" spans="1:15">
      <c r="A549" t="s">
        <v>1468</v>
      </c>
      <c r="B549" t="s">
        <v>30</v>
      </c>
      <c r="C549" t="s">
        <v>1469</v>
      </c>
      <c r="D549" s="10">
        <v>2500</v>
      </c>
      <c r="E549" t="s">
        <v>1008</v>
      </c>
      <c r="F549" t="s">
        <v>1470</v>
      </c>
      <c r="G549" s="10">
        <v>2366.0700000000002</v>
      </c>
      <c r="H549" s="10">
        <f>SUMIFS('[3]Taxes Withheld'!F$1:F$65536,'[3]Taxes Withheld'!C$1:C$65536,'Import DV AUCS'!A549)</f>
        <v>111.61</v>
      </c>
      <c r="I549" s="10">
        <f>SUMIFS('[3]Taxes Withheld'!G$1:G$65536,'[3]Taxes Withheld'!C$1:C$65536,'Import DV AUCS'!A549)</f>
        <v>22.32</v>
      </c>
      <c r="K549" s="10">
        <f t="shared" si="8"/>
        <v>133.93</v>
      </c>
      <c r="M549" t="s">
        <v>55</v>
      </c>
      <c r="N549" t="s">
        <v>56</v>
      </c>
      <c r="O549" t="s">
        <v>57</v>
      </c>
    </row>
    <row r="550" spans="1:15">
      <c r="A550" t="s">
        <v>1471</v>
      </c>
      <c r="B550" t="s">
        <v>30</v>
      </c>
      <c r="C550" t="s">
        <v>1472</v>
      </c>
      <c r="D550" s="10">
        <v>640</v>
      </c>
      <c r="E550" t="s">
        <v>96</v>
      </c>
      <c r="F550" t="s">
        <v>1473</v>
      </c>
      <c r="G550" s="10">
        <v>600.14</v>
      </c>
      <c r="H550" s="10">
        <f>SUMIFS('[3]Taxes Withheld'!F$1:F$65536,'[3]Taxes Withheld'!C$1:C$65536,'Import DV AUCS'!A550)</f>
        <v>28.57</v>
      </c>
      <c r="I550" s="10">
        <f>SUMIFS('[3]Taxes Withheld'!G$1:G$65536,'[3]Taxes Withheld'!C$1:C$65536,'Import DV AUCS'!A550)</f>
        <v>11.29</v>
      </c>
      <c r="K550" s="10">
        <f t="shared" si="8"/>
        <v>39.86</v>
      </c>
      <c r="M550" t="s">
        <v>55</v>
      </c>
      <c r="N550" t="s">
        <v>56</v>
      </c>
      <c r="O550" t="s">
        <v>57</v>
      </c>
    </row>
    <row r="551" spans="1:15">
      <c r="A551" t="s">
        <v>1474</v>
      </c>
      <c r="B551" t="s">
        <v>30</v>
      </c>
      <c r="C551" t="s">
        <v>1475</v>
      </c>
      <c r="D551" s="10">
        <v>33180</v>
      </c>
      <c r="E551" t="s">
        <v>1476</v>
      </c>
      <c r="F551" t="s">
        <v>1477</v>
      </c>
      <c r="G551" s="10">
        <v>31521</v>
      </c>
      <c r="H551" s="10">
        <f>SUMIFS('[3]Taxes Withheld'!F$1:F$65536,'[3]Taxes Withheld'!C$1:C$65536,'Import DV AUCS'!A551)</f>
        <v>995.4</v>
      </c>
      <c r="I551" s="10">
        <f>SUMIFS('[3]Taxes Withheld'!G$1:G$65536,'[3]Taxes Withheld'!C$1:C$65536,'Import DV AUCS'!A551)</f>
        <v>663.6</v>
      </c>
      <c r="K551" s="10">
        <f t="shared" si="8"/>
        <v>1659</v>
      </c>
      <c r="M551" t="s">
        <v>55</v>
      </c>
      <c r="N551" t="s">
        <v>56</v>
      </c>
      <c r="O551" t="s">
        <v>57</v>
      </c>
    </row>
    <row r="552" spans="1:15">
      <c r="A552" t="s">
        <v>1478</v>
      </c>
      <c r="B552" t="s">
        <v>30</v>
      </c>
      <c r="C552" t="s">
        <v>63</v>
      </c>
      <c r="D552" s="10">
        <v>0</v>
      </c>
      <c r="E552" t="s">
        <v>131</v>
      </c>
      <c r="F552" t="s">
        <v>1479</v>
      </c>
      <c r="G552" s="10">
        <v>16742.400000000001</v>
      </c>
      <c r="H552" s="10">
        <f>SUMIFS('[3]Taxes Withheld'!F$1:F$65536,'[3]Taxes Withheld'!C$1:C$65536,'Import DV AUCS'!A552)</f>
        <v>523.19999999999993</v>
      </c>
      <c r="I552" s="10">
        <f>SUMIFS('[3]Taxes Withheld'!G$1:G$65536,'[3]Taxes Withheld'!C$1:C$65536,'Import DV AUCS'!A552)</f>
        <v>174.4</v>
      </c>
      <c r="K552" s="10">
        <f t="shared" si="8"/>
        <v>697.59999999999991</v>
      </c>
      <c r="M552" t="s">
        <v>98</v>
      </c>
      <c r="N552" t="s">
        <v>99</v>
      </c>
      <c r="O552" t="s">
        <v>100</v>
      </c>
    </row>
    <row r="553" spans="1:15">
      <c r="A553" t="s">
        <v>1480</v>
      </c>
      <c r="B553" t="s">
        <v>30</v>
      </c>
      <c r="C553" t="s">
        <v>1481</v>
      </c>
      <c r="D553" s="10">
        <v>550000</v>
      </c>
      <c r="E553" t="s">
        <v>430</v>
      </c>
      <c r="F553" t="s">
        <v>1482</v>
      </c>
      <c r="G553" s="10">
        <v>550000</v>
      </c>
      <c r="H553" s="10">
        <f>SUMIFS('[3]Taxes Withheld'!F$1:F$65536,'[3]Taxes Withheld'!C$1:C$65536,'Import DV AUCS'!A553)</f>
        <v>0</v>
      </c>
      <c r="I553" s="10">
        <f>SUMIFS('[3]Taxes Withheld'!G$1:G$65536,'[3]Taxes Withheld'!C$1:C$65536,'Import DV AUCS'!A553)</f>
        <v>0</v>
      </c>
      <c r="K553" s="10">
        <f t="shared" si="8"/>
        <v>0</v>
      </c>
      <c r="M553" t="s">
        <v>197</v>
      </c>
      <c r="N553" t="s">
        <v>56</v>
      </c>
      <c r="O553" t="s">
        <v>57</v>
      </c>
    </row>
    <row r="554" spans="1:15">
      <c r="A554" t="s">
        <v>1483</v>
      </c>
      <c r="B554" t="s">
        <v>30</v>
      </c>
      <c r="C554" t="s">
        <v>1484</v>
      </c>
      <c r="D554" s="10">
        <v>550000</v>
      </c>
      <c r="E554" t="s">
        <v>195</v>
      </c>
      <c r="F554" t="s">
        <v>1482</v>
      </c>
      <c r="G554" s="10">
        <v>550000</v>
      </c>
      <c r="H554" s="10">
        <f>SUMIFS('[3]Taxes Withheld'!F$1:F$65536,'[3]Taxes Withheld'!C$1:C$65536,'Import DV AUCS'!A554)</f>
        <v>0</v>
      </c>
      <c r="I554" s="10">
        <f>SUMIFS('[3]Taxes Withheld'!G$1:G$65536,'[3]Taxes Withheld'!C$1:C$65536,'Import DV AUCS'!A554)</f>
        <v>0</v>
      </c>
      <c r="K554" s="10">
        <f t="shared" si="8"/>
        <v>0</v>
      </c>
      <c r="M554" t="s">
        <v>197</v>
      </c>
      <c r="N554" t="s">
        <v>56</v>
      </c>
      <c r="O554" t="s">
        <v>57</v>
      </c>
    </row>
    <row r="555" spans="1:15">
      <c r="A555" t="s">
        <v>1485</v>
      </c>
      <c r="B555" t="s">
        <v>30</v>
      </c>
      <c r="C555" t="s">
        <v>1486</v>
      </c>
      <c r="D555" s="10">
        <v>600000</v>
      </c>
      <c r="E555" t="s">
        <v>439</v>
      </c>
      <c r="F555" t="s">
        <v>1482</v>
      </c>
      <c r="G555" s="10">
        <v>600000</v>
      </c>
      <c r="H555" s="10">
        <f>SUMIFS('[3]Taxes Withheld'!F$1:F$65536,'[3]Taxes Withheld'!C$1:C$65536,'Import DV AUCS'!A555)</f>
        <v>0</v>
      </c>
      <c r="I555" s="10">
        <f>SUMIFS('[3]Taxes Withheld'!G$1:G$65536,'[3]Taxes Withheld'!C$1:C$65536,'Import DV AUCS'!A555)</f>
        <v>0</v>
      </c>
      <c r="K555" s="10">
        <f t="shared" si="8"/>
        <v>0</v>
      </c>
      <c r="M555" t="s">
        <v>197</v>
      </c>
      <c r="N555" t="s">
        <v>56</v>
      </c>
      <c r="O555" t="s">
        <v>57</v>
      </c>
    </row>
    <row r="556" spans="1:15">
      <c r="A556" t="s">
        <v>1487</v>
      </c>
      <c r="B556" t="s">
        <v>30</v>
      </c>
      <c r="C556" t="s">
        <v>1488</v>
      </c>
      <c r="D556" s="10">
        <v>550000</v>
      </c>
      <c r="E556" t="s">
        <v>442</v>
      </c>
      <c r="F556" t="s">
        <v>1482</v>
      </c>
      <c r="G556" s="10">
        <v>550000</v>
      </c>
      <c r="H556" s="10">
        <f>SUMIFS('[3]Taxes Withheld'!F$1:F$65536,'[3]Taxes Withheld'!C$1:C$65536,'Import DV AUCS'!A556)</f>
        <v>0</v>
      </c>
      <c r="I556" s="10">
        <f>SUMIFS('[3]Taxes Withheld'!G$1:G$65536,'[3]Taxes Withheld'!C$1:C$65536,'Import DV AUCS'!A556)</f>
        <v>0</v>
      </c>
      <c r="K556" s="10">
        <f t="shared" si="8"/>
        <v>0</v>
      </c>
      <c r="M556" t="s">
        <v>197</v>
      </c>
      <c r="N556" t="s">
        <v>56</v>
      </c>
      <c r="O556" t="s">
        <v>57</v>
      </c>
    </row>
    <row r="557" spans="1:15">
      <c r="A557" t="s">
        <v>1489</v>
      </c>
      <c r="B557" t="s">
        <v>30</v>
      </c>
      <c r="C557" t="s">
        <v>1490</v>
      </c>
      <c r="D557" s="10">
        <v>550000</v>
      </c>
      <c r="E557" t="s">
        <v>725</v>
      </c>
      <c r="F557" t="s">
        <v>1482</v>
      </c>
      <c r="G557" s="10">
        <v>550000</v>
      </c>
      <c r="H557" s="10">
        <f>SUMIFS('[3]Taxes Withheld'!F$1:F$65536,'[3]Taxes Withheld'!C$1:C$65536,'Import DV AUCS'!A557)</f>
        <v>0</v>
      </c>
      <c r="I557" s="10">
        <f>SUMIFS('[3]Taxes Withheld'!G$1:G$65536,'[3]Taxes Withheld'!C$1:C$65536,'Import DV AUCS'!A557)</f>
        <v>0</v>
      </c>
      <c r="K557" s="10">
        <f t="shared" si="8"/>
        <v>0</v>
      </c>
      <c r="M557" t="s">
        <v>197</v>
      </c>
      <c r="N557" t="s">
        <v>56</v>
      </c>
      <c r="O557" t="s">
        <v>57</v>
      </c>
    </row>
    <row r="558" spans="1:15">
      <c r="A558" t="s">
        <v>1491</v>
      </c>
      <c r="B558" t="s">
        <v>30</v>
      </c>
      <c r="C558" t="s">
        <v>63</v>
      </c>
      <c r="D558" s="10">
        <v>0</v>
      </c>
      <c r="E558" t="s">
        <v>1492</v>
      </c>
      <c r="F558" t="s">
        <v>1493</v>
      </c>
      <c r="G558" s="10">
        <v>150000</v>
      </c>
      <c r="H558" s="10">
        <f>SUMIFS('[3]Taxes Withheld'!F$1:F$65536,'[3]Taxes Withheld'!C$1:C$65536,'Import DV AUCS'!A558)</f>
        <v>0</v>
      </c>
      <c r="I558" s="10">
        <f>SUMIFS('[3]Taxes Withheld'!G$1:G$65536,'[3]Taxes Withheld'!C$1:C$65536,'Import DV AUCS'!A558)</f>
        <v>0</v>
      </c>
      <c r="K558" s="10">
        <f t="shared" si="8"/>
        <v>0</v>
      </c>
      <c r="M558" t="s">
        <v>197</v>
      </c>
      <c r="N558" t="s">
        <v>99</v>
      </c>
      <c r="O558" t="s">
        <v>100</v>
      </c>
    </row>
    <row r="559" spans="1:15">
      <c r="A559" t="s">
        <v>1494</v>
      </c>
      <c r="B559" t="s">
        <v>30</v>
      </c>
      <c r="C559" t="s">
        <v>63</v>
      </c>
      <c r="D559" s="10">
        <v>0</v>
      </c>
      <c r="E559" t="s">
        <v>442</v>
      </c>
      <c r="F559" t="s">
        <v>1493</v>
      </c>
      <c r="G559" s="10">
        <v>426841.76</v>
      </c>
      <c r="H559" s="10">
        <f>SUMIFS('[3]Taxes Withheld'!F$1:F$65536,'[3]Taxes Withheld'!C$1:C$65536,'Import DV AUCS'!A559)</f>
        <v>0</v>
      </c>
      <c r="I559" s="10">
        <f>SUMIFS('[3]Taxes Withheld'!G$1:G$65536,'[3]Taxes Withheld'!C$1:C$65536,'Import DV AUCS'!A559)</f>
        <v>0</v>
      </c>
      <c r="K559" s="10">
        <f t="shared" si="8"/>
        <v>0</v>
      </c>
      <c r="M559" t="s">
        <v>197</v>
      </c>
      <c r="N559" t="s">
        <v>99</v>
      </c>
      <c r="O559" t="s">
        <v>100</v>
      </c>
    </row>
    <row r="560" spans="1:15">
      <c r="A560" t="s">
        <v>1495</v>
      </c>
      <c r="B560" t="s">
        <v>30</v>
      </c>
      <c r="C560" t="s">
        <v>63</v>
      </c>
      <c r="D560" s="10">
        <v>0</v>
      </c>
      <c r="E560" t="s">
        <v>445</v>
      </c>
      <c r="F560" t="s">
        <v>1493</v>
      </c>
      <c r="G560" s="10">
        <v>186833.71</v>
      </c>
      <c r="H560" s="10">
        <f>SUMIFS('[3]Taxes Withheld'!F$1:F$65536,'[3]Taxes Withheld'!C$1:C$65536,'Import DV AUCS'!A560)</f>
        <v>0</v>
      </c>
      <c r="I560" s="10">
        <f>SUMIFS('[3]Taxes Withheld'!G$1:G$65536,'[3]Taxes Withheld'!C$1:C$65536,'Import DV AUCS'!A560)</f>
        <v>0</v>
      </c>
      <c r="K560" s="10">
        <f t="shared" si="8"/>
        <v>0</v>
      </c>
      <c r="M560" t="s">
        <v>197</v>
      </c>
      <c r="N560" t="s">
        <v>99</v>
      </c>
      <c r="O560" t="s">
        <v>100</v>
      </c>
    </row>
    <row r="561" spans="1:15">
      <c r="A561" t="s">
        <v>1496</v>
      </c>
      <c r="B561" t="s">
        <v>30</v>
      </c>
      <c r="C561" t="s">
        <v>63</v>
      </c>
      <c r="D561" s="10">
        <v>0</v>
      </c>
      <c r="E561" t="s">
        <v>1497</v>
      </c>
      <c r="F561" t="s">
        <v>1498</v>
      </c>
      <c r="G561" s="10">
        <v>24442.61</v>
      </c>
      <c r="H561" s="10">
        <f>SUMIFS('[3]Taxes Withheld'!F$1:F$65536,'[3]Taxes Withheld'!C$1:C$65536,'Import DV AUCS'!A561)</f>
        <v>0</v>
      </c>
      <c r="I561" s="10">
        <f>SUMIFS('[3]Taxes Withheld'!G$1:G$65536,'[3]Taxes Withheld'!C$1:C$65536,'Import DV AUCS'!A561)</f>
        <v>0</v>
      </c>
      <c r="K561" s="10">
        <f t="shared" si="8"/>
        <v>0</v>
      </c>
      <c r="M561" t="s">
        <v>66</v>
      </c>
      <c r="N561" t="s">
        <v>67</v>
      </c>
      <c r="O561" t="s">
        <v>68</v>
      </c>
    </row>
    <row r="562" spans="1:15">
      <c r="A562" t="s">
        <v>1499</v>
      </c>
      <c r="B562" t="s">
        <v>30</v>
      </c>
      <c r="C562" t="s">
        <v>1500</v>
      </c>
      <c r="D562" s="10">
        <v>51050</v>
      </c>
      <c r="E562" t="s">
        <v>1111</v>
      </c>
      <c r="F562" t="s">
        <v>1501</v>
      </c>
      <c r="G562" s="10">
        <v>51050</v>
      </c>
      <c r="H562" s="10">
        <f>SUMIFS('[3]Taxes Withheld'!F$1:F$65536,'[3]Taxes Withheld'!C$1:C$65536,'Import DV AUCS'!A562)</f>
        <v>0</v>
      </c>
      <c r="I562" s="10">
        <f>SUMIFS('[3]Taxes Withheld'!G$1:G$65536,'[3]Taxes Withheld'!C$1:C$65536,'Import DV AUCS'!A562)</f>
        <v>0</v>
      </c>
      <c r="K562" s="10">
        <f t="shared" si="8"/>
        <v>0</v>
      </c>
      <c r="M562" t="s">
        <v>197</v>
      </c>
      <c r="N562" t="s">
        <v>56</v>
      </c>
      <c r="O562" t="s">
        <v>57</v>
      </c>
    </row>
    <row r="563" spans="1:15">
      <c r="A563" t="s">
        <v>1502</v>
      </c>
      <c r="B563" t="s">
        <v>30</v>
      </c>
      <c r="C563" t="s">
        <v>1503</v>
      </c>
      <c r="D563" s="10">
        <v>100000</v>
      </c>
      <c r="E563" t="s">
        <v>195</v>
      </c>
      <c r="F563" t="s">
        <v>1501</v>
      </c>
      <c r="G563" s="10">
        <v>100000</v>
      </c>
      <c r="H563" s="10">
        <f>SUMIFS('[3]Taxes Withheld'!F$1:F$65536,'[3]Taxes Withheld'!C$1:C$65536,'Import DV AUCS'!A563)</f>
        <v>0</v>
      </c>
      <c r="I563" s="10">
        <f>SUMIFS('[3]Taxes Withheld'!G$1:G$65536,'[3]Taxes Withheld'!C$1:C$65536,'Import DV AUCS'!A563)</f>
        <v>0</v>
      </c>
      <c r="K563" s="10">
        <f t="shared" si="8"/>
        <v>0</v>
      </c>
      <c r="M563" t="s">
        <v>197</v>
      </c>
      <c r="N563" t="s">
        <v>56</v>
      </c>
      <c r="O563" t="s">
        <v>57</v>
      </c>
    </row>
    <row r="564" spans="1:15">
      <c r="A564" t="s">
        <v>1504</v>
      </c>
      <c r="B564" t="s">
        <v>30</v>
      </c>
      <c r="C564" t="s">
        <v>1505</v>
      </c>
      <c r="D564" s="10">
        <v>99030</v>
      </c>
      <c r="E564" t="s">
        <v>439</v>
      </c>
      <c r="F564" t="s">
        <v>1501</v>
      </c>
      <c r="G564" s="10">
        <v>99030</v>
      </c>
      <c r="H564" s="10">
        <f>SUMIFS('[3]Taxes Withheld'!F$1:F$65536,'[3]Taxes Withheld'!C$1:C$65536,'Import DV AUCS'!A564)</f>
        <v>0</v>
      </c>
      <c r="I564" s="10">
        <f>SUMIFS('[3]Taxes Withheld'!G$1:G$65536,'[3]Taxes Withheld'!C$1:C$65536,'Import DV AUCS'!A564)</f>
        <v>0</v>
      </c>
      <c r="K564" s="10">
        <f t="shared" si="8"/>
        <v>0</v>
      </c>
      <c r="M564" t="s">
        <v>197</v>
      </c>
      <c r="N564" t="s">
        <v>56</v>
      </c>
      <c r="O564" t="s">
        <v>57</v>
      </c>
    </row>
    <row r="565" spans="1:15">
      <c r="A565" t="s">
        <v>1506</v>
      </c>
      <c r="B565" t="s">
        <v>30</v>
      </c>
      <c r="C565" t="s">
        <v>1507</v>
      </c>
      <c r="D565" s="10">
        <v>10250</v>
      </c>
      <c r="E565" t="s">
        <v>725</v>
      </c>
      <c r="F565" t="s">
        <v>1501</v>
      </c>
      <c r="G565" s="10">
        <v>10250</v>
      </c>
      <c r="H565" s="10">
        <f>SUMIFS('[3]Taxes Withheld'!F$1:F$65536,'[3]Taxes Withheld'!C$1:C$65536,'Import DV AUCS'!A565)</f>
        <v>0</v>
      </c>
      <c r="I565" s="10">
        <f>SUMIFS('[3]Taxes Withheld'!G$1:G$65536,'[3]Taxes Withheld'!C$1:C$65536,'Import DV AUCS'!A565)</f>
        <v>0</v>
      </c>
      <c r="K565" s="10">
        <f t="shared" si="8"/>
        <v>0</v>
      </c>
      <c r="M565" t="s">
        <v>197</v>
      </c>
      <c r="N565" t="s">
        <v>56</v>
      </c>
      <c r="O565" t="s">
        <v>57</v>
      </c>
    </row>
    <row r="566" spans="1:15">
      <c r="A566" t="s">
        <v>1508</v>
      </c>
      <c r="B566" t="s">
        <v>30</v>
      </c>
      <c r="C566" t="s">
        <v>1509</v>
      </c>
      <c r="D566" s="10">
        <v>13034</v>
      </c>
      <c r="E566" t="s">
        <v>470</v>
      </c>
      <c r="F566" t="s">
        <v>1510</v>
      </c>
      <c r="G566" s="10">
        <v>12034</v>
      </c>
      <c r="H566" s="10">
        <f>SUMIFS('[3]Taxes Withheld'!F$1:F$65536,'[3]Taxes Withheld'!C$1:C$65536,'Import DV AUCS'!A566)</f>
        <v>0</v>
      </c>
      <c r="I566" s="10">
        <f>SUMIFS('[3]Taxes Withheld'!G$1:G$65536,'[3]Taxes Withheld'!C$1:C$65536,'Import DV AUCS'!A566)</f>
        <v>0</v>
      </c>
      <c r="K566" s="10">
        <f t="shared" si="8"/>
        <v>0</v>
      </c>
      <c r="M566" t="s">
        <v>55</v>
      </c>
      <c r="N566" t="s">
        <v>56</v>
      </c>
      <c r="O566" t="s">
        <v>57</v>
      </c>
    </row>
    <row r="567" spans="1:15">
      <c r="A567" t="s">
        <v>1511</v>
      </c>
      <c r="B567" t="s">
        <v>30</v>
      </c>
      <c r="C567" t="s">
        <v>1512</v>
      </c>
      <c r="D567" s="10">
        <v>6850</v>
      </c>
      <c r="E567" t="s">
        <v>1513</v>
      </c>
      <c r="F567" t="s">
        <v>1514</v>
      </c>
      <c r="G567" s="10">
        <v>6483.04</v>
      </c>
      <c r="H567" s="10">
        <f>SUMIFS('[3]Taxes Withheld'!F$1:F$65536,'[3]Taxes Withheld'!C$1:C$65536,'Import DV AUCS'!A567)</f>
        <v>305.8</v>
      </c>
      <c r="I567" s="10">
        <f>SUMIFS('[3]Taxes Withheld'!G$1:G$65536,'[3]Taxes Withheld'!C$1:C$65536,'Import DV AUCS'!A567)</f>
        <v>61.16</v>
      </c>
      <c r="K567" s="10">
        <f t="shared" si="8"/>
        <v>366.96000000000004</v>
      </c>
      <c r="M567" t="s">
        <v>55</v>
      </c>
      <c r="N567" t="s">
        <v>56</v>
      </c>
      <c r="O567" t="s">
        <v>57</v>
      </c>
    </row>
    <row r="568" spans="1:15">
      <c r="A568" t="s">
        <v>1515</v>
      </c>
      <c r="B568" t="s">
        <v>30</v>
      </c>
      <c r="C568" t="s">
        <v>1516</v>
      </c>
      <c r="D568" s="10">
        <v>101505.45</v>
      </c>
      <c r="E568" t="s">
        <v>1517</v>
      </c>
      <c r="F568" t="s">
        <v>1518</v>
      </c>
      <c r="G568" s="10">
        <v>101505.45</v>
      </c>
      <c r="H568" s="10">
        <f>SUMIFS('[3]Taxes Withheld'!F$1:F$65536,'[3]Taxes Withheld'!C$1:C$65536,'Import DV AUCS'!A568)</f>
        <v>0</v>
      </c>
      <c r="I568" s="10">
        <f>SUMIFS('[3]Taxes Withheld'!G$1:G$65536,'[3]Taxes Withheld'!C$1:C$65536,'Import DV AUCS'!A568)</f>
        <v>0</v>
      </c>
      <c r="K568" s="10">
        <f t="shared" si="8"/>
        <v>0</v>
      </c>
      <c r="M568" t="s">
        <v>55</v>
      </c>
      <c r="N568" t="s">
        <v>56</v>
      </c>
      <c r="O568" t="s">
        <v>57</v>
      </c>
    </row>
    <row r="569" spans="1:15">
      <c r="A569" t="s">
        <v>1519</v>
      </c>
      <c r="B569" t="s">
        <v>30</v>
      </c>
      <c r="C569" t="s">
        <v>63</v>
      </c>
      <c r="D569" s="10">
        <v>0</v>
      </c>
      <c r="E569" t="s">
        <v>1517</v>
      </c>
      <c r="F569" t="s">
        <v>1520</v>
      </c>
      <c r="G569" s="10">
        <v>86607.18</v>
      </c>
      <c r="H569" s="10">
        <f>SUMIFS('[3]Taxes Withheld'!F$1:F$65536,'[3]Taxes Withheld'!C$1:C$65536,'Import DV AUCS'!A569)</f>
        <v>0</v>
      </c>
      <c r="I569" s="10">
        <f>SUMIFS('[3]Taxes Withheld'!G$1:G$65536,'[3]Taxes Withheld'!C$1:C$65536,'Import DV AUCS'!A569)</f>
        <v>0</v>
      </c>
      <c r="K569" s="10">
        <f t="shared" si="8"/>
        <v>0</v>
      </c>
      <c r="M569" t="s">
        <v>98</v>
      </c>
      <c r="N569" t="s">
        <v>99</v>
      </c>
      <c r="O569" t="s">
        <v>100</v>
      </c>
    </row>
    <row r="570" spans="1:15">
      <c r="A570" t="s">
        <v>1521</v>
      </c>
      <c r="B570" t="s">
        <v>30</v>
      </c>
      <c r="C570" t="s">
        <v>1522</v>
      </c>
      <c r="D570" s="10">
        <v>11455.25</v>
      </c>
      <c r="E570" t="s">
        <v>399</v>
      </c>
      <c r="F570" t="s">
        <v>1523</v>
      </c>
      <c r="G570" s="10">
        <v>11455.25</v>
      </c>
      <c r="H570" s="10">
        <f>SUMIFS('[3]Taxes Withheld'!F$1:F$65536,'[3]Taxes Withheld'!C$1:C$65536,'Import DV AUCS'!A570)</f>
        <v>0</v>
      </c>
      <c r="I570" s="10">
        <f>SUMIFS('[3]Taxes Withheld'!G$1:G$65536,'[3]Taxes Withheld'!C$1:C$65536,'Import DV AUCS'!A570)</f>
        <v>0</v>
      </c>
      <c r="K570" s="10">
        <f t="shared" si="8"/>
        <v>0</v>
      </c>
      <c r="M570" t="s">
        <v>55</v>
      </c>
      <c r="N570" t="s">
        <v>56</v>
      </c>
      <c r="O570" t="s">
        <v>57</v>
      </c>
    </row>
    <row r="571" spans="1:15">
      <c r="A571" t="s">
        <v>1524</v>
      </c>
      <c r="B571" t="s">
        <v>30</v>
      </c>
      <c r="C571" t="s">
        <v>1525</v>
      </c>
      <c r="D571" s="10">
        <v>8164.75</v>
      </c>
      <c r="E571" t="s">
        <v>1526</v>
      </c>
      <c r="F571" t="s">
        <v>1527</v>
      </c>
      <c r="G571" s="10">
        <v>8164.75</v>
      </c>
      <c r="H571" s="10">
        <f>SUMIFS('[3]Taxes Withheld'!F$1:F$65536,'[3]Taxes Withheld'!C$1:C$65536,'Import DV AUCS'!A571)</f>
        <v>0</v>
      </c>
      <c r="I571" s="10">
        <f>SUMIFS('[3]Taxes Withheld'!G$1:G$65536,'[3]Taxes Withheld'!C$1:C$65536,'Import DV AUCS'!A571)</f>
        <v>0</v>
      </c>
      <c r="K571" s="10">
        <f t="shared" si="8"/>
        <v>0</v>
      </c>
      <c r="M571" t="s">
        <v>55</v>
      </c>
      <c r="N571" t="s">
        <v>56</v>
      </c>
      <c r="O571" t="s">
        <v>57</v>
      </c>
    </row>
    <row r="572" spans="1:15">
      <c r="A572" t="s">
        <v>1528</v>
      </c>
      <c r="B572" t="s">
        <v>30</v>
      </c>
      <c r="C572" t="s">
        <v>1529</v>
      </c>
      <c r="D572" s="10">
        <v>2500</v>
      </c>
      <c r="E572" t="s">
        <v>111</v>
      </c>
      <c r="F572" t="s">
        <v>1530</v>
      </c>
      <c r="G572" s="10">
        <v>2343.75</v>
      </c>
      <c r="H572" s="10">
        <f>SUMIFS('[3]Taxes Withheld'!F$1:F$65536,'[3]Taxes Withheld'!C$1:C$65536,'Import DV AUCS'!A572)</f>
        <v>111.61</v>
      </c>
      <c r="I572" s="10">
        <f>SUMIFS('[3]Taxes Withheld'!G$1:G$65536,'[3]Taxes Withheld'!C$1:C$65536,'Import DV AUCS'!A572)</f>
        <v>44.64</v>
      </c>
      <c r="K572" s="10">
        <f t="shared" si="8"/>
        <v>156.25</v>
      </c>
      <c r="M572" t="s">
        <v>55</v>
      </c>
      <c r="N572" t="s">
        <v>56</v>
      </c>
      <c r="O572" t="s">
        <v>57</v>
      </c>
    </row>
    <row r="573" spans="1:15">
      <c r="A573" t="s">
        <v>1531</v>
      </c>
      <c r="B573" t="s">
        <v>30</v>
      </c>
      <c r="C573" t="s">
        <v>1532</v>
      </c>
      <c r="D573" s="10">
        <v>2511.36</v>
      </c>
      <c r="E573" t="s">
        <v>517</v>
      </c>
      <c r="F573" t="s">
        <v>1533</v>
      </c>
      <c r="G573" s="10">
        <v>2511.36</v>
      </c>
      <c r="H573" s="10">
        <f>SUMIFS('[3]Taxes Withheld'!F$1:F$65536,'[3]Taxes Withheld'!C$1:C$65536,'Import DV AUCS'!A573)</f>
        <v>0</v>
      </c>
      <c r="I573" s="10">
        <f>SUMIFS('[3]Taxes Withheld'!G$1:G$65536,'[3]Taxes Withheld'!C$1:C$65536,'Import DV AUCS'!A573)</f>
        <v>0</v>
      </c>
      <c r="K573" s="10">
        <f t="shared" si="8"/>
        <v>0</v>
      </c>
      <c r="M573" t="s">
        <v>55</v>
      </c>
      <c r="N573" t="s">
        <v>56</v>
      </c>
      <c r="O573" t="s">
        <v>57</v>
      </c>
    </row>
    <row r="574" spans="1:15">
      <c r="A574" t="s">
        <v>1534</v>
      </c>
      <c r="B574" t="s">
        <v>30</v>
      </c>
      <c r="C574" t="s">
        <v>1535</v>
      </c>
      <c r="D574" s="10">
        <v>10000</v>
      </c>
      <c r="E574" t="s">
        <v>771</v>
      </c>
      <c r="F574" t="s">
        <v>1510</v>
      </c>
      <c r="G574" s="10">
        <v>0</v>
      </c>
      <c r="H574" s="10">
        <f>SUMIFS('[3]Taxes Withheld'!F$1:F$65536,'[3]Taxes Withheld'!C$1:C$65536,'Import DV AUCS'!A574)</f>
        <v>0</v>
      </c>
      <c r="I574" s="10">
        <f>SUMIFS('[3]Taxes Withheld'!G$1:G$65536,'[3]Taxes Withheld'!C$1:C$65536,'Import DV AUCS'!A574)</f>
        <v>0</v>
      </c>
      <c r="K574" s="10">
        <f t="shared" si="8"/>
        <v>0</v>
      </c>
      <c r="M574" t="s">
        <v>55</v>
      </c>
      <c r="N574" t="s">
        <v>56</v>
      </c>
      <c r="O574" t="s">
        <v>57</v>
      </c>
    </row>
    <row r="575" spans="1:15">
      <c r="A575" t="s">
        <v>1536</v>
      </c>
      <c r="B575" t="s">
        <v>30</v>
      </c>
      <c r="C575" t="s">
        <v>1537</v>
      </c>
      <c r="D575" s="10">
        <v>170501.47</v>
      </c>
      <c r="E575" t="s">
        <v>229</v>
      </c>
      <c r="F575" t="s">
        <v>1538</v>
      </c>
      <c r="G575" s="10">
        <v>155278.13</v>
      </c>
      <c r="H575" s="10">
        <f>SUMIFS('[3]Taxes Withheld'!F$1:F$65536,'[3]Taxes Withheld'!C$1:C$65536,'Import DV AUCS'!A575)</f>
        <v>7611.67</v>
      </c>
      <c r="I575" s="10">
        <f>SUMIFS('[3]Taxes Withheld'!G$1:G$65536,'[3]Taxes Withheld'!C$1:C$65536,'Import DV AUCS'!A575)</f>
        <v>7611.67</v>
      </c>
      <c r="K575" s="10">
        <f t="shared" si="8"/>
        <v>15223.34</v>
      </c>
      <c r="M575" t="s">
        <v>55</v>
      </c>
      <c r="N575" t="s">
        <v>56</v>
      </c>
      <c r="O575" t="s">
        <v>57</v>
      </c>
    </row>
    <row r="576" spans="1:15">
      <c r="A576" t="s">
        <v>1539</v>
      </c>
      <c r="B576" t="s">
        <v>30</v>
      </c>
      <c r="C576" t="s">
        <v>1540</v>
      </c>
      <c r="D576" s="10">
        <v>7712.46</v>
      </c>
      <c r="E576" t="s">
        <v>307</v>
      </c>
      <c r="F576" t="s">
        <v>1541</v>
      </c>
      <c r="G576" s="10">
        <v>7712.46</v>
      </c>
      <c r="H576" s="10">
        <f>SUMIFS('[3]Taxes Withheld'!F$1:F$65536,'[3]Taxes Withheld'!C$1:C$65536,'Import DV AUCS'!A576)</f>
        <v>0</v>
      </c>
      <c r="I576" s="10">
        <f>SUMIFS('[3]Taxes Withheld'!G$1:G$65536,'[3]Taxes Withheld'!C$1:C$65536,'Import DV AUCS'!A576)</f>
        <v>0</v>
      </c>
      <c r="K576" s="10">
        <f t="shared" si="8"/>
        <v>0</v>
      </c>
      <c r="M576" t="s">
        <v>55</v>
      </c>
      <c r="N576" t="s">
        <v>56</v>
      </c>
      <c r="O576" t="s">
        <v>57</v>
      </c>
    </row>
    <row r="577" spans="1:15">
      <c r="A577" t="s">
        <v>1542</v>
      </c>
      <c r="B577" t="s">
        <v>30</v>
      </c>
      <c r="C577" t="s">
        <v>1543</v>
      </c>
      <c r="D577" s="10">
        <v>9559.2900000000009</v>
      </c>
      <c r="E577" t="s">
        <v>1517</v>
      </c>
      <c r="F577" t="s">
        <v>1544</v>
      </c>
      <c r="G577" s="10">
        <v>9559.2900000000009</v>
      </c>
      <c r="H577" s="10">
        <f>SUMIFS('[3]Taxes Withheld'!F$1:F$65536,'[3]Taxes Withheld'!C$1:C$65536,'Import DV AUCS'!A577)</f>
        <v>0</v>
      </c>
      <c r="I577" s="10">
        <f>SUMIFS('[3]Taxes Withheld'!G$1:G$65536,'[3]Taxes Withheld'!C$1:C$65536,'Import DV AUCS'!A577)</f>
        <v>0</v>
      </c>
      <c r="K577" s="10">
        <f t="shared" si="8"/>
        <v>0</v>
      </c>
      <c r="M577" t="s">
        <v>55</v>
      </c>
      <c r="N577" t="s">
        <v>56</v>
      </c>
      <c r="O577" t="s">
        <v>57</v>
      </c>
    </row>
    <row r="578" spans="1:15">
      <c r="A578" t="s">
        <v>1545</v>
      </c>
      <c r="B578" t="s">
        <v>30</v>
      </c>
      <c r="C578" t="s">
        <v>63</v>
      </c>
      <c r="D578" s="10">
        <v>0</v>
      </c>
      <c r="E578" t="s">
        <v>1517</v>
      </c>
      <c r="F578" t="s">
        <v>1546</v>
      </c>
      <c r="G578" s="10">
        <v>73582.86</v>
      </c>
      <c r="H578" s="10">
        <f>SUMIFS('[3]Taxes Withheld'!F$1:F$65536,'[3]Taxes Withheld'!C$1:C$65536,'Import DV AUCS'!A578)</f>
        <v>0</v>
      </c>
      <c r="I578" s="10">
        <f>SUMIFS('[3]Taxes Withheld'!G$1:G$65536,'[3]Taxes Withheld'!C$1:C$65536,'Import DV AUCS'!A578)</f>
        <v>0</v>
      </c>
      <c r="K578" s="10">
        <f t="shared" si="8"/>
        <v>0</v>
      </c>
      <c r="M578" t="s">
        <v>98</v>
      </c>
      <c r="N578" t="s">
        <v>99</v>
      </c>
      <c r="O578" t="s">
        <v>100</v>
      </c>
    </row>
    <row r="579" spans="1:15">
      <c r="A579" t="s">
        <v>1547</v>
      </c>
      <c r="B579" t="s">
        <v>30</v>
      </c>
      <c r="C579" t="s">
        <v>63</v>
      </c>
      <c r="D579" s="10">
        <v>0</v>
      </c>
      <c r="E579" t="s">
        <v>399</v>
      </c>
      <c r="F579" t="s">
        <v>745</v>
      </c>
      <c r="G579" s="10">
        <v>118.93</v>
      </c>
      <c r="H579" s="10">
        <f>SUMIFS('[3]Taxes Withheld'!F$1:F$65536,'[3]Taxes Withheld'!C$1:C$65536,'Import DV AUCS'!A579)</f>
        <v>0</v>
      </c>
      <c r="I579" s="10">
        <f>SUMIFS('[3]Taxes Withheld'!G$1:G$65536,'[3]Taxes Withheld'!C$1:C$65536,'Import DV AUCS'!A579)</f>
        <v>0</v>
      </c>
      <c r="K579" s="10">
        <f t="shared" si="8"/>
        <v>0</v>
      </c>
      <c r="M579" t="s">
        <v>66</v>
      </c>
      <c r="N579" t="s">
        <v>67</v>
      </c>
      <c r="O579" t="s">
        <v>68</v>
      </c>
    </row>
    <row r="580" spans="1:15">
      <c r="A580" t="s">
        <v>1548</v>
      </c>
      <c r="B580" t="s">
        <v>30</v>
      </c>
      <c r="C580" t="s">
        <v>1549</v>
      </c>
      <c r="D580" s="10">
        <v>3800</v>
      </c>
      <c r="E580" t="s">
        <v>96</v>
      </c>
      <c r="F580" t="s">
        <v>1550</v>
      </c>
      <c r="G580" s="10">
        <v>3562.5</v>
      </c>
      <c r="H580" s="10">
        <f>SUMIFS('[3]Taxes Withheld'!F$1:F$65536,'[3]Taxes Withheld'!C$1:C$65536,'Import DV AUCS'!A580)</f>
        <v>169.64</v>
      </c>
      <c r="I580" s="10">
        <f>SUMIFS('[3]Taxes Withheld'!G$1:G$65536,'[3]Taxes Withheld'!C$1:C$65536,'Import DV AUCS'!A580)</f>
        <v>67.86</v>
      </c>
      <c r="K580" s="10">
        <f t="shared" ref="K580:K606" si="9">H580+I580+J580</f>
        <v>237.5</v>
      </c>
      <c r="M580" t="s">
        <v>55</v>
      </c>
      <c r="N580" t="s">
        <v>56</v>
      </c>
      <c r="O580" t="s">
        <v>57</v>
      </c>
    </row>
    <row r="581" spans="1:15">
      <c r="A581" t="s">
        <v>1551</v>
      </c>
      <c r="B581" t="s">
        <v>30</v>
      </c>
      <c r="C581" t="s">
        <v>63</v>
      </c>
      <c r="D581" s="10">
        <v>0</v>
      </c>
      <c r="E581" t="s">
        <v>1552</v>
      </c>
      <c r="F581" t="s">
        <v>1553</v>
      </c>
      <c r="G581" s="10">
        <v>838388.86</v>
      </c>
      <c r="H581" s="10">
        <f>SUMIFS('[3]Taxes Withheld'!F$1:F$65536,'[3]Taxes Withheld'!C$1:C$65536,'Import DV AUCS'!A581)</f>
        <v>0</v>
      </c>
      <c r="I581" s="10">
        <f>SUMIFS('[3]Taxes Withheld'!G$1:G$65536,'[3]Taxes Withheld'!C$1:C$65536,'Import DV AUCS'!A581)</f>
        <v>0</v>
      </c>
      <c r="K581" s="10">
        <f t="shared" si="9"/>
        <v>0</v>
      </c>
      <c r="M581" t="s">
        <v>98</v>
      </c>
      <c r="N581" t="s">
        <v>99</v>
      </c>
      <c r="O581" t="s">
        <v>100</v>
      </c>
    </row>
    <row r="582" spans="1:15">
      <c r="A582" t="s">
        <v>1554</v>
      </c>
      <c r="B582" t="s">
        <v>30</v>
      </c>
      <c r="C582" t="s">
        <v>63</v>
      </c>
      <c r="D582" s="10">
        <v>0</v>
      </c>
      <c r="E582" t="s">
        <v>1555</v>
      </c>
      <c r="F582" t="s">
        <v>1556</v>
      </c>
      <c r="G582" s="10">
        <v>399360</v>
      </c>
      <c r="H582" s="10">
        <f>SUMIFS('[3]Taxes Withheld'!F$1:F$65536,'[3]Taxes Withheld'!C$1:C$65536,'Import DV AUCS'!A582)</f>
        <v>12480</v>
      </c>
      <c r="I582" s="10">
        <f>SUMIFS('[3]Taxes Withheld'!G$1:G$65536,'[3]Taxes Withheld'!C$1:C$65536,'Import DV AUCS'!A582)</f>
        <v>4160</v>
      </c>
      <c r="K582" s="10">
        <f t="shared" si="9"/>
        <v>16640</v>
      </c>
      <c r="M582" t="s">
        <v>98</v>
      </c>
      <c r="N582" t="s">
        <v>99</v>
      </c>
      <c r="O582" t="s">
        <v>100</v>
      </c>
    </row>
    <row r="583" spans="1:15">
      <c r="A583" t="s">
        <v>1557</v>
      </c>
      <c r="B583" t="s">
        <v>30</v>
      </c>
      <c r="C583" t="s">
        <v>63</v>
      </c>
      <c r="D583" s="10">
        <v>0</v>
      </c>
      <c r="E583" t="s">
        <v>1558</v>
      </c>
      <c r="F583" t="s">
        <v>1559</v>
      </c>
      <c r="G583" s="10">
        <v>530000</v>
      </c>
      <c r="H583" s="10">
        <f>SUMIFS('[3]Taxes Withheld'!F$1:F$65536,'[3]Taxes Withheld'!C$1:C$65536,'Import DV AUCS'!A583)</f>
        <v>25000</v>
      </c>
      <c r="I583" s="10">
        <f>SUMIFS('[3]Taxes Withheld'!G$1:G$65536,'[3]Taxes Withheld'!C$1:C$65536,'Import DV AUCS'!A583)</f>
        <v>5000</v>
      </c>
      <c r="K583" s="10">
        <f t="shared" si="9"/>
        <v>30000</v>
      </c>
      <c r="M583" t="s">
        <v>98</v>
      </c>
      <c r="N583" t="s">
        <v>99</v>
      </c>
      <c r="O583" t="s">
        <v>100</v>
      </c>
    </row>
    <row r="584" spans="1:15">
      <c r="A584" t="s">
        <v>1560</v>
      </c>
      <c r="B584" t="s">
        <v>30</v>
      </c>
      <c r="C584" t="s">
        <v>1561</v>
      </c>
      <c r="D584" s="10">
        <v>256101</v>
      </c>
      <c r="E584" t="s">
        <v>725</v>
      </c>
      <c r="F584" t="s">
        <v>1562</v>
      </c>
      <c r="G584" s="10">
        <v>256101</v>
      </c>
      <c r="H584" s="10">
        <f>SUMIFS('[3]Taxes Withheld'!F$1:F$65536,'[3]Taxes Withheld'!C$1:C$65536,'Import DV AUCS'!A584)</f>
        <v>0</v>
      </c>
      <c r="I584" s="10">
        <f>SUMIFS('[3]Taxes Withheld'!G$1:G$65536,'[3]Taxes Withheld'!C$1:C$65536,'Import DV AUCS'!A584)</f>
        <v>0</v>
      </c>
      <c r="K584" s="10">
        <f t="shared" si="9"/>
        <v>0</v>
      </c>
      <c r="M584" t="s">
        <v>197</v>
      </c>
      <c r="N584" t="s">
        <v>56</v>
      </c>
      <c r="O584" t="s">
        <v>57</v>
      </c>
    </row>
    <row r="585" spans="1:15">
      <c r="A585" t="s">
        <v>1563</v>
      </c>
      <c r="B585" t="s">
        <v>30</v>
      </c>
      <c r="C585" t="s">
        <v>1564</v>
      </c>
      <c r="D585" s="10">
        <v>184464</v>
      </c>
      <c r="E585" t="s">
        <v>439</v>
      </c>
      <c r="F585" t="s">
        <v>1562</v>
      </c>
      <c r="G585" s="10">
        <v>184464</v>
      </c>
      <c r="H585" s="10">
        <f>SUMIFS('[3]Taxes Withheld'!F$1:F$65536,'[3]Taxes Withheld'!C$1:C$65536,'Import DV AUCS'!A585)</f>
        <v>0</v>
      </c>
      <c r="I585" s="10">
        <f>SUMIFS('[3]Taxes Withheld'!G$1:G$65536,'[3]Taxes Withheld'!C$1:C$65536,'Import DV AUCS'!A585)</f>
        <v>0</v>
      </c>
      <c r="K585" s="10">
        <f t="shared" si="9"/>
        <v>0</v>
      </c>
      <c r="M585" t="s">
        <v>197</v>
      </c>
      <c r="N585" t="s">
        <v>56</v>
      </c>
      <c r="O585" t="s">
        <v>57</v>
      </c>
    </row>
    <row r="586" spans="1:15">
      <c r="A586" t="s">
        <v>1565</v>
      </c>
      <c r="B586" t="s">
        <v>30</v>
      </c>
      <c r="C586" t="s">
        <v>1566</v>
      </c>
      <c r="D586" s="10">
        <v>22316</v>
      </c>
      <c r="E586" t="s">
        <v>534</v>
      </c>
      <c r="F586" t="s">
        <v>1567</v>
      </c>
      <c r="G586" s="10">
        <v>22316</v>
      </c>
      <c r="H586" s="10">
        <f>SUMIFS('[3]Taxes Withheld'!F$1:F$65536,'[3]Taxes Withheld'!C$1:C$65536,'Import DV AUCS'!A586)</f>
        <v>0</v>
      </c>
      <c r="I586" s="10">
        <f>SUMIFS('[3]Taxes Withheld'!G$1:G$65536,'[3]Taxes Withheld'!C$1:C$65536,'Import DV AUCS'!A586)</f>
        <v>0</v>
      </c>
      <c r="K586" s="10">
        <f t="shared" si="9"/>
        <v>0</v>
      </c>
      <c r="M586" t="s">
        <v>55</v>
      </c>
      <c r="N586" t="s">
        <v>56</v>
      </c>
      <c r="O586" t="s">
        <v>57</v>
      </c>
    </row>
    <row r="587" spans="1:15">
      <c r="A587" t="s">
        <v>1568</v>
      </c>
      <c r="B587" t="s">
        <v>30</v>
      </c>
      <c r="C587" t="s">
        <v>1569</v>
      </c>
      <c r="D587" s="10">
        <v>14120</v>
      </c>
      <c r="E587" t="s">
        <v>534</v>
      </c>
      <c r="F587" t="s">
        <v>1567</v>
      </c>
      <c r="G587" s="10">
        <v>14120</v>
      </c>
      <c r="H587" s="10">
        <f>SUMIFS('[3]Taxes Withheld'!F$1:F$65536,'[3]Taxes Withheld'!C$1:C$65536,'Import DV AUCS'!A587)</f>
        <v>0</v>
      </c>
      <c r="I587" s="10">
        <f>SUMIFS('[3]Taxes Withheld'!G$1:G$65536,'[3]Taxes Withheld'!C$1:C$65536,'Import DV AUCS'!A587)</f>
        <v>0</v>
      </c>
      <c r="K587" s="10">
        <f t="shared" si="9"/>
        <v>0</v>
      </c>
      <c r="M587" t="s">
        <v>55</v>
      </c>
      <c r="N587" t="s">
        <v>56</v>
      </c>
      <c r="O587" t="s">
        <v>57</v>
      </c>
    </row>
    <row r="588" spans="1:15">
      <c r="A588" t="s">
        <v>1570</v>
      </c>
      <c r="B588" t="s">
        <v>30</v>
      </c>
      <c r="C588" t="s">
        <v>1571</v>
      </c>
      <c r="D588" s="10">
        <v>43786.5</v>
      </c>
      <c r="E588" t="s">
        <v>534</v>
      </c>
      <c r="F588" t="s">
        <v>1567</v>
      </c>
      <c r="G588" s="10">
        <v>38703.17</v>
      </c>
      <c r="H588" s="10">
        <f>SUMIFS('[3]Taxes Withheld'!F$1:F$65536,'[3]Taxes Withheld'!C$1:C$65536,'Import DV AUCS'!A588)</f>
        <v>0</v>
      </c>
      <c r="I588" s="10">
        <f>SUMIFS('[3]Taxes Withheld'!G$1:G$65536,'[3]Taxes Withheld'!C$1:C$65536,'Import DV AUCS'!A588)</f>
        <v>0</v>
      </c>
      <c r="K588" s="10">
        <f t="shared" si="9"/>
        <v>0</v>
      </c>
      <c r="M588" t="s">
        <v>55</v>
      </c>
      <c r="N588" t="s">
        <v>56</v>
      </c>
      <c r="O588" t="s">
        <v>57</v>
      </c>
    </row>
    <row r="589" spans="1:15">
      <c r="A589" t="s">
        <v>1572</v>
      </c>
      <c r="B589" t="s">
        <v>30</v>
      </c>
      <c r="C589" t="s">
        <v>63</v>
      </c>
      <c r="D589" s="10">
        <v>0</v>
      </c>
      <c r="E589" t="s">
        <v>771</v>
      </c>
      <c r="F589" t="s">
        <v>1567</v>
      </c>
      <c r="G589" s="10">
        <v>9000</v>
      </c>
      <c r="H589" s="10">
        <f>SUMIFS('[3]Taxes Withheld'!F$1:F$65536,'[3]Taxes Withheld'!C$1:C$65536,'Import DV AUCS'!A589)</f>
        <v>0</v>
      </c>
      <c r="I589" s="10">
        <f>SUMIFS('[3]Taxes Withheld'!G$1:G$65536,'[3]Taxes Withheld'!C$1:C$65536,'Import DV AUCS'!A589)</f>
        <v>0</v>
      </c>
      <c r="K589" s="10">
        <f t="shared" si="9"/>
        <v>0</v>
      </c>
      <c r="M589" t="s">
        <v>66</v>
      </c>
      <c r="N589" t="s">
        <v>67</v>
      </c>
      <c r="O589" t="s">
        <v>68</v>
      </c>
    </row>
    <row r="590" spans="1:15">
      <c r="A590" t="s">
        <v>1573</v>
      </c>
      <c r="B590" t="s">
        <v>30</v>
      </c>
      <c r="C590" t="s">
        <v>1574</v>
      </c>
      <c r="D590" s="10">
        <v>1464950</v>
      </c>
      <c r="E590" t="s">
        <v>195</v>
      </c>
      <c r="F590" t="s">
        <v>1575</v>
      </c>
      <c r="G590" s="10">
        <v>1464950</v>
      </c>
      <c r="H590" s="10">
        <f>SUMIFS('[3]Taxes Withheld'!F$1:F$65536,'[3]Taxes Withheld'!C$1:C$65536,'Import DV AUCS'!A590)</f>
        <v>0</v>
      </c>
      <c r="I590" s="10">
        <f>SUMIFS('[3]Taxes Withheld'!G$1:G$65536,'[3]Taxes Withheld'!C$1:C$65536,'Import DV AUCS'!A590)</f>
        <v>0</v>
      </c>
      <c r="K590" s="10">
        <f t="shared" si="9"/>
        <v>0</v>
      </c>
      <c r="M590" t="s">
        <v>197</v>
      </c>
      <c r="N590" t="s">
        <v>56</v>
      </c>
      <c r="O590" t="s">
        <v>57</v>
      </c>
    </row>
    <row r="591" spans="1:15">
      <c r="A591" t="s">
        <v>1576</v>
      </c>
      <c r="B591" t="s">
        <v>30</v>
      </c>
      <c r="C591" t="s">
        <v>1577</v>
      </c>
      <c r="D591" s="10">
        <v>1266031.21</v>
      </c>
      <c r="E591" t="s">
        <v>1578</v>
      </c>
      <c r="F591" t="s">
        <v>1575</v>
      </c>
      <c r="G591" s="10">
        <v>1266031.2099999667</v>
      </c>
      <c r="H591" s="10">
        <f>SUMIFS('[3]Taxes Withheld'!F$1:F$65536,'[3]Taxes Withheld'!C$1:C$65536,'Import DV AUCS'!A591)</f>
        <v>0</v>
      </c>
      <c r="I591" s="10">
        <f>SUMIFS('[3]Taxes Withheld'!G$1:G$65536,'[3]Taxes Withheld'!C$1:C$65536,'Import DV AUCS'!A591)</f>
        <v>0</v>
      </c>
      <c r="K591" s="10">
        <f t="shared" si="9"/>
        <v>0</v>
      </c>
      <c r="M591" t="s">
        <v>197</v>
      </c>
      <c r="N591" t="s">
        <v>56</v>
      </c>
      <c r="O591" t="s">
        <v>57</v>
      </c>
    </row>
    <row r="592" spans="1:15">
      <c r="A592" t="s">
        <v>1579</v>
      </c>
      <c r="B592" t="s">
        <v>30</v>
      </c>
      <c r="C592" t="s">
        <v>1580</v>
      </c>
      <c r="D592" s="10">
        <v>348243.76</v>
      </c>
      <c r="E592" t="s">
        <v>1581</v>
      </c>
      <c r="F592" t="s">
        <v>1582</v>
      </c>
      <c r="G592" s="10">
        <v>348243.76</v>
      </c>
      <c r="H592" s="10">
        <f>SUMIFS('[3]Taxes Withheld'!F$1:F$65536,'[3]Taxes Withheld'!C$1:C$65536,'Import DV AUCS'!A592)</f>
        <v>0</v>
      </c>
      <c r="I592" s="10">
        <f>SUMIFS('[3]Taxes Withheld'!G$1:G$65536,'[3]Taxes Withheld'!C$1:C$65536,'Import DV AUCS'!A592)</f>
        <v>0</v>
      </c>
      <c r="K592" s="10">
        <f t="shared" si="9"/>
        <v>0</v>
      </c>
      <c r="M592" t="s">
        <v>197</v>
      </c>
      <c r="N592" t="s">
        <v>56</v>
      </c>
      <c r="O592" t="s">
        <v>57</v>
      </c>
    </row>
    <row r="593" spans="1:15">
      <c r="A593" t="s">
        <v>1583</v>
      </c>
      <c r="B593" t="s">
        <v>30</v>
      </c>
      <c r="C593" t="s">
        <v>1584</v>
      </c>
      <c r="D593" s="10">
        <v>333817.76</v>
      </c>
      <c r="E593" t="s">
        <v>1578</v>
      </c>
      <c r="F593" t="s">
        <v>1582</v>
      </c>
      <c r="G593" s="10">
        <v>333817.76</v>
      </c>
      <c r="H593" s="10">
        <f>SUMIFS('[3]Taxes Withheld'!F$1:F$65536,'[3]Taxes Withheld'!C$1:C$65536,'Import DV AUCS'!A593)</f>
        <v>0</v>
      </c>
      <c r="I593" s="10">
        <f>SUMIFS('[3]Taxes Withheld'!G$1:G$65536,'[3]Taxes Withheld'!C$1:C$65536,'Import DV AUCS'!A593)</f>
        <v>0</v>
      </c>
      <c r="K593" s="10">
        <f t="shared" si="9"/>
        <v>0</v>
      </c>
      <c r="M593" t="s">
        <v>197</v>
      </c>
      <c r="N593" t="s">
        <v>56</v>
      </c>
      <c r="O593" t="s">
        <v>57</v>
      </c>
    </row>
    <row r="594" spans="1:15">
      <c r="A594" t="s">
        <v>1585</v>
      </c>
      <c r="B594" t="s">
        <v>30</v>
      </c>
      <c r="C594" t="s">
        <v>1586</v>
      </c>
      <c r="D594" s="10">
        <v>348243.76</v>
      </c>
      <c r="E594" t="s">
        <v>1587</v>
      </c>
      <c r="F594" t="s">
        <v>1582</v>
      </c>
      <c r="G594" s="10">
        <v>348243.76</v>
      </c>
      <c r="H594" s="10">
        <f>SUMIFS('[3]Taxes Withheld'!F$1:F$65536,'[3]Taxes Withheld'!C$1:C$65536,'Import DV AUCS'!A594)</f>
        <v>0</v>
      </c>
      <c r="I594" s="10">
        <f>SUMIFS('[3]Taxes Withheld'!G$1:G$65536,'[3]Taxes Withheld'!C$1:C$65536,'Import DV AUCS'!A594)</f>
        <v>0</v>
      </c>
      <c r="K594" s="10">
        <f t="shared" si="9"/>
        <v>0</v>
      </c>
      <c r="M594" t="s">
        <v>197</v>
      </c>
      <c r="N594" t="s">
        <v>56</v>
      </c>
      <c r="O594" t="s">
        <v>57</v>
      </c>
    </row>
    <row r="595" spans="1:15">
      <c r="A595" t="s">
        <v>1588</v>
      </c>
      <c r="B595" t="s">
        <v>30</v>
      </c>
      <c r="C595" t="s">
        <v>63</v>
      </c>
      <c r="D595" s="10">
        <v>0</v>
      </c>
      <c r="E595" t="s">
        <v>372</v>
      </c>
      <c r="F595" t="s">
        <v>1589</v>
      </c>
      <c r="G595" s="10">
        <v>500</v>
      </c>
      <c r="H595" s="10">
        <f>SUMIFS('[3]Taxes Withheld'!F$1:F$65536,'[3]Taxes Withheld'!C$1:C$65536,'Import DV AUCS'!A595)</f>
        <v>0</v>
      </c>
      <c r="I595" s="10">
        <f>SUMIFS('[3]Taxes Withheld'!G$1:G$65536,'[3]Taxes Withheld'!C$1:C$65536,'Import DV AUCS'!A595)</f>
        <v>0</v>
      </c>
      <c r="K595" s="10">
        <f t="shared" si="9"/>
        <v>0</v>
      </c>
      <c r="M595" t="s">
        <v>66</v>
      </c>
      <c r="N595" t="s">
        <v>67</v>
      </c>
      <c r="O595" t="s">
        <v>68</v>
      </c>
    </row>
    <row r="596" spans="1:15">
      <c r="A596" t="s">
        <v>1590</v>
      </c>
      <c r="B596" t="s">
        <v>30</v>
      </c>
      <c r="C596" t="s">
        <v>1591</v>
      </c>
      <c r="D596" s="10">
        <v>760350</v>
      </c>
      <c r="E596" t="s">
        <v>442</v>
      </c>
      <c r="F596" t="s">
        <v>1592</v>
      </c>
      <c r="G596" s="10">
        <v>760350</v>
      </c>
      <c r="H596" s="10">
        <f>SUMIFS('[3]Taxes Withheld'!F$1:F$65536,'[3]Taxes Withheld'!C$1:C$65536,'Import DV AUCS'!A596)</f>
        <v>0</v>
      </c>
      <c r="I596" s="10">
        <f>SUMIFS('[3]Taxes Withheld'!G$1:G$65536,'[3]Taxes Withheld'!C$1:C$65536,'Import DV AUCS'!A596)</f>
        <v>0</v>
      </c>
      <c r="K596" s="10">
        <f t="shared" si="9"/>
        <v>0</v>
      </c>
      <c r="M596" t="s">
        <v>197</v>
      </c>
      <c r="N596" t="s">
        <v>56</v>
      </c>
      <c r="O596" t="s">
        <v>57</v>
      </c>
    </row>
    <row r="597" spans="1:15">
      <c r="A597" t="s">
        <v>1593</v>
      </c>
      <c r="B597" t="s">
        <v>30</v>
      </c>
      <c r="C597" t="s">
        <v>1594</v>
      </c>
      <c r="D597" s="10">
        <v>194400</v>
      </c>
      <c r="E597" t="s">
        <v>430</v>
      </c>
      <c r="F597" t="s">
        <v>1595</v>
      </c>
      <c r="G597" s="10">
        <v>194400</v>
      </c>
      <c r="H597" s="10">
        <f>SUMIFS('[3]Taxes Withheld'!F$1:F$65536,'[3]Taxes Withheld'!C$1:C$65536,'Import DV AUCS'!A597)</f>
        <v>0</v>
      </c>
      <c r="I597" s="10">
        <f>SUMIFS('[3]Taxes Withheld'!G$1:G$65536,'[3]Taxes Withheld'!C$1:C$65536,'Import DV AUCS'!A597)</f>
        <v>0</v>
      </c>
      <c r="K597" s="10">
        <f t="shared" si="9"/>
        <v>0</v>
      </c>
      <c r="M597" t="s">
        <v>197</v>
      </c>
      <c r="N597" t="s">
        <v>56</v>
      </c>
      <c r="O597" t="s">
        <v>57</v>
      </c>
    </row>
    <row r="598" spans="1:15">
      <c r="A598" t="s">
        <v>1596</v>
      </c>
      <c r="B598" t="s">
        <v>30</v>
      </c>
      <c r="C598" t="s">
        <v>1597</v>
      </c>
      <c r="D598" s="10">
        <v>194400</v>
      </c>
      <c r="E598" t="s">
        <v>439</v>
      </c>
      <c r="F598" t="s">
        <v>1595</v>
      </c>
      <c r="G598" s="10">
        <v>194400</v>
      </c>
      <c r="H598" s="10">
        <f>SUMIFS('[3]Taxes Withheld'!F$1:F$65536,'[3]Taxes Withheld'!C$1:C$65536,'Import DV AUCS'!A598)</f>
        <v>0</v>
      </c>
      <c r="I598" s="10">
        <f>SUMIFS('[3]Taxes Withheld'!G$1:G$65536,'[3]Taxes Withheld'!C$1:C$65536,'Import DV AUCS'!A598)</f>
        <v>0</v>
      </c>
      <c r="K598" s="10">
        <f t="shared" si="9"/>
        <v>0</v>
      </c>
      <c r="M598" t="s">
        <v>197</v>
      </c>
      <c r="N598" t="s">
        <v>56</v>
      </c>
      <c r="O598" t="s">
        <v>57</v>
      </c>
    </row>
    <row r="599" spans="1:15">
      <c r="A599" t="s">
        <v>1598</v>
      </c>
      <c r="B599" t="s">
        <v>30</v>
      </c>
      <c r="C599" t="s">
        <v>1599</v>
      </c>
      <c r="D599" s="10">
        <v>194400</v>
      </c>
      <c r="E599" t="s">
        <v>725</v>
      </c>
      <c r="F599" t="s">
        <v>1595</v>
      </c>
      <c r="G599" s="10">
        <v>194400</v>
      </c>
      <c r="H599" s="10">
        <f>SUMIFS('[3]Taxes Withheld'!F$1:F$65536,'[3]Taxes Withheld'!C$1:C$65536,'Import DV AUCS'!A599)</f>
        <v>0</v>
      </c>
      <c r="I599" s="10">
        <f>SUMIFS('[3]Taxes Withheld'!G$1:G$65536,'[3]Taxes Withheld'!C$1:C$65536,'Import DV AUCS'!A599)</f>
        <v>0</v>
      </c>
      <c r="K599" s="10">
        <f t="shared" si="9"/>
        <v>0</v>
      </c>
      <c r="M599" t="s">
        <v>197</v>
      </c>
      <c r="N599" t="s">
        <v>56</v>
      </c>
      <c r="O599" t="s">
        <v>57</v>
      </c>
    </row>
    <row r="600" spans="1:15">
      <c r="A600" t="s">
        <v>1600</v>
      </c>
      <c r="B600" t="s">
        <v>30</v>
      </c>
      <c r="C600" t="s">
        <v>1601</v>
      </c>
      <c r="D600" s="10">
        <v>640000</v>
      </c>
      <c r="E600" t="s">
        <v>442</v>
      </c>
      <c r="F600" t="s">
        <v>1602</v>
      </c>
      <c r="G600" s="10">
        <v>640000</v>
      </c>
      <c r="H600" s="10">
        <f>SUMIFS('[3]Taxes Withheld'!F$1:F$65536,'[3]Taxes Withheld'!C$1:C$65536,'Import DV AUCS'!A600)</f>
        <v>0</v>
      </c>
      <c r="I600" s="10">
        <f>SUMIFS('[3]Taxes Withheld'!G$1:G$65536,'[3]Taxes Withheld'!C$1:C$65536,'Import DV AUCS'!A600)</f>
        <v>0</v>
      </c>
      <c r="K600" s="10">
        <f t="shared" si="9"/>
        <v>0</v>
      </c>
      <c r="M600" t="s">
        <v>197</v>
      </c>
      <c r="N600" t="s">
        <v>56</v>
      </c>
      <c r="O600" t="s">
        <v>57</v>
      </c>
    </row>
    <row r="601" spans="1:15">
      <c r="A601" t="s">
        <v>1603</v>
      </c>
      <c r="B601" t="s">
        <v>30</v>
      </c>
      <c r="C601" t="s">
        <v>1604</v>
      </c>
      <c r="D601" s="10">
        <v>287809.53000000003</v>
      </c>
      <c r="E601" t="s">
        <v>442</v>
      </c>
      <c r="F601" t="s">
        <v>1605</v>
      </c>
      <c r="G601" s="10">
        <v>287809.53000000003</v>
      </c>
      <c r="H601" s="10">
        <f>SUMIFS('[3]Taxes Withheld'!F$1:F$65536,'[3]Taxes Withheld'!C$1:C$65536,'Import DV AUCS'!A601)</f>
        <v>0</v>
      </c>
      <c r="I601" s="10">
        <f>SUMIFS('[3]Taxes Withheld'!G$1:G$65536,'[3]Taxes Withheld'!C$1:C$65536,'Import DV AUCS'!A601)</f>
        <v>0</v>
      </c>
      <c r="K601" s="10">
        <f t="shared" si="9"/>
        <v>0</v>
      </c>
      <c r="M601" t="s">
        <v>197</v>
      </c>
      <c r="N601" t="s">
        <v>56</v>
      </c>
      <c r="O601" t="s">
        <v>57</v>
      </c>
    </row>
    <row r="602" spans="1:15">
      <c r="A602" t="s">
        <v>1606</v>
      </c>
      <c r="B602" t="s">
        <v>30</v>
      </c>
      <c r="C602" t="s">
        <v>63</v>
      </c>
      <c r="D602" s="10">
        <v>0</v>
      </c>
      <c r="E602" t="s">
        <v>1607</v>
      </c>
      <c r="F602" t="s">
        <v>1608</v>
      </c>
      <c r="G602" s="10">
        <v>253642.85</v>
      </c>
      <c r="H602" s="10">
        <f>SUMIFS('[3]Taxes Withheld'!F$1:F$65536,'[3]Taxes Withheld'!C$1:C$65536,'Import DV AUCS'!A602)</f>
        <v>11964.29</v>
      </c>
      <c r="I602" s="10">
        <f>SUMIFS('[3]Taxes Withheld'!G$1:G$65536,'[3]Taxes Withheld'!C$1:C$65536,'Import DV AUCS'!A602)</f>
        <v>2392.86</v>
      </c>
      <c r="K602" s="10">
        <f t="shared" si="9"/>
        <v>14357.150000000001</v>
      </c>
      <c r="M602" t="s">
        <v>98</v>
      </c>
      <c r="N602" t="s">
        <v>99</v>
      </c>
      <c r="O602" t="s">
        <v>100</v>
      </c>
    </row>
    <row r="603" spans="1:15">
      <c r="A603" t="s">
        <v>1609</v>
      </c>
      <c r="B603" t="s">
        <v>30</v>
      </c>
      <c r="C603" t="s">
        <v>63</v>
      </c>
      <c r="D603" s="10">
        <v>0</v>
      </c>
      <c r="E603" t="s">
        <v>1610</v>
      </c>
      <c r="F603" t="s">
        <v>1611</v>
      </c>
      <c r="G603" s="10">
        <v>100</v>
      </c>
      <c r="H603" s="10">
        <f>SUMIFS('[3]Taxes Withheld'!F$1:F$65536,'[3]Taxes Withheld'!C$1:C$65536,'Import DV AUCS'!A603)</f>
        <v>0</v>
      </c>
      <c r="I603" s="10">
        <f>SUMIFS('[3]Taxes Withheld'!G$1:G$65536,'[3]Taxes Withheld'!C$1:C$65536,'Import DV AUCS'!A603)</f>
        <v>0</v>
      </c>
      <c r="K603" s="10">
        <f t="shared" si="9"/>
        <v>0</v>
      </c>
      <c r="M603" t="s">
        <v>66</v>
      </c>
      <c r="N603" t="s">
        <v>67</v>
      </c>
      <c r="O603" t="s">
        <v>68</v>
      </c>
    </row>
    <row r="604" spans="1:15">
      <c r="A604" t="s">
        <v>1612</v>
      </c>
      <c r="B604" t="s">
        <v>30</v>
      </c>
      <c r="C604" t="s">
        <v>1613</v>
      </c>
      <c r="D604" s="10">
        <v>3500</v>
      </c>
      <c r="E604" t="s">
        <v>111</v>
      </c>
      <c r="F604" t="s">
        <v>1614</v>
      </c>
      <c r="G604" s="10">
        <v>3281.25</v>
      </c>
      <c r="H604" s="10">
        <f>SUMIFS('[3]Taxes Withheld'!F$1:F$65536,'[3]Taxes Withheld'!C$1:C$65536,'Import DV AUCS'!A604)</f>
        <v>156.25</v>
      </c>
      <c r="I604" s="10">
        <f>SUMIFS('[3]Taxes Withheld'!G$1:G$65536,'[3]Taxes Withheld'!C$1:C$65536,'Import DV AUCS'!A604)</f>
        <v>62.5</v>
      </c>
      <c r="K604" s="10">
        <f t="shared" si="9"/>
        <v>218.75</v>
      </c>
      <c r="M604" t="s">
        <v>55</v>
      </c>
      <c r="N604" t="s">
        <v>56</v>
      </c>
      <c r="O604" t="s">
        <v>57</v>
      </c>
    </row>
    <row r="605" spans="1:15">
      <c r="A605" t="s">
        <v>1615</v>
      </c>
      <c r="B605" t="s">
        <v>30</v>
      </c>
      <c r="C605" t="s">
        <v>1616</v>
      </c>
      <c r="D605" s="10">
        <v>12000</v>
      </c>
      <c r="E605" t="s">
        <v>60</v>
      </c>
      <c r="F605" t="s">
        <v>1617</v>
      </c>
      <c r="G605" s="10">
        <v>12000</v>
      </c>
      <c r="H605" s="10">
        <f>SUMIFS('[3]Taxes Withheld'!F$1:F$65536,'[3]Taxes Withheld'!C$1:C$65536,'Import DV AUCS'!A605)</f>
        <v>0</v>
      </c>
      <c r="I605" s="10">
        <f>SUMIFS('[3]Taxes Withheld'!G$1:G$65536,'[3]Taxes Withheld'!C$1:C$65536,'Import DV AUCS'!A605)</f>
        <v>0</v>
      </c>
      <c r="K605" s="10">
        <f t="shared" si="9"/>
        <v>0</v>
      </c>
      <c r="M605" t="s">
        <v>55</v>
      </c>
      <c r="N605" t="s">
        <v>56</v>
      </c>
      <c r="O605" t="s">
        <v>57</v>
      </c>
    </row>
    <row r="606" spans="1:15">
      <c r="A606" t="s">
        <v>1618</v>
      </c>
      <c r="B606" t="s">
        <v>30</v>
      </c>
      <c r="C606" t="s">
        <v>1619</v>
      </c>
      <c r="D606" s="10">
        <v>4800</v>
      </c>
      <c r="E606" t="s">
        <v>1497</v>
      </c>
      <c r="F606" t="s">
        <v>1620</v>
      </c>
      <c r="G606" s="10">
        <v>4800</v>
      </c>
      <c r="H606" s="10">
        <f>SUMIFS('[3]Taxes Withheld'!F$1:F$65536,'[3]Taxes Withheld'!C$1:C$65536,'Import DV AUCS'!A606)</f>
        <v>0</v>
      </c>
      <c r="I606" s="10">
        <f>SUMIFS('[3]Taxes Withheld'!G$1:G$65536,'[3]Taxes Withheld'!C$1:C$65536,'Import DV AUCS'!A606)</f>
        <v>0</v>
      </c>
      <c r="K606" s="10">
        <f t="shared" si="9"/>
        <v>0</v>
      </c>
      <c r="M606" t="s">
        <v>55</v>
      </c>
      <c r="N606" t="s">
        <v>56</v>
      </c>
      <c r="O606" t="s">
        <v>57</v>
      </c>
    </row>
  </sheetData>
  <autoFilter ref="A2:O60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2021-04-08T05:21:21Z</dcterms:created>
  <dcterms:modified xsi:type="dcterms:W3CDTF">2021-04-15T03:46:24Z</dcterms:modified>
</cp:coreProperties>
</file>