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johanekdahl/Downloads/"/>
    </mc:Choice>
  </mc:AlternateContent>
  <xr:revisionPtr revIDLastSave="0" documentId="13_ncr:1_{E51F2560-D686-B244-800D-794D843138D9}" xr6:coauthVersionLast="47" xr6:coauthVersionMax="47" xr10:uidLastSave="{00000000-0000-0000-0000-000000000000}"/>
  <bookViews>
    <workbookView xWindow="0" yWindow="500" windowWidth="38400" windowHeight="2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a2m7Aoh9B/3TJnKPd1IXfazryFQ=="/>
    </ext>
  </extLst>
</workbook>
</file>

<file path=xl/calcChain.xml><?xml version="1.0" encoding="utf-8"?>
<calcChain xmlns="http://schemas.openxmlformats.org/spreadsheetml/2006/main">
  <c r="I67" i="1" l="1"/>
  <c r="C85" i="1" s="1"/>
  <c r="I66" i="1"/>
  <c r="J66" i="1" s="1"/>
  <c r="I65" i="1"/>
  <c r="J65" i="1" s="1"/>
  <c r="J64" i="1"/>
  <c r="I64" i="1"/>
  <c r="C60" i="1" s="1"/>
  <c r="J54" i="1"/>
  <c r="I54" i="1"/>
  <c r="C84" i="1" s="1"/>
  <c r="I53" i="1"/>
  <c r="C76" i="1" s="1"/>
  <c r="I52" i="1"/>
  <c r="C67" i="1" s="1"/>
  <c r="I51" i="1"/>
  <c r="J51" i="1" s="1"/>
  <c r="J40" i="1"/>
  <c r="I40" i="1"/>
  <c r="C83" i="1" s="1"/>
  <c r="I39" i="1"/>
  <c r="J39" i="1" s="1"/>
  <c r="I38" i="1"/>
  <c r="C66" i="1" s="1"/>
  <c r="I37" i="1"/>
  <c r="C58" i="1" s="1"/>
  <c r="J26" i="1"/>
  <c r="I26" i="1"/>
  <c r="C82" i="1" s="1"/>
  <c r="I25" i="1"/>
  <c r="J25" i="1" s="1"/>
  <c r="I24" i="1"/>
  <c r="C65" i="1" s="1"/>
  <c r="J23" i="1"/>
  <c r="I23" i="1"/>
  <c r="C57" i="1" s="1"/>
  <c r="J13" i="1"/>
  <c r="I13" i="1"/>
  <c r="C81" i="1" s="1"/>
  <c r="I12" i="1"/>
  <c r="C73" i="1" s="1"/>
  <c r="I11" i="1"/>
  <c r="C64" i="1" s="1"/>
  <c r="J10" i="1"/>
  <c r="I10" i="1"/>
  <c r="C56" i="1" s="1"/>
  <c r="J11" i="1" l="1"/>
  <c r="J24" i="1"/>
  <c r="J38" i="1"/>
  <c r="J52" i="1"/>
  <c r="C59" i="1"/>
  <c r="C74" i="1"/>
  <c r="C75" i="1"/>
  <c r="J12" i="1"/>
  <c r="J53" i="1"/>
  <c r="J37" i="1"/>
  <c r="J67" i="1"/>
  <c r="C68" i="1"/>
</calcChain>
</file>

<file path=xl/sharedStrings.xml><?xml version="1.0" encoding="utf-8"?>
<sst xmlns="http://schemas.openxmlformats.org/spreadsheetml/2006/main" count="129" uniqueCount="45">
  <si>
    <t>Small</t>
  </si>
  <si>
    <t>Sorting Algorithms</t>
  </si>
  <si>
    <t>Medium</t>
  </si>
  <si>
    <t>Large</t>
  </si>
  <si>
    <t>Almost</t>
  </si>
  <si>
    <t>BubbleSort Small Array</t>
  </si>
  <si>
    <t>BubbleSort Medium Array</t>
  </si>
  <si>
    <t>BubbleSort Large Array</t>
  </si>
  <si>
    <t>BubbleSort Almost Sorted Array</t>
  </si>
  <si>
    <t>Measurement#</t>
  </si>
  <si>
    <t>Time in nanoseconds</t>
  </si>
  <si>
    <t>BubbleSort</t>
  </si>
  <si>
    <t>#Elements</t>
  </si>
  <si>
    <t>Type</t>
  </si>
  <si>
    <t>Average time (ns)</t>
  </si>
  <si>
    <t>Small Array</t>
  </si>
  <si>
    <t>Medium Array</t>
  </si>
  <si>
    <t>Large Array</t>
  </si>
  <si>
    <t>Almost sorted</t>
  </si>
  <si>
    <t>Selection Sort Small Array</t>
  </si>
  <si>
    <t>Selection Sort Medium Array</t>
  </si>
  <si>
    <t>Selection Sort Large Array</t>
  </si>
  <si>
    <t>Selection Sort Almost Sorted Array</t>
  </si>
  <si>
    <t>Selection Sort</t>
  </si>
  <si>
    <t>Insertion Sort Small Array</t>
  </si>
  <si>
    <t>Insertion Sort Medium Array</t>
  </si>
  <si>
    <t>Insertion Sort Large Array</t>
  </si>
  <si>
    <t>Insertion Sort Almost Sorted Array</t>
  </si>
  <si>
    <t>Insertion Sort</t>
  </si>
  <si>
    <t>Merge Sort Small Array</t>
  </si>
  <si>
    <t>Merge Sort Medium Array</t>
  </si>
  <si>
    <t>Merge Sort Large Array</t>
  </si>
  <si>
    <t>Merge Sort Almost Sorted Array</t>
  </si>
  <si>
    <t>Merge Sort</t>
  </si>
  <si>
    <t>Bubblesort</t>
  </si>
  <si>
    <t>Selectionsort</t>
  </si>
  <si>
    <t>Insertionsort</t>
  </si>
  <si>
    <t>Mergesort</t>
  </si>
  <si>
    <t>Quicksort</t>
  </si>
  <si>
    <t>Quick Sort Small Array</t>
  </si>
  <si>
    <t>Quick Sort Medium Array</t>
  </si>
  <si>
    <t>Quick Sort Large Array</t>
  </si>
  <si>
    <t>Quick Sort Almost Sorted Array</t>
  </si>
  <si>
    <t>Quick Sort</t>
  </si>
  <si>
    <t>Almost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</si>
</sst>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name val="Calibri"/>
    </font>
    <font>
      <sz val="12"/>
      <color theme="1"/>
      <name val="Calibri"/>
    </font>
    <font>
      <b/>
      <sz val="12"/>
      <color rgb="FFFF9900"/>
      <name val="Calibri"/>
    </font>
    <font>
      <b/>
      <sz val="12"/>
      <color rgb="FFFF0000"/>
      <name val="Calibri"/>
    </font>
    <font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 Large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484D-A04E-A029-685FFFE2BE1D}"/>
              </c:ext>
            </c:extLst>
          </c:dPt>
          <c:dPt>
            <c:idx val="4"/>
            <c:invertIfNegative val="1"/>
            <c:bubble3D val="0"/>
            <c:spPr>
              <a:solidFill>
                <a:srgbClr val="CC412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484D-A04E-A029-685FFFE2BE1D}"/>
              </c:ext>
            </c:extLst>
          </c:dPt>
          <c:cat>
            <c:strRef>
              <c:f>Sheet1!$B$73:$B$77</c:f>
              <c:strCache>
                <c:ptCount val="5"/>
                <c:pt idx="0">
                  <c:v>Bubblesort</c:v>
                </c:pt>
                <c:pt idx="1">
                  <c:v>Selectionsort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Sheet1!$C$73:$C$77</c:f>
              <c:numCache>
                <c:formatCode>General</c:formatCode>
                <c:ptCount val="5"/>
                <c:pt idx="0">
                  <c:v>51530499250</c:v>
                </c:pt>
                <c:pt idx="1">
                  <c:v>16839741970</c:v>
                </c:pt>
                <c:pt idx="2">
                  <c:v>1024535264</c:v>
                </c:pt>
                <c:pt idx="3">
                  <c:v>145734957</c:v>
                </c:pt>
                <c:pt idx="4">
                  <c:v>60000000000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84D-A04E-A029-685FFFE2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2623"/>
        <c:axId val="445623384"/>
      </c:barChart>
      <c:catAx>
        <c:axId val="5202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5623384"/>
        <c:crosses val="autoZero"/>
        <c:auto val="1"/>
        <c:lblAlgn val="ctr"/>
        <c:lblOffset val="100"/>
        <c:noMultiLvlLbl val="1"/>
      </c:catAx>
      <c:valAx>
        <c:axId val="445623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226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 Medium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Sheet1!$B$64:$B$68</c:f>
              <c:strCache>
                <c:ptCount val="5"/>
                <c:pt idx="0">
                  <c:v>Bubblesort</c:v>
                </c:pt>
                <c:pt idx="1">
                  <c:v>Selectionsort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Sheet1!$C$64:$C$68</c:f>
              <c:numCache>
                <c:formatCode>General</c:formatCode>
                <c:ptCount val="5"/>
                <c:pt idx="0">
                  <c:v>18673311</c:v>
                </c:pt>
                <c:pt idx="1">
                  <c:v>14814963</c:v>
                </c:pt>
                <c:pt idx="2">
                  <c:v>6268017</c:v>
                </c:pt>
                <c:pt idx="3">
                  <c:v>3077959</c:v>
                </c:pt>
                <c:pt idx="4">
                  <c:v>15179724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E7B-5943-8475-BE8AA24CD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6509569"/>
        <c:axId val="766970394"/>
      </c:barChart>
      <c:catAx>
        <c:axId val="1976509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Medium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766970394"/>
        <c:crosses val="autoZero"/>
        <c:auto val="1"/>
        <c:lblAlgn val="ctr"/>
        <c:lblOffset val="100"/>
        <c:noMultiLvlLbl val="1"/>
      </c:catAx>
      <c:valAx>
        <c:axId val="76697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6509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 Almost Sorted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Sheet1!$B$81:$B$85</c:f>
              <c:strCache>
                <c:ptCount val="5"/>
                <c:pt idx="0">
                  <c:v>Bubblesort</c:v>
                </c:pt>
                <c:pt idx="1">
                  <c:v>Selectionsort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Sheet1!$C$81:$C$85</c:f>
              <c:numCache>
                <c:formatCode>General</c:formatCode>
                <c:ptCount val="5"/>
                <c:pt idx="0">
                  <c:v>1465481</c:v>
                </c:pt>
                <c:pt idx="1">
                  <c:v>759610</c:v>
                </c:pt>
                <c:pt idx="2">
                  <c:v>436760</c:v>
                </c:pt>
                <c:pt idx="3">
                  <c:v>859750</c:v>
                </c:pt>
                <c:pt idx="4">
                  <c:v>1052594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05-274A-AC5E-D46A363A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057458"/>
        <c:axId val="138332518"/>
      </c:barChart>
      <c:catAx>
        <c:axId val="1170057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Almost Sorted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38332518"/>
        <c:crosses val="autoZero"/>
        <c:auto val="1"/>
        <c:lblAlgn val="ctr"/>
        <c:lblOffset val="100"/>
        <c:noMultiLvlLbl val="1"/>
      </c:catAx>
      <c:valAx>
        <c:axId val="138332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70057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vs Small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Sheet1!$B$56:$B$60</c:f>
              <c:strCache>
                <c:ptCount val="5"/>
                <c:pt idx="0">
                  <c:v>Bubblesort</c:v>
                </c:pt>
                <c:pt idx="1">
                  <c:v>Selectionsort</c:v>
                </c:pt>
                <c:pt idx="2">
                  <c:v>Insertionsort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343274</c:v>
                </c:pt>
                <c:pt idx="1">
                  <c:v>489761</c:v>
                </c:pt>
                <c:pt idx="2">
                  <c:v>497023</c:v>
                </c:pt>
                <c:pt idx="3">
                  <c:v>333336</c:v>
                </c:pt>
                <c:pt idx="4">
                  <c:v>448921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5C-2A4C-97C4-D67EE425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090735"/>
        <c:axId val="141486831"/>
      </c:barChart>
      <c:catAx>
        <c:axId val="128109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Small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41486831"/>
        <c:crosses val="autoZero"/>
        <c:auto val="1"/>
        <c:lblAlgn val="ctr"/>
        <c:lblOffset val="100"/>
        <c:noMultiLvlLbl val="1"/>
      </c:catAx>
      <c:valAx>
        <c:axId val="141486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10907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787400</xdr:colOff>
      <xdr:row>75</xdr:row>
      <xdr:rowOff>22225</xdr:rowOff>
    </xdr:from>
    <xdr:ext cx="5791200" cy="3590925"/>
    <xdr:graphicFrame macro="">
      <xdr:nvGraphicFramePr>
        <xdr:cNvPr id="1124383997" name="Chart 1" title="Chart">
          <a:extLst>
            <a:ext uri="{FF2B5EF4-FFF2-40B4-BE49-F238E27FC236}">
              <a16:creationId xmlns:a16="http://schemas.microsoft.com/office/drawing/2014/main" id="{00000000-0008-0000-0000-0000FDB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155575</xdr:colOff>
      <xdr:row>74</xdr:row>
      <xdr:rowOff>187325</xdr:rowOff>
    </xdr:from>
    <xdr:ext cx="5791200" cy="3590925"/>
    <xdr:graphicFrame macro="">
      <xdr:nvGraphicFramePr>
        <xdr:cNvPr id="2071185472" name="Chart 2" title="Chart">
          <a:extLst>
            <a:ext uri="{FF2B5EF4-FFF2-40B4-BE49-F238E27FC236}">
              <a16:creationId xmlns:a16="http://schemas.microsoft.com/office/drawing/2014/main" id="{00000000-0008-0000-0000-000040C87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184150</xdr:colOff>
      <xdr:row>94</xdr:row>
      <xdr:rowOff>73025</xdr:rowOff>
    </xdr:from>
    <xdr:ext cx="5791200" cy="3590925"/>
    <xdr:graphicFrame macro="">
      <xdr:nvGraphicFramePr>
        <xdr:cNvPr id="28912468" name="Chart 3" title="Chart">
          <a:extLst>
            <a:ext uri="{FF2B5EF4-FFF2-40B4-BE49-F238E27FC236}">
              <a16:creationId xmlns:a16="http://schemas.microsoft.com/office/drawing/2014/main" id="{00000000-0008-0000-0000-0000542BB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549275</xdr:colOff>
      <xdr:row>75</xdr:row>
      <xdr:rowOff>9525</xdr:rowOff>
    </xdr:from>
    <xdr:ext cx="5791200" cy="3590925"/>
    <xdr:graphicFrame macro="">
      <xdr:nvGraphicFramePr>
        <xdr:cNvPr id="1497730910" name="Chart 4" title="Chart">
          <a:extLst>
            <a:ext uri="{FF2B5EF4-FFF2-40B4-BE49-F238E27FC236}">
              <a16:creationId xmlns:a16="http://schemas.microsoft.com/office/drawing/2014/main" id="{00000000-0008-0000-0000-00005E8F4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000"/>
  <sheetViews>
    <sheetView tabSelected="1" topLeftCell="A65" workbookViewId="0">
      <selection activeCell="H101" sqref="H101"/>
    </sheetView>
  </sheetViews>
  <sheetFormatPr baseColWidth="10" defaultColWidth="11.1640625" defaultRowHeight="15" customHeight="1"/>
  <cols>
    <col min="1" max="2" width="10.5" customWidth="1"/>
    <col min="3" max="3" width="18" customWidth="1"/>
    <col min="4" max="4" width="18.5" customWidth="1"/>
    <col min="5" max="7" width="10.5" customWidth="1"/>
    <col min="8" max="8" width="15.6640625" customWidth="1"/>
    <col min="9" max="9" width="17" customWidth="1"/>
    <col min="10" max="11" width="10.5" customWidth="1"/>
    <col min="12" max="12" width="20.6640625" customWidth="1"/>
    <col min="13" max="13" width="26.6640625" customWidth="1"/>
    <col min="14" max="14" width="20.83203125" customWidth="1"/>
    <col min="15" max="15" width="22.5" customWidth="1"/>
    <col min="16" max="16" width="22.1640625" customWidth="1"/>
    <col min="17" max="17" width="20.6640625" customWidth="1"/>
    <col min="18" max="18" width="16.1640625" customWidth="1"/>
    <col min="19" max="19" width="20.83203125" customWidth="1"/>
    <col min="20" max="25" width="10.5" customWidth="1"/>
  </cols>
  <sheetData>
    <row r="1" spans="2:19" ht="15.75" customHeight="1">
      <c r="I1" s="1" t="s">
        <v>0</v>
      </c>
      <c r="J1" s="1">
        <v>1000</v>
      </c>
    </row>
    <row r="2" spans="2:19" ht="15.75" customHeight="1">
      <c r="B2" s="15" t="s">
        <v>1</v>
      </c>
      <c r="C2" s="14"/>
      <c r="D2" s="14"/>
      <c r="E2" s="2"/>
      <c r="I2" s="1" t="s">
        <v>2</v>
      </c>
      <c r="J2" s="1">
        <v>1000000</v>
      </c>
    </row>
    <row r="3" spans="2:19" ht="15.75" customHeight="1">
      <c r="B3" s="14"/>
      <c r="C3" s="14"/>
      <c r="D3" s="14"/>
      <c r="E3" s="2"/>
      <c r="I3" s="1" t="s">
        <v>3</v>
      </c>
      <c r="J3" s="1">
        <v>1000000000</v>
      </c>
    </row>
    <row r="4" spans="2:19" ht="15.75" customHeight="1">
      <c r="I4" s="1" t="s">
        <v>4</v>
      </c>
      <c r="J4" s="1">
        <v>1000</v>
      </c>
    </row>
    <row r="5" spans="2:19" ht="15.75" customHeight="1"/>
    <row r="6" spans="2:19" ht="15.75" customHeight="1">
      <c r="L6" s="11" t="s">
        <v>5</v>
      </c>
      <c r="M6" s="12"/>
      <c r="N6" s="11" t="s">
        <v>6</v>
      </c>
      <c r="O6" s="12"/>
      <c r="P6" s="11" t="s">
        <v>7</v>
      </c>
      <c r="Q6" s="12"/>
      <c r="R6" s="11" t="s">
        <v>8</v>
      </c>
      <c r="S6" s="12"/>
    </row>
    <row r="7" spans="2:19" ht="15.75" customHeight="1">
      <c r="L7" s="3" t="s">
        <v>9</v>
      </c>
      <c r="M7" s="4" t="s">
        <v>10</v>
      </c>
      <c r="N7" s="3" t="s">
        <v>9</v>
      </c>
      <c r="O7" s="4" t="s">
        <v>10</v>
      </c>
      <c r="P7" s="3" t="s">
        <v>9</v>
      </c>
      <c r="Q7" s="4" t="s">
        <v>10</v>
      </c>
      <c r="R7" s="3" t="s">
        <v>9</v>
      </c>
      <c r="S7" s="4" t="s">
        <v>10</v>
      </c>
    </row>
    <row r="8" spans="2:19" ht="15.75" customHeight="1">
      <c r="G8" s="13" t="s">
        <v>11</v>
      </c>
      <c r="H8" s="14"/>
      <c r="I8" s="14"/>
      <c r="L8" s="6">
        <v>1</v>
      </c>
      <c r="M8" s="7">
        <v>320906</v>
      </c>
      <c r="N8" s="6">
        <v>1</v>
      </c>
      <c r="O8" s="7">
        <v>5998873</v>
      </c>
      <c r="P8" s="6">
        <v>1</v>
      </c>
      <c r="Q8" s="7">
        <v>5421244717</v>
      </c>
      <c r="R8" s="6">
        <v>1</v>
      </c>
      <c r="S8" s="7">
        <v>658777</v>
      </c>
    </row>
    <row r="9" spans="2:19" ht="15.75" customHeight="1">
      <c r="G9" s="5" t="s">
        <v>12</v>
      </c>
      <c r="H9" s="5" t="s">
        <v>13</v>
      </c>
      <c r="I9" s="5" t="s">
        <v>14</v>
      </c>
      <c r="L9" s="6">
        <v>2</v>
      </c>
      <c r="M9" s="8">
        <v>1785</v>
      </c>
      <c r="N9" s="6">
        <v>2</v>
      </c>
      <c r="O9" s="8">
        <v>2000565</v>
      </c>
      <c r="P9" s="6">
        <v>2</v>
      </c>
      <c r="Q9" s="8">
        <v>5745550067</v>
      </c>
      <c r="R9" s="6">
        <v>2</v>
      </c>
      <c r="S9" s="8">
        <v>89530</v>
      </c>
    </row>
    <row r="10" spans="2:19" ht="15.75" customHeight="1">
      <c r="G10" s="1">
        <v>10</v>
      </c>
      <c r="H10" s="1" t="s">
        <v>15</v>
      </c>
      <c r="I10" s="1">
        <f>SUM(M8:M17)</f>
        <v>343274</v>
      </c>
      <c r="J10" s="1">
        <f t="shared" ref="J10:J13" si="0">SUM(I10)/J1</f>
        <v>343.274</v>
      </c>
      <c r="L10" s="6">
        <v>3</v>
      </c>
      <c r="M10" s="8">
        <v>3372</v>
      </c>
      <c r="N10" s="6">
        <v>3</v>
      </c>
      <c r="O10" s="8">
        <v>1563125</v>
      </c>
      <c r="P10" s="6">
        <v>3</v>
      </c>
      <c r="Q10" s="8">
        <v>5196988386</v>
      </c>
      <c r="R10" s="6">
        <v>3</v>
      </c>
      <c r="S10" s="8">
        <v>88919</v>
      </c>
    </row>
    <row r="11" spans="2:19" ht="15.75" customHeight="1">
      <c r="G11" s="1">
        <v>1000</v>
      </c>
      <c r="H11" s="1" t="s">
        <v>16</v>
      </c>
      <c r="I11" s="1">
        <f>SUM(O8:O17)</f>
        <v>18673311</v>
      </c>
      <c r="J11" s="1">
        <f t="shared" si="0"/>
        <v>18.673311000000002</v>
      </c>
      <c r="L11" s="6">
        <v>4</v>
      </c>
      <c r="M11" s="8">
        <v>2886</v>
      </c>
      <c r="N11" s="6">
        <v>4</v>
      </c>
      <c r="O11" s="8">
        <v>1947237</v>
      </c>
      <c r="P11" s="6">
        <v>4</v>
      </c>
      <c r="Q11" s="8">
        <v>5197080399</v>
      </c>
      <c r="R11" s="6">
        <v>4</v>
      </c>
      <c r="S11" s="8">
        <v>89516</v>
      </c>
    </row>
    <row r="12" spans="2:19" ht="15.75" customHeight="1">
      <c r="G12" s="1">
        <v>100000</v>
      </c>
      <c r="H12" s="1" t="s">
        <v>17</v>
      </c>
      <c r="I12" s="1">
        <f>SUM(Q8:Q17)</f>
        <v>51530499250</v>
      </c>
      <c r="J12" s="1">
        <f t="shared" si="0"/>
        <v>51.530499249999998</v>
      </c>
      <c r="L12" s="6">
        <v>5</v>
      </c>
      <c r="M12" s="8">
        <v>2349</v>
      </c>
      <c r="N12" s="6">
        <v>5</v>
      </c>
      <c r="O12" s="8">
        <v>1844954</v>
      </c>
      <c r="P12" s="6">
        <v>5</v>
      </c>
      <c r="Q12" s="8">
        <v>5187117121</v>
      </c>
      <c r="R12" s="6">
        <v>5</v>
      </c>
      <c r="S12" s="8">
        <v>89698</v>
      </c>
    </row>
    <row r="13" spans="2:19" ht="15.75" customHeight="1">
      <c r="G13" s="1">
        <v>100</v>
      </c>
      <c r="H13" s="1" t="s">
        <v>18</v>
      </c>
      <c r="I13" s="1">
        <f>SUM(S8:S17)</f>
        <v>1465481</v>
      </c>
      <c r="J13" s="1">
        <f t="shared" si="0"/>
        <v>1465.481</v>
      </c>
      <c r="L13" s="6">
        <v>6</v>
      </c>
      <c r="M13" s="8">
        <v>2370</v>
      </c>
      <c r="N13" s="6">
        <v>6</v>
      </c>
      <c r="O13" s="8">
        <v>1043349</v>
      </c>
      <c r="P13" s="6">
        <v>6</v>
      </c>
      <c r="Q13" s="8">
        <v>5062389121</v>
      </c>
      <c r="R13" s="6">
        <v>6</v>
      </c>
      <c r="S13" s="8">
        <v>89456</v>
      </c>
    </row>
    <row r="14" spans="2:19" ht="15.75" customHeight="1">
      <c r="L14" s="6">
        <v>7</v>
      </c>
      <c r="M14" s="8">
        <v>2328</v>
      </c>
      <c r="N14" s="6">
        <v>7</v>
      </c>
      <c r="O14" s="8">
        <v>1033581</v>
      </c>
      <c r="P14" s="6">
        <v>7</v>
      </c>
      <c r="Q14" s="8">
        <v>4942717421</v>
      </c>
      <c r="R14" s="6">
        <v>7</v>
      </c>
      <c r="S14" s="8">
        <v>89443</v>
      </c>
    </row>
    <row r="15" spans="2:19" ht="15.75" customHeight="1">
      <c r="L15" s="6">
        <v>8</v>
      </c>
      <c r="M15" s="8">
        <v>2719</v>
      </c>
      <c r="N15" s="6">
        <v>8</v>
      </c>
      <c r="O15" s="8">
        <v>1041427</v>
      </c>
      <c r="P15" s="6">
        <v>8</v>
      </c>
      <c r="Q15" s="8">
        <v>4920442690</v>
      </c>
      <c r="R15" s="6">
        <v>8</v>
      </c>
      <c r="S15" s="8">
        <v>89542</v>
      </c>
    </row>
    <row r="16" spans="2:19" ht="15.75" customHeight="1">
      <c r="L16" s="6">
        <v>9</v>
      </c>
      <c r="M16" s="8">
        <v>2332</v>
      </c>
      <c r="N16" s="6">
        <v>9</v>
      </c>
      <c r="O16" s="8">
        <v>1098678</v>
      </c>
      <c r="P16" s="6">
        <v>9</v>
      </c>
      <c r="Q16" s="8">
        <v>4928702316</v>
      </c>
      <c r="R16" s="6">
        <v>9</v>
      </c>
      <c r="S16" s="8">
        <v>89997</v>
      </c>
    </row>
    <row r="17" spans="7:19" ht="15.75" customHeight="1">
      <c r="L17" s="3">
        <v>10</v>
      </c>
      <c r="M17" s="9">
        <v>2227</v>
      </c>
      <c r="N17" s="3">
        <v>10</v>
      </c>
      <c r="O17" s="9">
        <v>1101522</v>
      </c>
      <c r="P17" s="3">
        <v>10</v>
      </c>
      <c r="Q17" s="9">
        <v>4928267012</v>
      </c>
      <c r="R17" s="3">
        <v>10</v>
      </c>
      <c r="S17" s="9">
        <v>90603</v>
      </c>
    </row>
    <row r="18" spans="7:19" ht="16.5" customHeight="1"/>
    <row r="19" spans="7:19" ht="15.75" customHeight="1"/>
    <row r="20" spans="7:19" ht="15.75" customHeight="1">
      <c r="L20" s="11" t="s">
        <v>19</v>
      </c>
      <c r="M20" s="12"/>
      <c r="N20" s="11" t="s">
        <v>20</v>
      </c>
      <c r="O20" s="12"/>
      <c r="P20" s="11" t="s">
        <v>21</v>
      </c>
      <c r="Q20" s="12"/>
      <c r="R20" s="11" t="s">
        <v>22</v>
      </c>
      <c r="S20" s="12"/>
    </row>
    <row r="21" spans="7:19" ht="15.75" customHeight="1">
      <c r="G21" s="13" t="s">
        <v>23</v>
      </c>
      <c r="H21" s="14"/>
      <c r="I21" s="14"/>
      <c r="L21" s="3" t="s">
        <v>9</v>
      </c>
      <c r="M21" s="4" t="s">
        <v>10</v>
      </c>
      <c r="N21" s="3" t="s">
        <v>9</v>
      </c>
      <c r="O21" s="4" t="s">
        <v>10</v>
      </c>
      <c r="P21" s="3" t="s">
        <v>9</v>
      </c>
      <c r="Q21" s="4" t="s">
        <v>10</v>
      </c>
      <c r="R21" s="3" t="s">
        <v>9</v>
      </c>
      <c r="S21" s="4" t="s">
        <v>10</v>
      </c>
    </row>
    <row r="22" spans="7:19" ht="15.75" customHeight="1">
      <c r="G22" s="5" t="s">
        <v>12</v>
      </c>
      <c r="H22" s="5" t="s">
        <v>13</v>
      </c>
      <c r="I22" s="5" t="s">
        <v>14</v>
      </c>
      <c r="L22" s="6">
        <v>1</v>
      </c>
      <c r="M22" s="7">
        <v>474560</v>
      </c>
      <c r="N22" s="6">
        <v>1</v>
      </c>
      <c r="O22" s="7">
        <v>4533925</v>
      </c>
      <c r="P22" s="6">
        <v>1</v>
      </c>
      <c r="Q22" s="7">
        <v>2510602225</v>
      </c>
      <c r="R22" s="6">
        <v>1</v>
      </c>
      <c r="S22" s="7">
        <v>331950</v>
      </c>
    </row>
    <row r="23" spans="7:19" ht="15.75" customHeight="1">
      <c r="G23" s="1">
        <v>10</v>
      </c>
      <c r="H23" s="1" t="s">
        <v>15</v>
      </c>
      <c r="I23" s="1">
        <f>SUM(M22:M31)</f>
        <v>489761</v>
      </c>
      <c r="J23" s="1">
        <f t="shared" ref="J23:J26" si="1">SUM(I23)/J1</f>
        <v>489.76100000000002</v>
      </c>
      <c r="L23" s="6">
        <v>2</v>
      </c>
      <c r="M23" s="8">
        <v>2245</v>
      </c>
      <c r="N23" s="6">
        <v>2</v>
      </c>
      <c r="O23" s="8">
        <v>1605530</v>
      </c>
      <c r="P23" s="6">
        <v>2</v>
      </c>
      <c r="Q23" s="8">
        <v>2432354382</v>
      </c>
      <c r="R23" s="6">
        <v>2</v>
      </c>
      <c r="S23" s="8">
        <v>45612</v>
      </c>
    </row>
    <row r="24" spans="7:19" ht="15.75" customHeight="1">
      <c r="G24" s="1">
        <v>1000</v>
      </c>
      <c r="H24" s="1" t="s">
        <v>16</v>
      </c>
      <c r="I24" s="1">
        <f>SUM(O22:O31)</f>
        <v>14814963</v>
      </c>
      <c r="J24" s="1">
        <f t="shared" si="1"/>
        <v>14.814963000000001</v>
      </c>
      <c r="L24" s="6">
        <v>3</v>
      </c>
      <c r="M24" s="8">
        <v>2805</v>
      </c>
      <c r="N24" s="6">
        <v>3</v>
      </c>
      <c r="O24" s="8">
        <v>1120751</v>
      </c>
      <c r="P24" s="6">
        <v>3</v>
      </c>
      <c r="Q24" s="8">
        <v>1544981703</v>
      </c>
      <c r="R24" s="6">
        <v>3</v>
      </c>
      <c r="S24" s="8">
        <v>54589</v>
      </c>
    </row>
    <row r="25" spans="7:19" ht="15.75" customHeight="1">
      <c r="G25" s="1">
        <v>100000</v>
      </c>
      <c r="H25" s="1" t="s">
        <v>17</v>
      </c>
      <c r="I25" s="1">
        <f>SUM(Q22:Q31)</f>
        <v>16839741970</v>
      </c>
      <c r="J25" s="1">
        <f t="shared" si="1"/>
        <v>16.839741969999999</v>
      </c>
      <c r="L25" s="6">
        <v>4</v>
      </c>
      <c r="M25" s="8">
        <v>1817</v>
      </c>
      <c r="N25" s="6">
        <v>4</v>
      </c>
      <c r="O25" s="8">
        <v>597349</v>
      </c>
      <c r="P25" s="6">
        <v>4</v>
      </c>
      <c r="Q25" s="8">
        <v>1550957695</v>
      </c>
      <c r="R25" s="6">
        <v>4</v>
      </c>
      <c r="S25" s="8">
        <v>49868</v>
      </c>
    </row>
    <row r="26" spans="7:19" ht="15.75" customHeight="1">
      <c r="G26" s="1">
        <v>100</v>
      </c>
      <c r="H26" s="1" t="s">
        <v>18</v>
      </c>
      <c r="I26" s="1">
        <f>SUM(S22:S31)</f>
        <v>759610</v>
      </c>
      <c r="J26" s="1">
        <f t="shared" si="1"/>
        <v>759.61</v>
      </c>
      <c r="L26" s="6">
        <v>5</v>
      </c>
      <c r="M26" s="8">
        <v>1353</v>
      </c>
      <c r="N26" s="6">
        <v>5</v>
      </c>
      <c r="O26" s="8">
        <v>4986235</v>
      </c>
      <c r="P26" s="6">
        <v>5</v>
      </c>
      <c r="Q26" s="8">
        <v>1480262680</v>
      </c>
      <c r="R26" s="6">
        <v>5</v>
      </c>
      <c r="S26" s="8">
        <v>44959</v>
      </c>
    </row>
    <row r="27" spans="7:19" ht="15.75" customHeight="1">
      <c r="L27" s="6">
        <v>6</v>
      </c>
      <c r="M27" s="8">
        <v>1353</v>
      </c>
      <c r="N27" s="6">
        <v>6</v>
      </c>
      <c r="O27" s="8">
        <v>344238</v>
      </c>
      <c r="P27" s="6">
        <v>6</v>
      </c>
      <c r="Q27" s="8">
        <v>1465516240</v>
      </c>
      <c r="R27" s="6">
        <v>6</v>
      </c>
      <c r="S27" s="8">
        <v>50520</v>
      </c>
    </row>
    <row r="28" spans="7:19" ht="15.75" customHeight="1">
      <c r="L28" s="6">
        <v>7</v>
      </c>
      <c r="M28" s="8">
        <v>1271</v>
      </c>
      <c r="N28" s="6">
        <v>7</v>
      </c>
      <c r="O28" s="8">
        <v>415460</v>
      </c>
      <c r="P28" s="6">
        <v>7</v>
      </c>
      <c r="Q28" s="8">
        <v>1473001347</v>
      </c>
      <c r="R28" s="6">
        <v>7</v>
      </c>
      <c r="S28" s="8">
        <v>43621</v>
      </c>
    </row>
    <row r="29" spans="7:19" ht="15.75" customHeight="1">
      <c r="L29" s="6">
        <v>8</v>
      </c>
      <c r="M29" s="8">
        <v>1761</v>
      </c>
      <c r="N29" s="6">
        <v>8</v>
      </c>
      <c r="O29" s="8">
        <v>414128</v>
      </c>
      <c r="P29" s="6">
        <v>8</v>
      </c>
      <c r="Q29" s="8">
        <v>1460440190</v>
      </c>
      <c r="R29" s="6">
        <v>8</v>
      </c>
      <c r="S29" s="8">
        <v>43948</v>
      </c>
    </row>
    <row r="30" spans="7:19" ht="15.75" customHeight="1">
      <c r="L30" s="6">
        <v>9</v>
      </c>
      <c r="M30" s="8">
        <v>1304</v>
      </c>
      <c r="N30" s="6">
        <v>9</v>
      </c>
      <c r="O30" s="8">
        <v>433511</v>
      </c>
      <c r="P30" s="6">
        <v>9</v>
      </c>
      <c r="Q30" s="8">
        <v>1462453729</v>
      </c>
      <c r="R30" s="6">
        <v>9</v>
      </c>
      <c r="S30" s="8">
        <v>43543</v>
      </c>
    </row>
    <row r="31" spans="7:19" ht="15.75" customHeight="1">
      <c r="L31" s="3">
        <v>10</v>
      </c>
      <c r="M31" s="9">
        <v>1292</v>
      </c>
      <c r="N31" s="3">
        <v>10</v>
      </c>
      <c r="O31" s="9">
        <v>363836</v>
      </c>
      <c r="P31" s="3">
        <v>10</v>
      </c>
      <c r="Q31" s="9">
        <v>1459171779</v>
      </c>
      <c r="R31" s="3">
        <v>10</v>
      </c>
      <c r="S31" s="9">
        <v>51000</v>
      </c>
    </row>
    <row r="32" spans="7:19" ht="15.75" customHeight="1"/>
    <row r="33" spans="7:19" ht="15.75" customHeight="1"/>
    <row r="34" spans="7:19" ht="15.75" customHeight="1">
      <c r="L34" s="11" t="s">
        <v>24</v>
      </c>
      <c r="M34" s="12"/>
      <c r="N34" s="11" t="s">
        <v>25</v>
      </c>
      <c r="O34" s="12"/>
      <c r="P34" s="11" t="s">
        <v>26</v>
      </c>
      <c r="Q34" s="12"/>
      <c r="R34" s="11" t="s">
        <v>27</v>
      </c>
      <c r="S34" s="12"/>
    </row>
    <row r="35" spans="7:19" ht="15.75" customHeight="1">
      <c r="G35" s="5" t="s">
        <v>28</v>
      </c>
      <c r="H35" s="5"/>
      <c r="I35" s="5"/>
      <c r="L35" s="3" t="s">
        <v>9</v>
      </c>
      <c r="M35" s="4" t="s">
        <v>10</v>
      </c>
      <c r="N35" s="3" t="s">
        <v>9</v>
      </c>
      <c r="O35" s="4" t="s">
        <v>10</v>
      </c>
      <c r="P35" s="3" t="s">
        <v>9</v>
      </c>
      <c r="Q35" s="4" t="s">
        <v>10</v>
      </c>
      <c r="R35" s="3" t="s">
        <v>9</v>
      </c>
      <c r="S35" s="4" t="s">
        <v>10</v>
      </c>
    </row>
    <row r="36" spans="7:19" ht="15.75" customHeight="1">
      <c r="G36" s="5" t="s">
        <v>12</v>
      </c>
      <c r="H36" s="5" t="s">
        <v>13</v>
      </c>
      <c r="I36" s="5" t="s">
        <v>14</v>
      </c>
      <c r="L36" s="6">
        <v>1</v>
      </c>
      <c r="M36" s="7">
        <v>487556</v>
      </c>
      <c r="N36" s="6">
        <v>1</v>
      </c>
      <c r="O36" s="7">
        <v>6014490</v>
      </c>
      <c r="P36" s="6">
        <v>1</v>
      </c>
      <c r="Q36" s="7">
        <v>1019014099</v>
      </c>
      <c r="R36" s="6">
        <v>1</v>
      </c>
      <c r="S36" s="7">
        <v>409001</v>
      </c>
    </row>
    <row r="37" spans="7:19" ht="15.75" customHeight="1">
      <c r="G37" s="1">
        <v>10</v>
      </c>
      <c r="H37" s="1" t="s">
        <v>15</v>
      </c>
      <c r="I37" s="1">
        <f>SUM(M36:M45)</f>
        <v>497023</v>
      </c>
      <c r="J37" s="1">
        <f t="shared" ref="J37:J38" si="2">SUM(I37)/J1</f>
        <v>497.02300000000002</v>
      </c>
      <c r="L37" s="6">
        <v>2</v>
      </c>
      <c r="M37" s="8">
        <v>1155</v>
      </c>
      <c r="N37" s="6">
        <v>2</v>
      </c>
      <c r="O37" s="8">
        <v>29627</v>
      </c>
      <c r="P37" s="6">
        <v>2</v>
      </c>
      <c r="Q37" s="8">
        <v>949290</v>
      </c>
      <c r="R37" s="6">
        <v>2</v>
      </c>
      <c r="S37" s="8">
        <v>4353</v>
      </c>
    </row>
    <row r="38" spans="7:19" ht="15.75" customHeight="1">
      <c r="G38" s="1">
        <v>1000</v>
      </c>
      <c r="H38" s="1" t="s">
        <v>16</v>
      </c>
      <c r="I38" s="1">
        <f>SUM(O36:O45)</f>
        <v>6268017</v>
      </c>
      <c r="J38" s="1">
        <f t="shared" si="2"/>
        <v>6.2680170000000004</v>
      </c>
      <c r="L38" s="6">
        <v>3</v>
      </c>
      <c r="M38" s="8">
        <v>1439</v>
      </c>
      <c r="N38" s="6">
        <v>3</v>
      </c>
      <c r="O38" s="8">
        <v>28164</v>
      </c>
      <c r="P38" s="6">
        <v>3</v>
      </c>
      <c r="Q38" s="8">
        <v>619657</v>
      </c>
      <c r="R38" s="6">
        <v>3</v>
      </c>
      <c r="S38" s="8">
        <v>2988</v>
      </c>
    </row>
    <row r="39" spans="7:19" ht="15.75" customHeight="1">
      <c r="G39" s="1">
        <v>100000</v>
      </c>
      <c r="H39" s="1" t="s">
        <v>17</v>
      </c>
      <c r="I39" s="1">
        <f>SUM(Q36:Q45)</f>
        <v>1024535264</v>
      </c>
      <c r="J39" s="1">
        <f t="shared" ref="J39:J40" si="3">SUM(I39)/J3</f>
        <v>1.0245352640000001</v>
      </c>
      <c r="L39" s="6">
        <v>4</v>
      </c>
      <c r="M39" s="8">
        <v>1048</v>
      </c>
      <c r="N39" s="6">
        <v>4</v>
      </c>
      <c r="O39" s="8">
        <v>27760</v>
      </c>
      <c r="P39" s="6">
        <v>4</v>
      </c>
      <c r="Q39" s="8">
        <v>673133</v>
      </c>
      <c r="R39" s="6">
        <v>4</v>
      </c>
      <c r="S39" s="8">
        <v>2893</v>
      </c>
    </row>
    <row r="40" spans="7:19" ht="15.75" customHeight="1">
      <c r="G40" s="1">
        <v>100</v>
      </c>
      <c r="H40" s="1" t="s">
        <v>18</v>
      </c>
      <c r="I40" s="1">
        <f>SUM(S36:S45)</f>
        <v>436760</v>
      </c>
      <c r="J40" s="1">
        <f t="shared" si="3"/>
        <v>436.76</v>
      </c>
      <c r="L40" s="6">
        <v>5</v>
      </c>
      <c r="M40" s="8">
        <v>947</v>
      </c>
      <c r="N40" s="6">
        <v>5</v>
      </c>
      <c r="O40" s="8">
        <v>28556</v>
      </c>
      <c r="P40" s="6">
        <v>5</v>
      </c>
      <c r="Q40" s="8">
        <v>849024</v>
      </c>
      <c r="R40" s="6">
        <v>5</v>
      </c>
      <c r="S40" s="8">
        <v>2922</v>
      </c>
    </row>
    <row r="41" spans="7:19" ht="15.75" customHeight="1">
      <c r="L41" s="6">
        <v>6</v>
      </c>
      <c r="M41" s="8">
        <v>970</v>
      </c>
      <c r="N41" s="6">
        <v>6</v>
      </c>
      <c r="O41" s="8">
        <v>28451</v>
      </c>
      <c r="P41" s="6">
        <v>6</v>
      </c>
      <c r="Q41" s="8">
        <v>586738</v>
      </c>
      <c r="R41" s="6">
        <v>6</v>
      </c>
      <c r="S41" s="8">
        <v>2918</v>
      </c>
    </row>
    <row r="42" spans="7:19" ht="15.75" customHeight="1">
      <c r="L42" s="6">
        <v>7</v>
      </c>
      <c r="M42" s="8">
        <v>885</v>
      </c>
      <c r="N42" s="6">
        <v>7</v>
      </c>
      <c r="O42" s="8">
        <v>28063</v>
      </c>
      <c r="P42" s="6">
        <v>7</v>
      </c>
      <c r="Q42" s="8">
        <v>550545</v>
      </c>
      <c r="R42" s="6">
        <v>7</v>
      </c>
      <c r="S42" s="8">
        <v>2921</v>
      </c>
    </row>
    <row r="43" spans="7:19" ht="15.75" customHeight="1">
      <c r="L43" s="6">
        <v>8</v>
      </c>
      <c r="M43" s="8">
        <v>1040</v>
      </c>
      <c r="N43" s="6">
        <v>8</v>
      </c>
      <c r="O43" s="8">
        <v>27081</v>
      </c>
      <c r="P43" s="6">
        <v>8</v>
      </c>
      <c r="Q43" s="8">
        <v>671024</v>
      </c>
      <c r="R43" s="6">
        <v>8</v>
      </c>
      <c r="S43" s="8">
        <v>2883</v>
      </c>
    </row>
    <row r="44" spans="7:19" ht="15.75" customHeight="1">
      <c r="L44" s="6">
        <v>9</v>
      </c>
      <c r="M44" s="8">
        <v>1060</v>
      </c>
      <c r="N44" s="6">
        <v>9</v>
      </c>
      <c r="O44" s="8">
        <v>27568</v>
      </c>
      <c r="P44" s="6">
        <v>9</v>
      </c>
      <c r="Q44" s="8">
        <v>377674</v>
      </c>
      <c r="R44" s="6">
        <v>9</v>
      </c>
      <c r="S44" s="8">
        <v>2950</v>
      </c>
    </row>
    <row r="45" spans="7:19" ht="15.75" customHeight="1">
      <c r="L45" s="3">
        <v>10</v>
      </c>
      <c r="M45" s="9">
        <v>923</v>
      </c>
      <c r="N45" s="3">
        <v>10</v>
      </c>
      <c r="O45" s="9">
        <v>28257</v>
      </c>
      <c r="P45" s="3">
        <v>10</v>
      </c>
      <c r="Q45" s="9">
        <v>244080</v>
      </c>
      <c r="R45" s="3">
        <v>10</v>
      </c>
      <c r="S45" s="9">
        <v>2931</v>
      </c>
    </row>
    <row r="46" spans="7:19" ht="15.75" customHeight="1"/>
    <row r="47" spans="7:19" ht="15.75" customHeight="1"/>
    <row r="48" spans="7:19" ht="15.75" customHeight="1">
      <c r="L48" s="11" t="s">
        <v>29</v>
      </c>
      <c r="M48" s="12"/>
      <c r="N48" s="11" t="s">
        <v>30</v>
      </c>
      <c r="O48" s="12"/>
      <c r="P48" s="11" t="s">
        <v>31</v>
      </c>
      <c r="Q48" s="12"/>
      <c r="R48" s="11" t="s">
        <v>32</v>
      </c>
      <c r="S48" s="12"/>
    </row>
    <row r="49" spans="2:19" ht="15.75" customHeight="1">
      <c r="G49" s="5" t="s">
        <v>33</v>
      </c>
      <c r="H49" s="5"/>
      <c r="I49" s="5"/>
      <c r="L49" s="3" t="s">
        <v>9</v>
      </c>
      <c r="M49" s="4" t="s">
        <v>10</v>
      </c>
      <c r="N49" s="3" t="s">
        <v>9</v>
      </c>
      <c r="O49" s="4" t="s">
        <v>10</v>
      </c>
      <c r="P49" s="3" t="s">
        <v>9</v>
      </c>
      <c r="Q49" s="4" t="s">
        <v>10</v>
      </c>
      <c r="R49" s="3" t="s">
        <v>9</v>
      </c>
      <c r="S49" s="4" t="s">
        <v>10</v>
      </c>
    </row>
    <row r="50" spans="2:19" ht="15.75" customHeight="1">
      <c r="G50" s="5" t="s">
        <v>12</v>
      </c>
      <c r="H50" s="5" t="s">
        <v>13</v>
      </c>
      <c r="I50" s="5" t="s">
        <v>14</v>
      </c>
      <c r="L50" s="6">
        <v>1</v>
      </c>
      <c r="M50" s="7">
        <v>279213</v>
      </c>
      <c r="N50" s="6">
        <v>1</v>
      </c>
      <c r="O50" s="7">
        <v>1379372</v>
      </c>
      <c r="P50" s="6">
        <v>1</v>
      </c>
      <c r="Q50" s="7">
        <v>30090017</v>
      </c>
      <c r="R50" s="6">
        <v>1</v>
      </c>
      <c r="S50" s="7">
        <v>401032</v>
      </c>
    </row>
    <row r="51" spans="2:19" ht="15.75" customHeight="1">
      <c r="G51" s="1">
        <v>10</v>
      </c>
      <c r="H51" s="1" t="s">
        <v>15</v>
      </c>
      <c r="I51" s="1">
        <f>SUM(M50:M59)</f>
        <v>333336</v>
      </c>
      <c r="J51" s="1">
        <f t="shared" ref="J51:J52" si="4">SUM(I51)/J1</f>
        <v>333.33600000000001</v>
      </c>
      <c r="L51" s="6">
        <v>2</v>
      </c>
      <c r="M51" s="8">
        <v>5740</v>
      </c>
      <c r="N51" s="6">
        <v>2</v>
      </c>
      <c r="O51" s="8">
        <v>468938</v>
      </c>
      <c r="P51" s="6">
        <v>2</v>
      </c>
      <c r="Q51" s="8">
        <v>15764583</v>
      </c>
      <c r="R51" s="6">
        <v>2</v>
      </c>
      <c r="S51" s="8">
        <v>63999</v>
      </c>
    </row>
    <row r="52" spans="2:19" ht="15.75" customHeight="1">
      <c r="G52" s="1">
        <v>1000</v>
      </c>
      <c r="H52" s="1" t="s">
        <v>16</v>
      </c>
      <c r="I52" s="1">
        <f>SUM(O50:O59)</f>
        <v>3077959</v>
      </c>
      <c r="J52" s="1">
        <f t="shared" si="4"/>
        <v>3.0779589999999999</v>
      </c>
      <c r="L52" s="6">
        <v>3</v>
      </c>
      <c r="M52" s="8">
        <v>7138</v>
      </c>
      <c r="N52" s="6">
        <v>3</v>
      </c>
      <c r="O52" s="8">
        <v>174945</v>
      </c>
      <c r="P52" s="6">
        <v>3</v>
      </c>
      <c r="Q52" s="8">
        <v>13869775</v>
      </c>
      <c r="R52" s="6">
        <v>3</v>
      </c>
      <c r="S52" s="8">
        <v>94009</v>
      </c>
    </row>
    <row r="53" spans="2:19" ht="15.75" customHeight="1">
      <c r="G53" s="1">
        <v>100000</v>
      </c>
      <c r="H53" s="1" t="s">
        <v>17</v>
      </c>
      <c r="I53" s="1">
        <f>SUM(Q50:Q59)</f>
        <v>145734957</v>
      </c>
      <c r="J53" s="1">
        <f t="shared" ref="J53:J54" si="5">SUM(I53)/J3</f>
        <v>0.145734957</v>
      </c>
      <c r="L53" s="6">
        <v>4</v>
      </c>
      <c r="M53" s="8">
        <v>5682</v>
      </c>
      <c r="N53" s="6">
        <v>4</v>
      </c>
      <c r="O53" s="8">
        <v>146297</v>
      </c>
      <c r="P53" s="6">
        <v>4</v>
      </c>
      <c r="Q53" s="8">
        <v>18180564</v>
      </c>
      <c r="R53" s="6">
        <v>4</v>
      </c>
      <c r="S53" s="8">
        <v>49770</v>
      </c>
    </row>
    <row r="54" spans="2:19" ht="15.75" customHeight="1">
      <c r="G54" s="1">
        <v>100</v>
      </c>
      <c r="H54" s="1" t="s">
        <v>18</v>
      </c>
      <c r="I54" s="1">
        <f>SUM(S50:S59)</f>
        <v>859750</v>
      </c>
      <c r="J54" s="1">
        <f t="shared" si="5"/>
        <v>859.75</v>
      </c>
      <c r="L54" s="6">
        <v>5</v>
      </c>
      <c r="M54" s="8">
        <v>6083</v>
      </c>
      <c r="N54" s="6">
        <v>5</v>
      </c>
      <c r="O54" s="8">
        <v>140959</v>
      </c>
      <c r="P54" s="6">
        <v>5</v>
      </c>
      <c r="Q54" s="8">
        <v>14743036</v>
      </c>
      <c r="R54" s="6">
        <v>5</v>
      </c>
      <c r="S54" s="8">
        <v>49884</v>
      </c>
    </row>
    <row r="55" spans="2:19" ht="15.75" customHeight="1">
      <c r="B55" s="1" t="s">
        <v>0</v>
      </c>
      <c r="L55" s="6">
        <v>6</v>
      </c>
      <c r="M55" s="8">
        <v>5717</v>
      </c>
      <c r="N55" s="6">
        <v>6</v>
      </c>
      <c r="O55" s="8">
        <v>146648</v>
      </c>
      <c r="P55" s="6">
        <v>6</v>
      </c>
      <c r="Q55" s="8">
        <v>13155133</v>
      </c>
      <c r="R55" s="6">
        <v>6</v>
      </c>
      <c r="S55" s="8">
        <v>49454</v>
      </c>
    </row>
    <row r="56" spans="2:19" ht="15.75" customHeight="1">
      <c r="B56" s="1" t="s">
        <v>34</v>
      </c>
      <c r="C56" s="1">
        <f>I10</f>
        <v>343274</v>
      </c>
      <c r="L56" s="6">
        <v>7</v>
      </c>
      <c r="M56" s="8">
        <v>7196</v>
      </c>
      <c r="N56" s="6">
        <v>7</v>
      </c>
      <c r="O56" s="8">
        <v>156119</v>
      </c>
      <c r="P56" s="6">
        <v>7</v>
      </c>
      <c r="Q56" s="8">
        <v>11605525</v>
      </c>
      <c r="R56" s="6">
        <v>7</v>
      </c>
      <c r="S56" s="8">
        <v>49149</v>
      </c>
    </row>
    <row r="57" spans="2:19" ht="15.75" customHeight="1">
      <c r="B57" s="1" t="s">
        <v>35</v>
      </c>
      <c r="C57" s="1">
        <f>I23</f>
        <v>489761</v>
      </c>
      <c r="L57" s="6">
        <v>8</v>
      </c>
      <c r="M57" s="8">
        <v>5841</v>
      </c>
      <c r="N57" s="6">
        <v>8</v>
      </c>
      <c r="O57" s="8">
        <v>144904</v>
      </c>
      <c r="P57" s="6">
        <v>8</v>
      </c>
      <c r="Q57" s="8">
        <v>11772390</v>
      </c>
      <c r="R57" s="6">
        <v>8</v>
      </c>
      <c r="S57" s="8">
        <v>54556</v>
      </c>
    </row>
    <row r="58" spans="2:19" ht="15.75" customHeight="1">
      <c r="B58" s="1" t="s">
        <v>36</v>
      </c>
      <c r="C58" s="1">
        <f>I37</f>
        <v>497023</v>
      </c>
      <c r="L58" s="6">
        <v>9</v>
      </c>
      <c r="M58" s="8">
        <v>5483</v>
      </c>
      <c r="N58" s="6">
        <v>9</v>
      </c>
      <c r="O58" s="8">
        <v>164200</v>
      </c>
      <c r="P58" s="6">
        <v>9</v>
      </c>
      <c r="Q58" s="8">
        <v>11114751</v>
      </c>
      <c r="R58" s="6">
        <v>9</v>
      </c>
      <c r="S58" s="8">
        <v>25368</v>
      </c>
    </row>
    <row r="59" spans="2:19" ht="15.75" customHeight="1">
      <c r="B59" s="1" t="s">
        <v>37</v>
      </c>
      <c r="C59" s="1">
        <f>I51</f>
        <v>333336</v>
      </c>
      <c r="L59" s="3">
        <v>10</v>
      </c>
      <c r="M59" s="9">
        <v>5243</v>
      </c>
      <c r="N59" s="3">
        <v>10</v>
      </c>
      <c r="O59" s="9">
        <v>155577</v>
      </c>
      <c r="P59" s="3">
        <v>10</v>
      </c>
      <c r="Q59" s="9">
        <v>5439183</v>
      </c>
      <c r="R59" s="3">
        <v>10</v>
      </c>
      <c r="S59" s="9">
        <v>22529</v>
      </c>
    </row>
    <row r="60" spans="2:19" ht="15.75" customHeight="1">
      <c r="B60" s="1" t="s">
        <v>38</v>
      </c>
      <c r="C60" s="1">
        <f>I64</f>
        <v>448921</v>
      </c>
    </row>
    <row r="61" spans="2:19" ht="15.75" customHeight="1">
      <c r="L61" s="11" t="s">
        <v>39</v>
      </c>
      <c r="M61" s="12"/>
      <c r="N61" s="16" t="s">
        <v>40</v>
      </c>
      <c r="O61" s="12"/>
      <c r="P61" s="17" t="s">
        <v>41</v>
      </c>
      <c r="Q61" s="12"/>
      <c r="R61" s="11" t="s">
        <v>42</v>
      </c>
      <c r="S61" s="12"/>
    </row>
    <row r="62" spans="2:19" ht="15.75" customHeight="1">
      <c r="G62" s="5" t="s">
        <v>43</v>
      </c>
      <c r="H62" s="5"/>
      <c r="I62" s="5"/>
      <c r="L62" s="3" t="s">
        <v>9</v>
      </c>
      <c r="M62" s="4" t="s">
        <v>10</v>
      </c>
      <c r="N62" s="3" t="s">
        <v>9</v>
      </c>
      <c r="O62" s="4" t="s">
        <v>10</v>
      </c>
      <c r="P62" s="3" t="s">
        <v>9</v>
      </c>
      <c r="Q62" s="4" t="s">
        <v>10</v>
      </c>
      <c r="R62" s="3" t="s">
        <v>9</v>
      </c>
      <c r="S62" s="4" t="s">
        <v>10</v>
      </c>
    </row>
    <row r="63" spans="2:19" ht="15.75" customHeight="1">
      <c r="B63" s="1" t="s">
        <v>2</v>
      </c>
      <c r="G63" s="5" t="s">
        <v>12</v>
      </c>
      <c r="H63" s="5" t="s">
        <v>13</v>
      </c>
      <c r="I63" s="5" t="s">
        <v>14</v>
      </c>
      <c r="L63" s="6">
        <v>1</v>
      </c>
      <c r="M63" s="7">
        <v>412156</v>
      </c>
      <c r="N63" s="6">
        <v>1</v>
      </c>
      <c r="O63" s="7">
        <v>1130228</v>
      </c>
      <c r="P63" s="6">
        <v>1</v>
      </c>
      <c r="Q63" s="7">
        <v>16303212</v>
      </c>
      <c r="R63" s="6">
        <v>1</v>
      </c>
      <c r="S63" s="7">
        <v>483955</v>
      </c>
    </row>
    <row r="64" spans="2:19" ht="15.75" customHeight="1">
      <c r="B64" s="1" t="s">
        <v>34</v>
      </c>
      <c r="C64" s="1">
        <f>I11</f>
        <v>18673311</v>
      </c>
      <c r="G64" s="1">
        <v>10</v>
      </c>
      <c r="H64" s="1" t="s">
        <v>15</v>
      </c>
      <c r="I64" s="1">
        <f>SUM(M63:M72)</f>
        <v>448921</v>
      </c>
      <c r="J64" s="1">
        <f t="shared" ref="J64:J65" si="6">SUM(I64)/J1</f>
        <v>448.92099999999999</v>
      </c>
      <c r="L64" s="6">
        <v>2</v>
      </c>
      <c r="M64" s="8">
        <v>4750</v>
      </c>
      <c r="N64" s="6">
        <v>2</v>
      </c>
      <c r="O64" s="8">
        <v>3663198</v>
      </c>
      <c r="P64" s="6">
        <v>2</v>
      </c>
      <c r="Q64" s="8">
        <v>8529380</v>
      </c>
      <c r="R64" s="6">
        <v>2</v>
      </c>
      <c r="S64" s="8">
        <v>142768</v>
      </c>
    </row>
    <row r="65" spans="2:19" ht="15.75" customHeight="1">
      <c r="B65" s="1" t="s">
        <v>35</v>
      </c>
      <c r="C65" s="1">
        <f>I24</f>
        <v>14814963</v>
      </c>
      <c r="G65" s="1">
        <v>1000</v>
      </c>
      <c r="H65" s="1" t="s">
        <v>16</v>
      </c>
      <c r="I65" s="1">
        <f>SUM(O63:O72)</f>
        <v>15179724</v>
      </c>
      <c r="J65" s="1">
        <f t="shared" si="6"/>
        <v>15.179724</v>
      </c>
      <c r="L65" s="6">
        <v>3</v>
      </c>
      <c r="M65" s="8">
        <v>4159</v>
      </c>
      <c r="N65" s="6">
        <v>3</v>
      </c>
      <c r="O65" s="8">
        <v>4653014</v>
      </c>
      <c r="P65" s="6">
        <v>3</v>
      </c>
      <c r="Q65" s="8">
        <v>8692695</v>
      </c>
      <c r="R65" s="6">
        <v>3</v>
      </c>
      <c r="S65" s="8">
        <v>218799</v>
      </c>
    </row>
    <row r="66" spans="2:19" ht="15.75" customHeight="1">
      <c r="B66" s="1" t="s">
        <v>36</v>
      </c>
      <c r="C66" s="1">
        <f>I38</f>
        <v>6268017</v>
      </c>
      <c r="G66" s="1">
        <v>100000</v>
      </c>
      <c r="H66" s="1" t="s">
        <v>17</v>
      </c>
      <c r="I66" s="1">
        <f>SUM(Q63:Q72)</f>
        <v>100518795</v>
      </c>
      <c r="J66" s="1">
        <f t="shared" ref="J66:J67" si="7">SUM(I66)/J3</f>
        <v>0.10051879499999999</v>
      </c>
      <c r="L66" s="6">
        <v>4</v>
      </c>
      <c r="M66" s="8">
        <v>3547</v>
      </c>
      <c r="N66" s="6">
        <v>4</v>
      </c>
      <c r="O66" s="8">
        <v>2392932</v>
      </c>
      <c r="P66" s="6">
        <v>4</v>
      </c>
      <c r="Q66" s="8">
        <v>8674126</v>
      </c>
      <c r="R66" s="6">
        <v>4</v>
      </c>
      <c r="S66" s="8">
        <v>31335</v>
      </c>
    </row>
    <row r="67" spans="2:19" ht="15.75" customHeight="1">
      <c r="B67" s="1" t="s">
        <v>37</v>
      </c>
      <c r="C67" s="1">
        <f>I52</f>
        <v>3077959</v>
      </c>
      <c r="G67" s="1">
        <v>100</v>
      </c>
      <c r="H67" s="1" t="s">
        <v>18</v>
      </c>
      <c r="I67" s="1">
        <f>SUM(S63:S72)</f>
        <v>1052594</v>
      </c>
      <c r="J67" s="1">
        <f t="shared" si="7"/>
        <v>1052.5940000000001</v>
      </c>
      <c r="L67" s="6">
        <v>5</v>
      </c>
      <c r="M67" s="8">
        <v>3556</v>
      </c>
      <c r="N67" s="6">
        <v>5</v>
      </c>
      <c r="O67" s="8">
        <v>577516</v>
      </c>
      <c r="P67" s="6">
        <v>5</v>
      </c>
      <c r="Q67" s="8">
        <v>10728262</v>
      </c>
      <c r="R67" s="6">
        <v>5</v>
      </c>
      <c r="S67" s="8">
        <v>28374</v>
      </c>
    </row>
    <row r="68" spans="2:19" ht="15.75" customHeight="1">
      <c r="B68" s="1" t="s">
        <v>38</v>
      </c>
      <c r="C68" s="1">
        <f>I65</f>
        <v>15179724</v>
      </c>
      <c r="L68" s="6">
        <v>6</v>
      </c>
      <c r="M68" s="8">
        <v>3412</v>
      </c>
      <c r="N68" s="6">
        <v>6</v>
      </c>
      <c r="O68" s="8">
        <v>554197</v>
      </c>
      <c r="P68" s="6">
        <v>6</v>
      </c>
      <c r="Q68" s="8">
        <v>10690052</v>
      </c>
      <c r="R68" s="6">
        <v>6</v>
      </c>
      <c r="S68" s="8">
        <v>29804</v>
      </c>
    </row>
    <row r="69" spans="2:19" ht="15.75" customHeight="1">
      <c r="L69" s="6">
        <v>7</v>
      </c>
      <c r="M69" s="8">
        <v>4831</v>
      </c>
      <c r="N69" s="6">
        <v>7</v>
      </c>
      <c r="O69" s="8">
        <v>550046</v>
      </c>
      <c r="P69" s="6">
        <v>7</v>
      </c>
      <c r="Q69" s="8">
        <v>9469684</v>
      </c>
      <c r="R69" s="6">
        <v>7</v>
      </c>
      <c r="S69" s="8">
        <v>28063</v>
      </c>
    </row>
    <row r="70" spans="2:19" ht="15.75" customHeight="1">
      <c r="L70" s="6">
        <v>8</v>
      </c>
      <c r="M70" s="8">
        <v>4188</v>
      </c>
      <c r="N70" s="6">
        <v>8</v>
      </c>
      <c r="O70" s="8">
        <v>549329</v>
      </c>
      <c r="P70" s="6">
        <v>8</v>
      </c>
      <c r="Q70" s="8">
        <v>9095454</v>
      </c>
      <c r="R70" s="6">
        <v>8</v>
      </c>
      <c r="S70" s="8">
        <v>36973</v>
      </c>
    </row>
    <row r="71" spans="2:19" ht="15.75" customHeight="1">
      <c r="L71" s="6">
        <v>9</v>
      </c>
      <c r="M71" s="8">
        <v>4174</v>
      </c>
      <c r="N71" s="6">
        <v>9</v>
      </c>
      <c r="O71" s="8">
        <v>555592</v>
      </c>
      <c r="P71" s="6">
        <v>9</v>
      </c>
      <c r="Q71" s="8">
        <v>8616068</v>
      </c>
      <c r="R71" s="6">
        <v>9</v>
      </c>
      <c r="S71" s="8">
        <v>29372</v>
      </c>
    </row>
    <row r="72" spans="2:19" ht="15.75" customHeight="1">
      <c r="B72" s="1" t="s">
        <v>3</v>
      </c>
      <c r="L72" s="3">
        <v>10</v>
      </c>
      <c r="M72" s="9">
        <v>4148</v>
      </c>
      <c r="N72" s="3">
        <v>10</v>
      </c>
      <c r="O72" s="9">
        <v>553672</v>
      </c>
      <c r="P72" s="3">
        <v>10</v>
      </c>
      <c r="Q72" s="9">
        <v>9719862</v>
      </c>
      <c r="R72" s="3">
        <v>10</v>
      </c>
      <c r="S72" s="9">
        <v>23151</v>
      </c>
    </row>
    <row r="73" spans="2:19" ht="15.75" customHeight="1">
      <c r="B73" s="1" t="s">
        <v>34</v>
      </c>
      <c r="C73" s="1">
        <f>I12</f>
        <v>51530499250</v>
      </c>
    </row>
    <row r="74" spans="2:19" ht="15.75" customHeight="1">
      <c r="B74" s="1" t="s">
        <v>35</v>
      </c>
      <c r="C74" s="1">
        <f>I25</f>
        <v>16839741970</v>
      </c>
    </row>
    <row r="75" spans="2:19" ht="15.75" customHeight="1">
      <c r="B75" s="1" t="s">
        <v>36</v>
      </c>
      <c r="C75" s="1">
        <f>I39</f>
        <v>1024535264</v>
      </c>
    </row>
    <row r="76" spans="2:19" ht="15.75" customHeight="1">
      <c r="B76" s="1" t="s">
        <v>37</v>
      </c>
      <c r="C76" s="1">
        <f>I53</f>
        <v>145734957</v>
      </c>
    </row>
    <row r="77" spans="2:19" ht="15.75" customHeight="1">
      <c r="B77" s="10" t="s">
        <v>38</v>
      </c>
      <c r="C77" s="1">
        <v>60000000000</v>
      </c>
      <c r="D77" s="10"/>
    </row>
    <row r="78" spans="2:19" ht="15.75" customHeight="1"/>
    <row r="79" spans="2:19" ht="15.75" customHeight="1"/>
    <row r="80" spans="2:19" ht="15.75" customHeight="1">
      <c r="B80" s="1" t="s">
        <v>44</v>
      </c>
    </row>
    <row r="81" spans="2:3" ht="15.75" customHeight="1">
      <c r="B81" s="1" t="s">
        <v>34</v>
      </c>
      <c r="C81" s="1">
        <f>I13</f>
        <v>1465481</v>
      </c>
    </row>
    <row r="82" spans="2:3" ht="15.75" customHeight="1">
      <c r="B82" s="1" t="s">
        <v>35</v>
      </c>
      <c r="C82" s="1">
        <f>I26</f>
        <v>759610</v>
      </c>
    </row>
    <row r="83" spans="2:3" ht="15.75" customHeight="1">
      <c r="B83" s="1" t="s">
        <v>36</v>
      </c>
      <c r="C83" s="1">
        <f>I40</f>
        <v>436760</v>
      </c>
    </row>
    <row r="84" spans="2:3" ht="15.75" customHeight="1">
      <c r="B84" s="1" t="s">
        <v>37</v>
      </c>
      <c r="C84" s="1">
        <f>I54</f>
        <v>859750</v>
      </c>
    </row>
    <row r="85" spans="2:3" ht="15.75" customHeight="1">
      <c r="B85" s="1" t="s">
        <v>38</v>
      </c>
      <c r="C85" s="1">
        <f>I67</f>
        <v>1052594</v>
      </c>
    </row>
    <row r="86" spans="2:3" ht="15.75" customHeight="1"/>
    <row r="87" spans="2:3" ht="15.75" customHeight="1"/>
    <row r="88" spans="2:3" ht="15.75" customHeight="1"/>
    <row r="89" spans="2:3" ht="15.75" customHeight="1"/>
    <row r="90" spans="2:3" ht="15.75" customHeight="1"/>
    <row r="91" spans="2:3" ht="15.75" customHeight="1"/>
    <row r="92" spans="2:3" ht="15.75" customHeight="1"/>
    <row r="93" spans="2:3" ht="15.75" customHeight="1"/>
    <row r="94" spans="2:3" ht="15.75" customHeight="1"/>
    <row r="95" spans="2:3" ht="15.75" customHeight="1"/>
    <row r="96" spans="2: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L61:M61"/>
    <mergeCell ref="N61:O61"/>
    <mergeCell ref="P61:Q61"/>
    <mergeCell ref="R61:S61"/>
    <mergeCell ref="N20:O20"/>
    <mergeCell ref="P20:Q20"/>
    <mergeCell ref="L34:M34"/>
    <mergeCell ref="N34:O34"/>
    <mergeCell ref="P34:Q34"/>
    <mergeCell ref="R34:S34"/>
    <mergeCell ref="L48:M48"/>
    <mergeCell ref="R48:S48"/>
    <mergeCell ref="P6:Q6"/>
    <mergeCell ref="R6:S6"/>
    <mergeCell ref="G8:I8"/>
    <mergeCell ref="R20:S20"/>
    <mergeCell ref="N48:O48"/>
    <mergeCell ref="P48:Q48"/>
    <mergeCell ref="L20:M20"/>
    <mergeCell ref="G21:I21"/>
    <mergeCell ref="B2:D3"/>
    <mergeCell ref="L6:M6"/>
    <mergeCell ref="N6:O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2023-02-03T10:42:18Z</dcterms:created>
  <dcterms:modified xsi:type="dcterms:W3CDTF">2023-03-17T09:05:55Z</dcterms:modified>
</cp:coreProperties>
</file>