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a2m7Aoh9B/3TJnKPd1IXfazryFQ=="/>
    </ext>
  </extLst>
</workbook>
</file>

<file path=xl/sharedStrings.xml><?xml version="1.0" encoding="utf-8"?>
<sst xmlns="http://schemas.openxmlformats.org/spreadsheetml/2006/main" count="129" uniqueCount="45">
  <si>
    <t>Small</t>
  </si>
  <si>
    <t>Sorting Algorithms</t>
  </si>
  <si>
    <t>Medium</t>
  </si>
  <si>
    <t>Large</t>
  </si>
  <si>
    <t>Almost</t>
  </si>
  <si>
    <t>BubbleSort Small Array</t>
  </si>
  <si>
    <t>BubbleSort Medium Array</t>
  </si>
  <si>
    <t>BubbleSort Large Array</t>
  </si>
  <si>
    <t>BubbleSort Almost Sorted Array</t>
  </si>
  <si>
    <t>Measurement#</t>
  </si>
  <si>
    <t>Time in nanoseconds</t>
  </si>
  <si>
    <t>BubbleSort</t>
  </si>
  <si>
    <t>#Elements</t>
  </si>
  <si>
    <t>Type</t>
  </si>
  <si>
    <t>Average time (ns)</t>
  </si>
  <si>
    <t>Small Array</t>
  </si>
  <si>
    <t>Medium Array</t>
  </si>
  <si>
    <t>Large Array</t>
  </si>
  <si>
    <t>Almost sorted</t>
  </si>
  <si>
    <t>Selection Sort Small Array</t>
  </si>
  <si>
    <t>Selection Sort Medium Array</t>
  </si>
  <si>
    <t>Selection Sort Large Array</t>
  </si>
  <si>
    <t>Selection Sort Almost Sorted Array</t>
  </si>
  <si>
    <t>Selection Sort</t>
  </si>
  <si>
    <t>Insertion Sort Small Array</t>
  </si>
  <si>
    <t>Insertion Sort Medium Array</t>
  </si>
  <si>
    <t>Insertion Sort Large Array</t>
  </si>
  <si>
    <t>Insertion Sort Almost Sorted Array</t>
  </si>
  <si>
    <t>Insertion Sort</t>
  </si>
  <si>
    <t>Merge Sort Small Array</t>
  </si>
  <si>
    <t>Merge Sort Medium Array</t>
  </si>
  <si>
    <t>Merge Sort Large Array</t>
  </si>
  <si>
    <t>Merge Sort Almost Sorted Array</t>
  </si>
  <si>
    <t>Merge Sort</t>
  </si>
  <si>
    <t>Bubblesort</t>
  </si>
  <si>
    <t>Selectionsort</t>
  </si>
  <si>
    <t>Insertionsort</t>
  </si>
  <si>
    <t>Mergesort</t>
  </si>
  <si>
    <t>Quicksort</t>
  </si>
  <si>
    <t>Quick Sort Small Array</t>
  </si>
  <si>
    <t>Quick Sort Medium Array</t>
  </si>
  <si>
    <t>Quick Sort Large Array</t>
  </si>
  <si>
    <t>Quick Sort Almost Sorted Array</t>
  </si>
  <si>
    <t>Quick Sort</t>
  </si>
  <si>
    <t>Almost Sorted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</si>
</sst>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b/>
      <sz val="12.0"/>
      <color rgb="FFFF9900"/>
      <name val="Calibri"/>
    </font>
    <font>
      <b/>
      <sz val="12.0"/>
      <color rgb="FFFF0000"/>
      <name val="Calibri"/>
    </font>
    <font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4" numFmtId="0" xfId="0" applyBorder="1" applyFont="1"/>
    <xf borderId="4" fillId="0" fontId="4" numFmtId="0" xfId="0" applyBorder="1" applyFont="1"/>
    <xf borderId="0" fillId="0" fontId="2" numFmtId="0" xfId="0" applyFont="1"/>
    <xf borderId="5" fillId="0" fontId="4" numFmtId="0" xfId="0" applyBorder="1" applyFont="1"/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0" fillId="0" fontId="1" numFmtId="0" xfId="0" applyFont="1"/>
    <xf borderId="8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 Large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4"/>
            <c:spPr>
              <a:solidFill>
                <a:srgbClr val="CC41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Sheet1!$B$73:$B$77</c:f>
            </c:strRef>
          </c:cat>
          <c:val>
            <c:numRef>
              <c:f>Sheet1!$C$73:$C$77</c:f>
              <c:numCache/>
            </c:numRef>
          </c:val>
        </c:ser>
        <c:axId val="52022623"/>
        <c:axId val="445623384"/>
      </c:barChart>
      <c:catAx>
        <c:axId val="5202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Large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45623384"/>
      </c:catAx>
      <c:valAx>
        <c:axId val="445623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22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 Medium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Sheet1!$B$64:$B$68</c:f>
            </c:strRef>
          </c:cat>
          <c:val>
            <c:numRef>
              <c:f>Sheet1!$C$64:$C$68</c:f>
              <c:numCache/>
            </c:numRef>
          </c:val>
        </c:ser>
        <c:axId val="1976509569"/>
        <c:axId val="766970394"/>
      </c:barChart>
      <c:catAx>
        <c:axId val="1976509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66970394"/>
      </c:catAx>
      <c:valAx>
        <c:axId val="766970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509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 Almost Sorted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Sheet1!$B$81:$B$85</c:f>
            </c:strRef>
          </c:cat>
          <c:val>
            <c:numRef>
              <c:f>Sheet1!$C$81:$C$85</c:f>
              <c:numCache/>
            </c:numRef>
          </c:val>
        </c:ser>
        <c:axId val="1170057458"/>
        <c:axId val="138332518"/>
      </c:barChart>
      <c:catAx>
        <c:axId val="1170057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Almost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8332518"/>
      </c:catAx>
      <c:valAx>
        <c:axId val="138332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057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 Small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Sheet1!$B$56:$B$60</c:f>
            </c:strRef>
          </c:cat>
          <c:val>
            <c:numRef>
              <c:f>Sheet1!$C$56:$C$60</c:f>
              <c:numCache/>
            </c:numRef>
          </c:val>
        </c:ser>
        <c:axId val="1281090735"/>
        <c:axId val="141486831"/>
      </c:barChart>
      <c:catAx>
        <c:axId val="128109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Small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1486831"/>
      </c:catAx>
      <c:valAx>
        <c:axId val="141486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090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75</xdr:row>
      <xdr:rowOff>9525</xdr:rowOff>
    </xdr:from>
    <xdr:ext cx="5791200" cy="3590925"/>
    <xdr:graphicFrame>
      <xdr:nvGraphicFramePr>
        <xdr:cNvPr id="112438399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104775</xdr:colOff>
      <xdr:row>75</xdr:row>
      <xdr:rowOff>9525</xdr:rowOff>
    </xdr:from>
    <xdr:ext cx="5791200" cy="3590925"/>
    <xdr:graphicFrame>
      <xdr:nvGraphicFramePr>
        <xdr:cNvPr id="207118547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552450</xdr:colOff>
      <xdr:row>75</xdr:row>
      <xdr:rowOff>9525</xdr:rowOff>
    </xdr:from>
    <xdr:ext cx="5791200" cy="3590925"/>
    <xdr:graphicFrame>
      <xdr:nvGraphicFramePr>
        <xdr:cNvPr id="2891246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1285875</xdr:colOff>
      <xdr:row>75</xdr:row>
      <xdr:rowOff>9525</xdr:rowOff>
    </xdr:from>
    <xdr:ext cx="5791200" cy="3590925"/>
    <xdr:graphicFrame>
      <xdr:nvGraphicFramePr>
        <xdr:cNvPr id="149773091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8.0"/>
    <col customWidth="1" min="4" max="4" width="18.44"/>
    <col customWidth="1" min="5" max="7" width="10.56"/>
    <col customWidth="1" min="8" max="8" width="15.67"/>
    <col customWidth="1" min="9" max="9" width="17.0"/>
    <col customWidth="1" min="10" max="11" width="10.56"/>
    <col customWidth="1" min="12" max="12" width="20.67"/>
    <col customWidth="1" min="13" max="13" width="26.67"/>
    <col customWidth="1" min="14" max="14" width="20.78"/>
    <col customWidth="1" min="15" max="15" width="22.44"/>
    <col customWidth="1" min="16" max="16" width="22.11"/>
    <col customWidth="1" min="17" max="17" width="20.67"/>
    <col customWidth="1" min="18" max="18" width="16.11"/>
    <col customWidth="1" min="19" max="19" width="20.78"/>
    <col customWidth="1" min="20" max="25" width="10.56"/>
  </cols>
  <sheetData>
    <row r="1" ht="15.75" customHeight="1">
      <c r="I1" s="1" t="s">
        <v>0</v>
      </c>
      <c r="J1" s="1">
        <v>1000.0</v>
      </c>
    </row>
    <row r="2" ht="15.75" customHeight="1">
      <c r="B2" s="2" t="s">
        <v>1</v>
      </c>
      <c r="E2" s="2"/>
      <c r="I2" s="1" t="s">
        <v>2</v>
      </c>
      <c r="J2" s="1">
        <v>1000000.0</v>
      </c>
    </row>
    <row r="3" ht="15.75" customHeight="1">
      <c r="E3" s="2"/>
      <c r="I3" s="1" t="s">
        <v>3</v>
      </c>
      <c r="J3" s="1">
        <v>1.0E9</v>
      </c>
    </row>
    <row r="4" ht="15.75" customHeight="1">
      <c r="I4" s="1" t="s">
        <v>4</v>
      </c>
      <c r="J4" s="1">
        <v>1000.0</v>
      </c>
    </row>
    <row r="5" ht="15.75" customHeight="1"/>
    <row r="6" ht="15.75" customHeight="1">
      <c r="L6" s="3" t="s">
        <v>5</v>
      </c>
      <c r="M6" s="4"/>
      <c r="N6" s="3" t="s">
        <v>6</v>
      </c>
      <c r="O6" s="4"/>
      <c r="P6" s="3" t="s">
        <v>7</v>
      </c>
      <c r="Q6" s="4"/>
      <c r="R6" s="3" t="s">
        <v>8</v>
      </c>
      <c r="S6" s="4"/>
    </row>
    <row r="7" ht="15.75" customHeight="1">
      <c r="L7" s="5" t="s">
        <v>9</v>
      </c>
      <c r="M7" s="6" t="s">
        <v>10</v>
      </c>
      <c r="N7" s="5" t="s">
        <v>9</v>
      </c>
      <c r="O7" s="6" t="s">
        <v>10</v>
      </c>
      <c r="P7" s="5" t="s">
        <v>9</v>
      </c>
      <c r="Q7" s="6" t="s">
        <v>10</v>
      </c>
      <c r="R7" s="5" t="s">
        <v>9</v>
      </c>
      <c r="S7" s="6" t="s">
        <v>10</v>
      </c>
    </row>
    <row r="8" ht="15.75" customHeight="1">
      <c r="G8" s="7" t="s">
        <v>11</v>
      </c>
      <c r="L8" s="8">
        <v>1.0</v>
      </c>
      <c r="M8" s="9">
        <v>320906.0</v>
      </c>
      <c r="N8" s="8">
        <v>1.0</v>
      </c>
      <c r="O8" s="9">
        <v>5998873.0</v>
      </c>
      <c r="P8" s="8">
        <v>1.0</v>
      </c>
      <c r="Q8" s="9">
        <v>5.421244717E9</v>
      </c>
      <c r="R8" s="8">
        <v>1.0</v>
      </c>
      <c r="S8" s="9">
        <v>658777.0</v>
      </c>
    </row>
    <row r="9" ht="15.75" customHeight="1">
      <c r="G9" s="7" t="s">
        <v>12</v>
      </c>
      <c r="H9" s="7" t="s">
        <v>13</v>
      </c>
      <c r="I9" s="7" t="s">
        <v>14</v>
      </c>
      <c r="L9" s="8">
        <v>2.0</v>
      </c>
      <c r="M9" s="10">
        <v>1785.0</v>
      </c>
      <c r="N9" s="8">
        <v>2.0</v>
      </c>
      <c r="O9" s="10">
        <v>2000565.0</v>
      </c>
      <c r="P9" s="8">
        <v>2.0</v>
      </c>
      <c r="Q9" s="10">
        <v>5.745550067E9</v>
      </c>
      <c r="R9" s="8">
        <v>2.0</v>
      </c>
      <c r="S9" s="10">
        <v>89530.0</v>
      </c>
    </row>
    <row r="10" ht="15.75" customHeight="1">
      <c r="G10" s="11">
        <v>10.0</v>
      </c>
      <c r="H10" s="11" t="s">
        <v>15</v>
      </c>
      <c r="I10" s="11">
        <f>SUM(M8:M17)</f>
        <v>343274</v>
      </c>
      <c r="J10" s="11">
        <f t="shared" ref="J10:J13" si="1">SUM(I10)/J1</f>
        <v>343.274</v>
      </c>
      <c r="L10" s="8">
        <v>3.0</v>
      </c>
      <c r="M10" s="10">
        <v>3372.0</v>
      </c>
      <c r="N10" s="8">
        <v>3.0</v>
      </c>
      <c r="O10" s="10">
        <v>1563125.0</v>
      </c>
      <c r="P10" s="8">
        <v>3.0</v>
      </c>
      <c r="Q10" s="10">
        <v>5.196988386E9</v>
      </c>
      <c r="R10" s="8">
        <v>3.0</v>
      </c>
      <c r="S10" s="10">
        <v>88919.0</v>
      </c>
    </row>
    <row r="11" ht="15.75" customHeight="1">
      <c r="G11" s="11">
        <v>1000.0</v>
      </c>
      <c r="H11" s="11" t="s">
        <v>16</v>
      </c>
      <c r="I11" s="11">
        <f>SUM(O8:O17)</f>
        <v>18673311</v>
      </c>
      <c r="J11" s="11">
        <f t="shared" si="1"/>
        <v>18.673311</v>
      </c>
      <c r="L11" s="8">
        <v>4.0</v>
      </c>
      <c r="M11" s="10">
        <v>2886.0</v>
      </c>
      <c r="N11" s="8">
        <v>4.0</v>
      </c>
      <c r="O11" s="10">
        <v>1947237.0</v>
      </c>
      <c r="P11" s="8">
        <v>4.0</v>
      </c>
      <c r="Q11" s="10">
        <v>5.197080399E9</v>
      </c>
      <c r="R11" s="8">
        <v>4.0</v>
      </c>
      <c r="S11" s="10">
        <v>89516.0</v>
      </c>
    </row>
    <row r="12" ht="15.75" customHeight="1">
      <c r="G12" s="11">
        <v>100000.0</v>
      </c>
      <c r="H12" s="11" t="s">
        <v>17</v>
      </c>
      <c r="I12" s="11">
        <f>SUM(Q8:Q17)</f>
        <v>51530499250</v>
      </c>
      <c r="J12" s="11">
        <f t="shared" si="1"/>
        <v>51.53049925</v>
      </c>
      <c r="L12" s="8">
        <v>5.0</v>
      </c>
      <c r="M12" s="10">
        <v>2349.0</v>
      </c>
      <c r="N12" s="8">
        <v>5.0</v>
      </c>
      <c r="O12" s="10">
        <v>1844954.0</v>
      </c>
      <c r="P12" s="8">
        <v>5.0</v>
      </c>
      <c r="Q12" s="10">
        <v>5.187117121E9</v>
      </c>
      <c r="R12" s="8">
        <v>5.0</v>
      </c>
      <c r="S12" s="10">
        <v>89698.0</v>
      </c>
    </row>
    <row r="13" ht="15.75" customHeight="1">
      <c r="G13" s="11">
        <v>100.0</v>
      </c>
      <c r="H13" s="11" t="s">
        <v>18</v>
      </c>
      <c r="I13" s="11">
        <f>SUM(S8:S17)</f>
        <v>1465481</v>
      </c>
      <c r="J13" s="11">
        <f t="shared" si="1"/>
        <v>1465.481</v>
      </c>
      <c r="L13" s="8">
        <v>6.0</v>
      </c>
      <c r="M13" s="10">
        <v>2370.0</v>
      </c>
      <c r="N13" s="8">
        <v>6.0</v>
      </c>
      <c r="O13" s="10">
        <v>1043349.0</v>
      </c>
      <c r="P13" s="8">
        <v>6.0</v>
      </c>
      <c r="Q13" s="10">
        <v>5.062389121E9</v>
      </c>
      <c r="R13" s="8">
        <v>6.0</v>
      </c>
      <c r="S13" s="10">
        <v>89456.0</v>
      </c>
    </row>
    <row r="14" ht="15.75" customHeight="1">
      <c r="L14" s="8">
        <v>7.0</v>
      </c>
      <c r="M14" s="10">
        <v>2328.0</v>
      </c>
      <c r="N14" s="8">
        <v>7.0</v>
      </c>
      <c r="O14" s="10">
        <v>1033581.0</v>
      </c>
      <c r="P14" s="8">
        <v>7.0</v>
      </c>
      <c r="Q14" s="10">
        <v>4.942717421E9</v>
      </c>
      <c r="R14" s="8">
        <v>7.0</v>
      </c>
      <c r="S14" s="10">
        <v>89443.0</v>
      </c>
    </row>
    <row r="15" ht="15.75" customHeight="1">
      <c r="L15" s="8">
        <v>8.0</v>
      </c>
      <c r="M15" s="10">
        <v>2719.0</v>
      </c>
      <c r="N15" s="8">
        <v>8.0</v>
      </c>
      <c r="O15" s="10">
        <v>1041427.0</v>
      </c>
      <c r="P15" s="8">
        <v>8.0</v>
      </c>
      <c r="Q15" s="10">
        <v>4.92044269E9</v>
      </c>
      <c r="R15" s="8">
        <v>8.0</v>
      </c>
      <c r="S15" s="10">
        <v>89542.0</v>
      </c>
    </row>
    <row r="16" ht="15.75" customHeight="1">
      <c r="L16" s="8">
        <v>9.0</v>
      </c>
      <c r="M16" s="10">
        <v>2332.0</v>
      </c>
      <c r="N16" s="8">
        <v>9.0</v>
      </c>
      <c r="O16" s="10">
        <v>1098678.0</v>
      </c>
      <c r="P16" s="8">
        <v>9.0</v>
      </c>
      <c r="Q16" s="10">
        <v>4.928702316E9</v>
      </c>
      <c r="R16" s="8">
        <v>9.0</v>
      </c>
      <c r="S16" s="10">
        <v>89997.0</v>
      </c>
    </row>
    <row r="17" ht="15.75" customHeight="1">
      <c r="L17" s="5">
        <v>10.0</v>
      </c>
      <c r="M17" s="12">
        <v>2227.0</v>
      </c>
      <c r="N17" s="5">
        <v>10.0</v>
      </c>
      <c r="O17" s="12">
        <v>1101522.0</v>
      </c>
      <c r="P17" s="5">
        <v>10.0</v>
      </c>
      <c r="Q17" s="12">
        <v>4.928267012E9</v>
      </c>
      <c r="R17" s="5">
        <v>10.0</v>
      </c>
      <c r="S17" s="12">
        <v>90603.0</v>
      </c>
    </row>
    <row r="18" ht="16.5" customHeight="1"/>
    <row r="19" ht="15.75" customHeight="1"/>
    <row r="20" ht="15.75" customHeight="1">
      <c r="L20" s="13" t="s">
        <v>19</v>
      </c>
      <c r="M20" s="4"/>
      <c r="N20" s="13" t="s">
        <v>20</v>
      </c>
      <c r="O20" s="4"/>
      <c r="P20" s="13" t="s">
        <v>21</v>
      </c>
      <c r="Q20" s="4"/>
      <c r="R20" s="13" t="s">
        <v>22</v>
      </c>
      <c r="S20" s="4"/>
    </row>
    <row r="21" ht="15.75" customHeight="1">
      <c r="G21" s="14" t="s">
        <v>23</v>
      </c>
      <c r="L21" s="5" t="s">
        <v>9</v>
      </c>
      <c r="M21" s="6" t="s">
        <v>10</v>
      </c>
      <c r="N21" s="5" t="s">
        <v>9</v>
      </c>
      <c r="O21" s="6" t="s">
        <v>10</v>
      </c>
      <c r="P21" s="5" t="s">
        <v>9</v>
      </c>
      <c r="Q21" s="6" t="s">
        <v>10</v>
      </c>
      <c r="R21" s="5" t="s">
        <v>9</v>
      </c>
      <c r="S21" s="6" t="s">
        <v>10</v>
      </c>
    </row>
    <row r="22" ht="15.75" customHeight="1">
      <c r="G22" s="7" t="s">
        <v>12</v>
      </c>
      <c r="H22" s="7" t="s">
        <v>13</v>
      </c>
      <c r="I22" s="7" t="s">
        <v>14</v>
      </c>
      <c r="L22" s="8">
        <v>1.0</v>
      </c>
      <c r="M22" s="9">
        <v>474560.0</v>
      </c>
      <c r="N22" s="8">
        <v>1.0</v>
      </c>
      <c r="O22" s="9">
        <v>4533925.0</v>
      </c>
      <c r="P22" s="8">
        <v>1.0</v>
      </c>
      <c r="Q22" s="9">
        <v>2.510602225E9</v>
      </c>
      <c r="R22" s="8">
        <v>1.0</v>
      </c>
      <c r="S22" s="9">
        <v>331950.0</v>
      </c>
    </row>
    <row r="23" ht="15.75" customHeight="1">
      <c r="G23" s="11">
        <v>10.0</v>
      </c>
      <c r="H23" s="11" t="s">
        <v>15</v>
      </c>
      <c r="I23" s="11">
        <f>SUM(M22:M31)</f>
        <v>489761</v>
      </c>
      <c r="J23" s="11">
        <f t="shared" ref="J23:J26" si="2">SUM(I23)/J1</f>
        <v>489.761</v>
      </c>
      <c r="L23" s="8">
        <v>2.0</v>
      </c>
      <c r="M23" s="10">
        <v>2245.0</v>
      </c>
      <c r="N23" s="8">
        <v>2.0</v>
      </c>
      <c r="O23" s="10">
        <v>1605530.0</v>
      </c>
      <c r="P23" s="8">
        <v>2.0</v>
      </c>
      <c r="Q23" s="10">
        <v>2.432354382E9</v>
      </c>
      <c r="R23" s="8">
        <v>2.0</v>
      </c>
      <c r="S23" s="10">
        <v>45612.0</v>
      </c>
    </row>
    <row r="24" ht="15.75" customHeight="1">
      <c r="G24" s="11">
        <v>1000.0</v>
      </c>
      <c r="H24" s="11" t="s">
        <v>16</v>
      </c>
      <c r="I24" s="11">
        <f>SUM(O22:O31)</f>
        <v>14814963</v>
      </c>
      <c r="J24" s="11">
        <f t="shared" si="2"/>
        <v>14.814963</v>
      </c>
      <c r="L24" s="8">
        <v>3.0</v>
      </c>
      <c r="M24" s="10">
        <v>2805.0</v>
      </c>
      <c r="N24" s="8">
        <v>3.0</v>
      </c>
      <c r="O24" s="10">
        <v>1120751.0</v>
      </c>
      <c r="P24" s="8">
        <v>3.0</v>
      </c>
      <c r="Q24" s="10">
        <v>1.544981703E9</v>
      </c>
      <c r="R24" s="8">
        <v>3.0</v>
      </c>
      <c r="S24" s="10">
        <v>54589.0</v>
      </c>
    </row>
    <row r="25" ht="15.75" customHeight="1">
      <c r="G25" s="11">
        <v>100000.0</v>
      </c>
      <c r="H25" s="11" t="s">
        <v>17</v>
      </c>
      <c r="I25" s="11">
        <f>SUM(Q22:Q31)</f>
        <v>16839741970</v>
      </c>
      <c r="J25" s="11">
        <f t="shared" si="2"/>
        <v>16.83974197</v>
      </c>
      <c r="L25" s="8">
        <v>4.0</v>
      </c>
      <c r="M25" s="10">
        <v>1817.0</v>
      </c>
      <c r="N25" s="8">
        <v>4.0</v>
      </c>
      <c r="O25" s="10">
        <v>597349.0</v>
      </c>
      <c r="P25" s="8">
        <v>4.0</v>
      </c>
      <c r="Q25" s="10">
        <v>1.550957695E9</v>
      </c>
      <c r="R25" s="8">
        <v>4.0</v>
      </c>
      <c r="S25" s="10">
        <v>49868.0</v>
      </c>
    </row>
    <row r="26" ht="15.75" customHeight="1">
      <c r="G26" s="11">
        <v>100.0</v>
      </c>
      <c r="H26" s="11" t="s">
        <v>18</v>
      </c>
      <c r="I26" s="11">
        <f>SUM(S22:S31)</f>
        <v>759610</v>
      </c>
      <c r="J26" s="11">
        <f t="shared" si="2"/>
        <v>759.61</v>
      </c>
      <c r="L26" s="8">
        <v>5.0</v>
      </c>
      <c r="M26" s="10">
        <v>1353.0</v>
      </c>
      <c r="N26" s="8">
        <v>5.0</v>
      </c>
      <c r="O26" s="10">
        <v>4986235.0</v>
      </c>
      <c r="P26" s="8">
        <v>5.0</v>
      </c>
      <c r="Q26" s="10">
        <v>1.48026268E9</v>
      </c>
      <c r="R26" s="8">
        <v>5.0</v>
      </c>
      <c r="S26" s="10">
        <v>44959.0</v>
      </c>
    </row>
    <row r="27" ht="15.75" customHeight="1">
      <c r="L27" s="8">
        <v>6.0</v>
      </c>
      <c r="M27" s="10">
        <v>1353.0</v>
      </c>
      <c r="N27" s="8">
        <v>6.0</v>
      </c>
      <c r="O27" s="10">
        <v>344238.0</v>
      </c>
      <c r="P27" s="8">
        <v>6.0</v>
      </c>
      <c r="Q27" s="10">
        <v>1.46551624E9</v>
      </c>
      <c r="R27" s="8">
        <v>6.0</v>
      </c>
      <c r="S27" s="10">
        <v>50520.0</v>
      </c>
    </row>
    <row r="28" ht="15.75" customHeight="1">
      <c r="L28" s="8">
        <v>7.0</v>
      </c>
      <c r="M28" s="10">
        <v>1271.0</v>
      </c>
      <c r="N28" s="8">
        <v>7.0</v>
      </c>
      <c r="O28" s="10">
        <v>415460.0</v>
      </c>
      <c r="P28" s="8">
        <v>7.0</v>
      </c>
      <c r="Q28" s="10">
        <v>1.473001347E9</v>
      </c>
      <c r="R28" s="8">
        <v>7.0</v>
      </c>
      <c r="S28" s="10">
        <v>43621.0</v>
      </c>
    </row>
    <row r="29" ht="15.75" customHeight="1">
      <c r="L29" s="8">
        <v>8.0</v>
      </c>
      <c r="M29" s="10">
        <v>1761.0</v>
      </c>
      <c r="N29" s="8">
        <v>8.0</v>
      </c>
      <c r="O29" s="10">
        <v>414128.0</v>
      </c>
      <c r="P29" s="8">
        <v>8.0</v>
      </c>
      <c r="Q29" s="10">
        <v>1.46044019E9</v>
      </c>
      <c r="R29" s="8">
        <v>8.0</v>
      </c>
      <c r="S29" s="10">
        <v>43948.0</v>
      </c>
    </row>
    <row r="30" ht="15.75" customHeight="1">
      <c r="L30" s="8">
        <v>9.0</v>
      </c>
      <c r="M30" s="10">
        <v>1304.0</v>
      </c>
      <c r="N30" s="8">
        <v>9.0</v>
      </c>
      <c r="O30" s="10">
        <v>433511.0</v>
      </c>
      <c r="P30" s="8">
        <v>9.0</v>
      </c>
      <c r="Q30" s="10">
        <v>1.462453729E9</v>
      </c>
      <c r="R30" s="8">
        <v>9.0</v>
      </c>
      <c r="S30" s="10">
        <v>43543.0</v>
      </c>
    </row>
    <row r="31" ht="15.75" customHeight="1">
      <c r="L31" s="5">
        <v>10.0</v>
      </c>
      <c r="M31" s="12">
        <v>1292.0</v>
      </c>
      <c r="N31" s="5">
        <v>10.0</v>
      </c>
      <c r="O31" s="12">
        <v>363836.0</v>
      </c>
      <c r="P31" s="5">
        <v>10.0</v>
      </c>
      <c r="Q31" s="12">
        <v>1.459171779E9</v>
      </c>
      <c r="R31" s="5">
        <v>10.0</v>
      </c>
      <c r="S31" s="12">
        <v>51000.0</v>
      </c>
    </row>
    <row r="32" ht="15.75" customHeight="1"/>
    <row r="33" ht="15.75" customHeight="1"/>
    <row r="34" ht="15.75" customHeight="1">
      <c r="L34" s="13" t="s">
        <v>24</v>
      </c>
      <c r="M34" s="4"/>
      <c r="N34" s="13" t="s">
        <v>25</v>
      </c>
      <c r="O34" s="4"/>
      <c r="P34" s="13" t="s">
        <v>26</v>
      </c>
      <c r="Q34" s="4"/>
      <c r="R34" s="13" t="s">
        <v>27</v>
      </c>
      <c r="S34" s="4"/>
    </row>
    <row r="35" ht="15.75" customHeight="1">
      <c r="G35" s="14" t="s">
        <v>28</v>
      </c>
      <c r="H35" s="7"/>
      <c r="I35" s="7"/>
      <c r="L35" s="5" t="s">
        <v>9</v>
      </c>
      <c r="M35" s="6" t="s">
        <v>10</v>
      </c>
      <c r="N35" s="5" t="s">
        <v>9</v>
      </c>
      <c r="O35" s="6" t="s">
        <v>10</v>
      </c>
      <c r="P35" s="5" t="s">
        <v>9</v>
      </c>
      <c r="Q35" s="6" t="s">
        <v>10</v>
      </c>
      <c r="R35" s="5" t="s">
        <v>9</v>
      </c>
      <c r="S35" s="6" t="s">
        <v>10</v>
      </c>
    </row>
    <row r="36" ht="15.75" customHeight="1">
      <c r="G36" s="7" t="s">
        <v>12</v>
      </c>
      <c r="H36" s="7" t="s">
        <v>13</v>
      </c>
      <c r="I36" s="7" t="s">
        <v>14</v>
      </c>
      <c r="L36" s="8">
        <v>1.0</v>
      </c>
      <c r="M36" s="9">
        <v>487556.0</v>
      </c>
      <c r="N36" s="8">
        <v>1.0</v>
      </c>
      <c r="O36" s="9">
        <v>6014490.0</v>
      </c>
      <c r="P36" s="8">
        <v>1.0</v>
      </c>
      <c r="Q36" s="9">
        <v>1.019014099E9</v>
      </c>
      <c r="R36" s="8">
        <v>1.0</v>
      </c>
      <c r="S36" s="9">
        <v>409001.0</v>
      </c>
    </row>
    <row r="37" ht="15.75" customHeight="1">
      <c r="G37" s="11">
        <v>10.0</v>
      </c>
      <c r="H37" s="11" t="s">
        <v>15</v>
      </c>
      <c r="I37" s="11">
        <f>SUM(M36:M45)</f>
        <v>497023</v>
      </c>
      <c r="J37" s="11">
        <f t="shared" ref="J37:J38" si="3">SUM(I37)/J1</f>
        <v>497.023</v>
      </c>
      <c r="L37" s="8">
        <v>2.0</v>
      </c>
      <c r="M37" s="10">
        <v>1155.0</v>
      </c>
      <c r="N37" s="8">
        <v>2.0</v>
      </c>
      <c r="O37" s="10">
        <v>29627.0</v>
      </c>
      <c r="P37" s="8">
        <v>2.0</v>
      </c>
      <c r="Q37" s="10">
        <v>949290.0</v>
      </c>
      <c r="R37" s="8">
        <v>2.0</v>
      </c>
      <c r="S37" s="10">
        <v>4353.0</v>
      </c>
    </row>
    <row r="38" ht="15.75" customHeight="1">
      <c r="G38" s="11">
        <v>1000.0</v>
      </c>
      <c r="H38" s="11" t="s">
        <v>16</v>
      </c>
      <c r="I38" s="11">
        <f>SUM(O36:O45)</f>
        <v>6268017</v>
      </c>
      <c r="J38" s="11">
        <f t="shared" si="3"/>
        <v>6.268017</v>
      </c>
      <c r="L38" s="8">
        <v>3.0</v>
      </c>
      <c r="M38" s="10">
        <v>1439.0</v>
      </c>
      <c r="N38" s="8">
        <v>3.0</v>
      </c>
      <c r="O38" s="10">
        <v>28164.0</v>
      </c>
      <c r="P38" s="8">
        <v>3.0</v>
      </c>
      <c r="Q38" s="10">
        <v>619657.0</v>
      </c>
      <c r="R38" s="8">
        <v>3.0</v>
      </c>
      <c r="S38" s="10">
        <v>2988.0</v>
      </c>
    </row>
    <row r="39" ht="15.75" customHeight="1">
      <c r="G39" s="11">
        <v>100000.0</v>
      </c>
      <c r="H39" s="11" t="s">
        <v>17</v>
      </c>
      <c r="I39" s="11">
        <f>SUM(Q36:Q45)</f>
        <v>1024535264</v>
      </c>
      <c r="J39" s="11">
        <f t="shared" ref="J39:J40" si="4">sum(I39)/J3</f>
        <v>1.024535264</v>
      </c>
      <c r="L39" s="8">
        <v>4.0</v>
      </c>
      <c r="M39" s="10">
        <v>1048.0</v>
      </c>
      <c r="N39" s="8">
        <v>4.0</v>
      </c>
      <c r="O39" s="10">
        <v>27760.0</v>
      </c>
      <c r="P39" s="8">
        <v>4.0</v>
      </c>
      <c r="Q39" s="10">
        <v>673133.0</v>
      </c>
      <c r="R39" s="8">
        <v>4.0</v>
      </c>
      <c r="S39" s="10">
        <v>2893.0</v>
      </c>
    </row>
    <row r="40" ht="15.75" customHeight="1">
      <c r="G40" s="11">
        <v>100.0</v>
      </c>
      <c r="H40" s="11" t="s">
        <v>18</v>
      </c>
      <c r="I40" s="11">
        <f>SUM(S36:S45)</f>
        <v>436760</v>
      </c>
      <c r="J40" s="11">
        <f t="shared" si="4"/>
        <v>436.76</v>
      </c>
      <c r="L40" s="8">
        <v>5.0</v>
      </c>
      <c r="M40" s="10">
        <v>947.0</v>
      </c>
      <c r="N40" s="8">
        <v>5.0</v>
      </c>
      <c r="O40" s="10">
        <v>28556.0</v>
      </c>
      <c r="P40" s="8">
        <v>5.0</v>
      </c>
      <c r="Q40" s="10">
        <v>849024.0</v>
      </c>
      <c r="R40" s="8">
        <v>5.0</v>
      </c>
      <c r="S40" s="10">
        <v>2922.0</v>
      </c>
    </row>
    <row r="41" ht="15.75" customHeight="1">
      <c r="L41" s="8">
        <v>6.0</v>
      </c>
      <c r="M41" s="10">
        <v>970.0</v>
      </c>
      <c r="N41" s="8">
        <v>6.0</v>
      </c>
      <c r="O41" s="10">
        <v>28451.0</v>
      </c>
      <c r="P41" s="8">
        <v>6.0</v>
      </c>
      <c r="Q41" s="10">
        <v>586738.0</v>
      </c>
      <c r="R41" s="8">
        <v>6.0</v>
      </c>
      <c r="S41" s="10">
        <v>2918.0</v>
      </c>
    </row>
    <row r="42" ht="15.75" customHeight="1">
      <c r="L42" s="8">
        <v>7.0</v>
      </c>
      <c r="M42" s="10">
        <v>885.0</v>
      </c>
      <c r="N42" s="8">
        <v>7.0</v>
      </c>
      <c r="O42" s="10">
        <v>28063.0</v>
      </c>
      <c r="P42" s="8">
        <v>7.0</v>
      </c>
      <c r="Q42" s="10">
        <v>550545.0</v>
      </c>
      <c r="R42" s="8">
        <v>7.0</v>
      </c>
      <c r="S42" s="10">
        <v>2921.0</v>
      </c>
    </row>
    <row r="43" ht="15.75" customHeight="1">
      <c r="L43" s="8">
        <v>8.0</v>
      </c>
      <c r="M43" s="10">
        <v>1040.0</v>
      </c>
      <c r="N43" s="8">
        <v>8.0</v>
      </c>
      <c r="O43" s="10">
        <v>27081.0</v>
      </c>
      <c r="P43" s="8">
        <v>8.0</v>
      </c>
      <c r="Q43" s="10">
        <v>671024.0</v>
      </c>
      <c r="R43" s="8">
        <v>8.0</v>
      </c>
      <c r="S43" s="10">
        <v>2883.0</v>
      </c>
    </row>
    <row r="44" ht="15.75" customHeight="1">
      <c r="L44" s="8">
        <v>9.0</v>
      </c>
      <c r="M44" s="10">
        <v>1060.0</v>
      </c>
      <c r="N44" s="8">
        <v>9.0</v>
      </c>
      <c r="O44" s="10">
        <v>27568.0</v>
      </c>
      <c r="P44" s="8">
        <v>9.0</v>
      </c>
      <c r="Q44" s="10">
        <v>377674.0</v>
      </c>
      <c r="R44" s="8">
        <v>9.0</v>
      </c>
      <c r="S44" s="10">
        <v>2950.0</v>
      </c>
    </row>
    <row r="45" ht="15.75" customHeight="1">
      <c r="L45" s="5">
        <v>10.0</v>
      </c>
      <c r="M45" s="12">
        <v>923.0</v>
      </c>
      <c r="N45" s="5">
        <v>10.0</v>
      </c>
      <c r="O45" s="12">
        <v>28257.0</v>
      </c>
      <c r="P45" s="5">
        <v>10.0</v>
      </c>
      <c r="Q45" s="12">
        <v>244080.0</v>
      </c>
      <c r="R45" s="5">
        <v>10.0</v>
      </c>
      <c r="S45" s="12">
        <v>2931.0</v>
      </c>
    </row>
    <row r="46" ht="15.75" customHeight="1"/>
    <row r="47" ht="15.75" customHeight="1"/>
    <row r="48" ht="15.75" customHeight="1">
      <c r="L48" s="13" t="s">
        <v>29</v>
      </c>
      <c r="M48" s="4"/>
      <c r="N48" s="13" t="s">
        <v>30</v>
      </c>
      <c r="O48" s="4"/>
      <c r="P48" s="13" t="s">
        <v>31</v>
      </c>
      <c r="Q48" s="4"/>
      <c r="R48" s="13" t="s">
        <v>32</v>
      </c>
      <c r="S48" s="4"/>
    </row>
    <row r="49" ht="15.75" customHeight="1">
      <c r="G49" s="14" t="s">
        <v>33</v>
      </c>
      <c r="H49" s="7"/>
      <c r="I49" s="7"/>
      <c r="L49" s="5" t="s">
        <v>9</v>
      </c>
      <c r="M49" s="6" t="s">
        <v>10</v>
      </c>
      <c r="N49" s="5" t="s">
        <v>9</v>
      </c>
      <c r="O49" s="6" t="s">
        <v>10</v>
      </c>
      <c r="P49" s="5" t="s">
        <v>9</v>
      </c>
      <c r="Q49" s="6" t="s">
        <v>10</v>
      </c>
      <c r="R49" s="5" t="s">
        <v>9</v>
      </c>
      <c r="S49" s="6" t="s">
        <v>10</v>
      </c>
    </row>
    <row r="50" ht="15.75" customHeight="1">
      <c r="G50" s="7" t="s">
        <v>12</v>
      </c>
      <c r="H50" s="7" t="s">
        <v>13</v>
      </c>
      <c r="I50" s="7" t="s">
        <v>14</v>
      </c>
      <c r="L50" s="8">
        <v>1.0</v>
      </c>
      <c r="M50" s="9">
        <v>279213.0</v>
      </c>
      <c r="N50" s="8">
        <v>1.0</v>
      </c>
      <c r="O50" s="9">
        <v>1379372.0</v>
      </c>
      <c r="P50" s="8">
        <v>1.0</v>
      </c>
      <c r="Q50" s="9">
        <v>3.0090017E7</v>
      </c>
      <c r="R50" s="8">
        <v>1.0</v>
      </c>
      <c r="S50" s="9">
        <v>401032.0</v>
      </c>
    </row>
    <row r="51" ht="15.75" customHeight="1">
      <c r="G51" s="11">
        <v>10.0</v>
      </c>
      <c r="H51" s="11" t="s">
        <v>15</v>
      </c>
      <c r="I51" s="11">
        <f>SUM(M50:M59)</f>
        <v>333336</v>
      </c>
      <c r="J51" s="11">
        <f t="shared" ref="J51:J52" si="5">SUM(I51)/J1</f>
        <v>333.336</v>
      </c>
      <c r="L51" s="8">
        <v>2.0</v>
      </c>
      <c r="M51" s="10">
        <v>5740.0</v>
      </c>
      <c r="N51" s="8">
        <v>2.0</v>
      </c>
      <c r="O51" s="10">
        <v>468938.0</v>
      </c>
      <c r="P51" s="8">
        <v>2.0</v>
      </c>
      <c r="Q51" s="10">
        <v>1.5764583E7</v>
      </c>
      <c r="R51" s="8">
        <v>2.0</v>
      </c>
      <c r="S51" s="10">
        <v>63999.0</v>
      </c>
    </row>
    <row r="52" ht="15.75" customHeight="1">
      <c r="G52" s="11">
        <v>1000.0</v>
      </c>
      <c r="H52" s="11" t="s">
        <v>16</v>
      </c>
      <c r="I52" s="11">
        <f>SUM(O50:O59)</f>
        <v>3077959</v>
      </c>
      <c r="J52" s="11">
        <f t="shared" si="5"/>
        <v>3.077959</v>
      </c>
      <c r="L52" s="8">
        <v>3.0</v>
      </c>
      <c r="M52" s="10">
        <v>7138.0</v>
      </c>
      <c r="N52" s="8">
        <v>3.0</v>
      </c>
      <c r="O52" s="10">
        <v>174945.0</v>
      </c>
      <c r="P52" s="8">
        <v>3.0</v>
      </c>
      <c r="Q52" s="10">
        <v>1.3869775E7</v>
      </c>
      <c r="R52" s="8">
        <v>3.0</v>
      </c>
      <c r="S52" s="10">
        <v>94009.0</v>
      </c>
    </row>
    <row r="53" ht="15.75" customHeight="1">
      <c r="G53" s="11">
        <v>100000.0</v>
      </c>
      <c r="H53" s="11" t="s">
        <v>17</v>
      </c>
      <c r="I53" s="11">
        <f>SUM(Q50:Q59)</f>
        <v>145734957</v>
      </c>
      <c r="J53" s="11">
        <f t="shared" ref="J53:J54" si="6">sum(I53)/J3</f>
        <v>0.145734957</v>
      </c>
      <c r="L53" s="8">
        <v>4.0</v>
      </c>
      <c r="M53" s="10">
        <v>5682.0</v>
      </c>
      <c r="N53" s="8">
        <v>4.0</v>
      </c>
      <c r="O53" s="10">
        <v>146297.0</v>
      </c>
      <c r="P53" s="8">
        <v>4.0</v>
      </c>
      <c r="Q53" s="10">
        <v>1.8180564E7</v>
      </c>
      <c r="R53" s="8">
        <v>4.0</v>
      </c>
      <c r="S53" s="10">
        <v>49770.0</v>
      </c>
    </row>
    <row r="54" ht="15.75" customHeight="1">
      <c r="G54" s="11">
        <v>100.0</v>
      </c>
      <c r="H54" s="11" t="s">
        <v>18</v>
      </c>
      <c r="I54" s="11">
        <f>SUM(S50:S59)</f>
        <v>859750</v>
      </c>
      <c r="J54" s="11">
        <f t="shared" si="6"/>
        <v>859.75</v>
      </c>
      <c r="L54" s="8">
        <v>5.0</v>
      </c>
      <c r="M54" s="10">
        <v>6083.0</v>
      </c>
      <c r="N54" s="8">
        <v>5.0</v>
      </c>
      <c r="O54" s="10">
        <v>140959.0</v>
      </c>
      <c r="P54" s="8">
        <v>5.0</v>
      </c>
      <c r="Q54" s="10">
        <v>1.4743036E7</v>
      </c>
      <c r="R54" s="8">
        <v>5.0</v>
      </c>
      <c r="S54" s="10">
        <v>49884.0</v>
      </c>
    </row>
    <row r="55" ht="15.75" customHeight="1">
      <c r="B55" s="1" t="s">
        <v>0</v>
      </c>
      <c r="L55" s="8">
        <v>6.0</v>
      </c>
      <c r="M55" s="10">
        <v>5717.0</v>
      </c>
      <c r="N55" s="8">
        <v>6.0</v>
      </c>
      <c r="O55" s="10">
        <v>146648.0</v>
      </c>
      <c r="P55" s="8">
        <v>6.0</v>
      </c>
      <c r="Q55" s="10">
        <v>1.3155133E7</v>
      </c>
      <c r="R55" s="8">
        <v>6.0</v>
      </c>
      <c r="S55" s="10">
        <v>49454.0</v>
      </c>
    </row>
    <row r="56" ht="15.75" customHeight="1">
      <c r="B56" s="1" t="s">
        <v>34</v>
      </c>
      <c r="C56" s="11">
        <f>I10</f>
        <v>343274</v>
      </c>
      <c r="L56" s="8">
        <v>7.0</v>
      </c>
      <c r="M56" s="10">
        <v>7196.0</v>
      </c>
      <c r="N56" s="8">
        <v>7.0</v>
      </c>
      <c r="O56" s="10">
        <v>156119.0</v>
      </c>
      <c r="P56" s="8">
        <v>7.0</v>
      </c>
      <c r="Q56" s="10">
        <v>1.1605525E7</v>
      </c>
      <c r="R56" s="8">
        <v>7.0</v>
      </c>
      <c r="S56" s="10">
        <v>49149.0</v>
      </c>
    </row>
    <row r="57" ht="15.75" customHeight="1">
      <c r="B57" s="1" t="s">
        <v>35</v>
      </c>
      <c r="C57" s="11">
        <f>I23</f>
        <v>489761</v>
      </c>
      <c r="L57" s="8">
        <v>8.0</v>
      </c>
      <c r="M57" s="10">
        <v>5841.0</v>
      </c>
      <c r="N57" s="8">
        <v>8.0</v>
      </c>
      <c r="O57" s="10">
        <v>144904.0</v>
      </c>
      <c r="P57" s="8">
        <v>8.0</v>
      </c>
      <c r="Q57" s="10">
        <v>1.177239E7</v>
      </c>
      <c r="R57" s="8">
        <v>8.0</v>
      </c>
      <c r="S57" s="10">
        <v>54556.0</v>
      </c>
    </row>
    <row r="58" ht="15.75" customHeight="1">
      <c r="B58" s="1" t="s">
        <v>36</v>
      </c>
      <c r="C58" s="11">
        <f>I37</f>
        <v>497023</v>
      </c>
      <c r="L58" s="8">
        <v>9.0</v>
      </c>
      <c r="M58" s="10">
        <v>5483.0</v>
      </c>
      <c r="N58" s="8">
        <v>9.0</v>
      </c>
      <c r="O58" s="10">
        <v>164200.0</v>
      </c>
      <c r="P58" s="8">
        <v>9.0</v>
      </c>
      <c r="Q58" s="10">
        <v>1.1114751E7</v>
      </c>
      <c r="R58" s="8">
        <v>9.0</v>
      </c>
      <c r="S58" s="10">
        <v>25368.0</v>
      </c>
    </row>
    <row r="59" ht="15.75" customHeight="1">
      <c r="B59" s="1" t="s">
        <v>37</v>
      </c>
      <c r="C59" s="11">
        <f>I51</f>
        <v>333336</v>
      </c>
      <c r="L59" s="5">
        <v>10.0</v>
      </c>
      <c r="M59" s="12">
        <v>5243.0</v>
      </c>
      <c r="N59" s="5">
        <v>10.0</v>
      </c>
      <c r="O59" s="12">
        <v>155577.0</v>
      </c>
      <c r="P59" s="5">
        <v>10.0</v>
      </c>
      <c r="Q59" s="12">
        <v>5439183.0</v>
      </c>
      <c r="R59" s="5">
        <v>10.0</v>
      </c>
      <c r="S59" s="12">
        <v>22529.0</v>
      </c>
    </row>
    <row r="60" ht="15.75" customHeight="1">
      <c r="B60" s="1" t="s">
        <v>38</v>
      </c>
      <c r="C60" s="11">
        <f>I64</f>
        <v>448921</v>
      </c>
    </row>
    <row r="61" ht="15.75" customHeight="1">
      <c r="L61" s="13" t="s">
        <v>39</v>
      </c>
      <c r="M61" s="4"/>
      <c r="N61" s="15" t="s">
        <v>40</v>
      </c>
      <c r="O61" s="4"/>
      <c r="P61" s="16" t="s">
        <v>41</v>
      </c>
      <c r="Q61" s="4"/>
      <c r="R61" s="13" t="s">
        <v>42</v>
      </c>
      <c r="S61" s="4"/>
    </row>
    <row r="62" ht="15.75" customHeight="1">
      <c r="G62" s="14" t="s">
        <v>43</v>
      </c>
      <c r="H62" s="7"/>
      <c r="I62" s="7"/>
      <c r="L62" s="5" t="s">
        <v>9</v>
      </c>
      <c r="M62" s="6" t="s">
        <v>10</v>
      </c>
      <c r="N62" s="5" t="s">
        <v>9</v>
      </c>
      <c r="O62" s="6" t="s">
        <v>10</v>
      </c>
      <c r="P62" s="5" t="s">
        <v>9</v>
      </c>
      <c r="Q62" s="6" t="s">
        <v>10</v>
      </c>
      <c r="R62" s="5" t="s">
        <v>9</v>
      </c>
      <c r="S62" s="6" t="s">
        <v>10</v>
      </c>
    </row>
    <row r="63" ht="15.75" customHeight="1">
      <c r="B63" s="1" t="s">
        <v>2</v>
      </c>
      <c r="G63" s="7" t="s">
        <v>12</v>
      </c>
      <c r="H63" s="7" t="s">
        <v>13</v>
      </c>
      <c r="I63" s="7" t="s">
        <v>14</v>
      </c>
      <c r="L63" s="8">
        <v>1.0</v>
      </c>
      <c r="M63" s="9">
        <v>412156.0</v>
      </c>
      <c r="N63" s="8">
        <v>1.0</v>
      </c>
      <c r="O63" s="9">
        <v>1130228.0</v>
      </c>
      <c r="P63" s="8">
        <v>1.0</v>
      </c>
      <c r="Q63" s="9">
        <v>1.6303212E7</v>
      </c>
      <c r="R63" s="8">
        <v>1.0</v>
      </c>
      <c r="S63" s="9">
        <v>483955.0</v>
      </c>
    </row>
    <row r="64" ht="15.75" customHeight="1">
      <c r="B64" s="1" t="s">
        <v>34</v>
      </c>
      <c r="C64" s="11">
        <f>I11</f>
        <v>18673311</v>
      </c>
      <c r="G64" s="11">
        <v>10.0</v>
      </c>
      <c r="H64" s="11" t="s">
        <v>15</v>
      </c>
      <c r="I64" s="11">
        <f>SUM(M63:M72)</f>
        <v>448921</v>
      </c>
      <c r="J64" s="11">
        <f t="shared" ref="J64:J65" si="7">SUM(I64)/J1</f>
        <v>448.921</v>
      </c>
      <c r="L64" s="8">
        <v>2.0</v>
      </c>
      <c r="M64" s="10">
        <v>4750.0</v>
      </c>
      <c r="N64" s="8">
        <v>2.0</v>
      </c>
      <c r="O64" s="10">
        <v>3663198.0</v>
      </c>
      <c r="P64" s="8">
        <v>2.0</v>
      </c>
      <c r="Q64" s="10">
        <v>8529380.0</v>
      </c>
      <c r="R64" s="8">
        <v>2.0</v>
      </c>
      <c r="S64" s="10">
        <v>142768.0</v>
      </c>
    </row>
    <row r="65" ht="15.75" customHeight="1">
      <c r="B65" s="1" t="s">
        <v>35</v>
      </c>
      <c r="C65" s="11">
        <f>I24</f>
        <v>14814963</v>
      </c>
      <c r="G65" s="11">
        <v>1000.0</v>
      </c>
      <c r="H65" s="11" t="s">
        <v>16</v>
      </c>
      <c r="I65" s="11">
        <f>SUM(O63:O72)</f>
        <v>15179724</v>
      </c>
      <c r="J65" s="11">
        <f t="shared" si="7"/>
        <v>15.179724</v>
      </c>
      <c r="L65" s="8">
        <v>3.0</v>
      </c>
      <c r="M65" s="10">
        <v>4159.0</v>
      </c>
      <c r="N65" s="8">
        <v>3.0</v>
      </c>
      <c r="O65" s="10">
        <v>4653014.0</v>
      </c>
      <c r="P65" s="8">
        <v>3.0</v>
      </c>
      <c r="Q65" s="10">
        <v>8692695.0</v>
      </c>
      <c r="R65" s="8">
        <v>3.0</v>
      </c>
      <c r="S65" s="10">
        <v>218799.0</v>
      </c>
    </row>
    <row r="66" ht="15.75" customHeight="1">
      <c r="B66" s="1" t="s">
        <v>36</v>
      </c>
      <c r="C66" s="11">
        <f>I38</f>
        <v>6268017</v>
      </c>
      <c r="G66" s="11">
        <v>100000.0</v>
      </c>
      <c r="H66" s="11" t="s">
        <v>17</v>
      </c>
      <c r="I66" s="11">
        <f>SUM(Q63:Q72)</f>
        <v>100518795</v>
      </c>
      <c r="J66" s="11">
        <f t="shared" ref="J66:J67" si="8">sum(I66)/J3</f>
        <v>0.100518795</v>
      </c>
      <c r="L66" s="8">
        <v>4.0</v>
      </c>
      <c r="M66" s="10">
        <v>3547.0</v>
      </c>
      <c r="N66" s="8">
        <v>4.0</v>
      </c>
      <c r="O66" s="10">
        <v>2392932.0</v>
      </c>
      <c r="P66" s="8">
        <v>4.0</v>
      </c>
      <c r="Q66" s="10">
        <v>8674126.0</v>
      </c>
      <c r="R66" s="8">
        <v>4.0</v>
      </c>
      <c r="S66" s="10">
        <v>31335.0</v>
      </c>
    </row>
    <row r="67" ht="15.75" customHeight="1">
      <c r="B67" s="1" t="s">
        <v>37</v>
      </c>
      <c r="C67" s="11">
        <f>I52</f>
        <v>3077959</v>
      </c>
      <c r="G67" s="11">
        <v>100.0</v>
      </c>
      <c r="H67" s="11" t="s">
        <v>18</v>
      </c>
      <c r="I67" s="11">
        <f>SUM(S63:S72)</f>
        <v>1052594</v>
      </c>
      <c r="J67" s="11">
        <f t="shared" si="8"/>
        <v>1052.594</v>
      </c>
      <c r="L67" s="8">
        <v>5.0</v>
      </c>
      <c r="M67" s="10">
        <v>3556.0</v>
      </c>
      <c r="N67" s="8">
        <v>5.0</v>
      </c>
      <c r="O67" s="10">
        <v>577516.0</v>
      </c>
      <c r="P67" s="8">
        <v>5.0</v>
      </c>
      <c r="Q67" s="10">
        <v>1.0728262E7</v>
      </c>
      <c r="R67" s="8">
        <v>5.0</v>
      </c>
      <c r="S67" s="10">
        <v>28374.0</v>
      </c>
    </row>
    <row r="68" ht="15.75" customHeight="1">
      <c r="B68" s="1" t="s">
        <v>38</v>
      </c>
      <c r="C68" s="11">
        <f>I65</f>
        <v>15179724</v>
      </c>
      <c r="L68" s="8">
        <v>6.0</v>
      </c>
      <c r="M68" s="10">
        <v>3412.0</v>
      </c>
      <c r="N68" s="8">
        <v>6.0</v>
      </c>
      <c r="O68" s="10">
        <v>554197.0</v>
      </c>
      <c r="P68" s="8">
        <v>6.0</v>
      </c>
      <c r="Q68" s="10">
        <v>1.0690052E7</v>
      </c>
      <c r="R68" s="8">
        <v>6.0</v>
      </c>
      <c r="S68" s="10">
        <v>29804.0</v>
      </c>
    </row>
    <row r="69" ht="15.75" customHeight="1">
      <c r="L69" s="8">
        <v>7.0</v>
      </c>
      <c r="M69" s="10">
        <v>4831.0</v>
      </c>
      <c r="N69" s="8">
        <v>7.0</v>
      </c>
      <c r="O69" s="10">
        <v>550046.0</v>
      </c>
      <c r="P69" s="8">
        <v>7.0</v>
      </c>
      <c r="Q69" s="10">
        <v>9469684.0</v>
      </c>
      <c r="R69" s="8">
        <v>7.0</v>
      </c>
      <c r="S69" s="10">
        <v>28063.0</v>
      </c>
    </row>
    <row r="70" ht="15.75" customHeight="1">
      <c r="L70" s="8">
        <v>8.0</v>
      </c>
      <c r="M70" s="10">
        <v>4188.0</v>
      </c>
      <c r="N70" s="8">
        <v>8.0</v>
      </c>
      <c r="O70" s="10">
        <v>549329.0</v>
      </c>
      <c r="P70" s="8">
        <v>8.0</v>
      </c>
      <c r="Q70" s="10">
        <v>9095454.0</v>
      </c>
      <c r="R70" s="8">
        <v>8.0</v>
      </c>
      <c r="S70" s="10">
        <v>36973.0</v>
      </c>
    </row>
    <row r="71" ht="15.75" customHeight="1">
      <c r="L71" s="8">
        <v>9.0</v>
      </c>
      <c r="M71" s="10">
        <v>4174.0</v>
      </c>
      <c r="N71" s="8">
        <v>9.0</v>
      </c>
      <c r="O71" s="10">
        <v>555592.0</v>
      </c>
      <c r="P71" s="8">
        <v>9.0</v>
      </c>
      <c r="Q71" s="10">
        <v>8616068.0</v>
      </c>
      <c r="R71" s="8">
        <v>9.0</v>
      </c>
      <c r="S71" s="10">
        <v>29372.0</v>
      </c>
    </row>
    <row r="72" ht="15.75" customHeight="1">
      <c r="B72" s="1" t="s">
        <v>3</v>
      </c>
      <c r="L72" s="5">
        <v>10.0</v>
      </c>
      <c r="M72" s="12">
        <v>4148.0</v>
      </c>
      <c r="N72" s="5">
        <v>10.0</v>
      </c>
      <c r="O72" s="12">
        <v>553672.0</v>
      </c>
      <c r="P72" s="5">
        <v>10.0</v>
      </c>
      <c r="Q72" s="12">
        <v>9719862.0</v>
      </c>
      <c r="R72" s="5">
        <v>10.0</v>
      </c>
      <c r="S72" s="12">
        <v>23151.0</v>
      </c>
    </row>
    <row r="73" ht="15.75" customHeight="1">
      <c r="B73" s="1" t="s">
        <v>34</v>
      </c>
      <c r="C73" s="11">
        <f>I12</f>
        <v>51530499250</v>
      </c>
    </row>
    <row r="74" ht="15.75" customHeight="1">
      <c r="B74" s="1" t="s">
        <v>35</v>
      </c>
      <c r="C74" s="11">
        <f>I25</f>
        <v>16839741970</v>
      </c>
    </row>
    <row r="75" ht="15.75" customHeight="1">
      <c r="B75" s="1" t="s">
        <v>36</v>
      </c>
      <c r="C75" s="11">
        <f>I39</f>
        <v>1024535264</v>
      </c>
    </row>
    <row r="76" ht="15.75" customHeight="1">
      <c r="B76" s="1" t="s">
        <v>37</v>
      </c>
      <c r="C76" s="11">
        <f>I53</f>
        <v>145734957</v>
      </c>
    </row>
    <row r="77" ht="15.75" customHeight="1">
      <c r="B77" s="17" t="s">
        <v>38</v>
      </c>
      <c r="C77" s="1">
        <v>6.0E10</v>
      </c>
      <c r="D77" s="17"/>
    </row>
    <row r="78" ht="15.75" customHeight="1"/>
    <row r="79" ht="15.75" customHeight="1"/>
    <row r="80" ht="15.75" customHeight="1">
      <c r="B80" s="1" t="s">
        <v>44</v>
      </c>
    </row>
    <row r="81" ht="15.75" customHeight="1">
      <c r="B81" s="1" t="s">
        <v>34</v>
      </c>
      <c r="C81" s="11">
        <f>I13</f>
        <v>1465481</v>
      </c>
    </row>
    <row r="82" ht="15.75" customHeight="1">
      <c r="B82" s="1" t="s">
        <v>35</v>
      </c>
      <c r="C82" s="11">
        <f>I26</f>
        <v>759610</v>
      </c>
    </row>
    <row r="83" ht="15.75" customHeight="1">
      <c r="B83" s="1" t="s">
        <v>36</v>
      </c>
      <c r="C83" s="11">
        <f>I40</f>
        <v>436760</v>
      </c>
    </row>
    <row r="84" ht="15.75" customHeight="1">
      <c r="B84" s="1" t="s">
        <v>37</v>
      </c>
      <c r="C84" s="11">
        <f>I54</f>
        <v>859750</v>
      </c>
    </row>
    <row r="85" ht="15.75" customHeight="1">
      <c r="B85" s="1" t="s">
        <v>38</v>
      </c>
      <c r="C85" s="11">
        <f>I67</f>
        <v>1052594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L20:M20"/>
    <mergeCell ref="G21:I21"/>
    <mergeCell ref="B2:D3"/>
    <mergeCell ref="L6:M6"/>
    <mergeCell ref="N6:O6"/>
    <mergeCell ref="P6:Q6"/>
    <mergeCell ref="R6:S6"/>
    <mergeCell ref="G8:I8"/>
    <mergeCell ref="R20:S20"/>
    <mergeCell ref="N48:O48"/>
    <mergeCell ref="P48:Q48"/>
    <mergeCell ref="L61:M61"/>
    <mergeCell ref="N61:O61"/>
    <mergeCell ref="P61:Q61"/>
    <mergeCell ref="R61:S61"/>
    <mergeCell ref="N20:O20"/>
    <mergeCell ref="P20:Q20"/>
    <mergeCell ref="L34:M34"/>
    <mergeCell ref="N34:O34"/>
    <mergeCell ref="P34:Q34"/>
    <mergeCell ref="R34:S34"/>
    <mergeCell ref="L48:M48"/>
    <mergeCell ref="R48:S4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2023-02-03T10:42:18Z</dcterms:created>
  <dc:creator>Microsoft Office User</dc:creator>
</cp:coreProperties>
</file>