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mc:AlternateContent xmlns:mc="http://schemas.openxmlformats.org/markup-compatibility/2006">
    <mc:Choice Requires="x15">
      <x15ac:absPath xmlns:x15ac="http://schemas.microsoft.com/office/spreadsheetml/2010/11/ac" url="C:\Users\Admin\Dropbox\masd\data\coding\"/>
    </mc:Choice>
  </mc:AlternateContent>
  <xr:revisionPtr revIDLastSave="0" documentId="13_ncr:1_{F901DAC5-E81E-426F-BAA3-742C3C66753D}" xr6:coauthVersionLast="36" xr6:coauthVersionMax="45" xr10:uidLastSave="{00000000-0000-0000-0000-000000000000}"/>
  <bookViews>
    <workbookView xWindow="-105" yWindow="-105" windowWidth="23250" windowHeight="13170" tabRatio="819" xr2:uid="{00000000-000D-0000-FFFF-FFFF00000000}"/>
  </bookViews>
  <sheets>
    <sheet name="coding" sheetId="8" r:id="rId1"/>
    <sheet name="coding_reference" sheetId="4" r:id="rId2"/>
    <sheet name="evo versus cslt" sheetId="2" r:id="rId3"/>
    <sheet name="scoring privacy" sheetId="5" r:id="rId4"/>
    <sheet name="coding_sheet" sheetId="1"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P47" i="8" l="1"/>
  <c r="AC63" i="8" l="1"/>
  <c r="K58" i="4" l="1"/>
  <c r="H59" i="4"/>
  <c r="H58" i="4"/>
  <c r="H42" i="4"/>
  <c r="H41" i="4"/>
  <c r="F58" i="4"/>
  <c r="F59" i="4"/>
  <c r="F44" i="4"/>
  <c r="M44" i="4"/>
  <c r="AB56" i="4"/>
  <c r="AB54" i="4"/>
  <c r="AB52" i="4"/>
  <c r="AB51" i="4"/>
  <c r="AB50" i="4"/>
  <c r="AB49" i="4"/>
  <c r="Z52" i="4"/>
  <c r="Z55" i="4"/>
  <c r="Z54" i="4"/>
  <c r="Z44" i="4"/>
  <c r="O59" i="4"/>
  <c r="O58" i="4"/>
  <c r="O50" i="4"/>
  <c r="N59" i="4"/>
  <c r="N58" i="4"/>
  <c r="W38" i="4"/>
  <c r="H4" i="5"/>
  <c r="H5" i="5"/>
  <c r="H7" i="5"/>
  <c r="H6" i="5"/>
  <c r="H8" i="5"/>
  <c r="H9" i="5"/>
  <c r="H3" i="5"/>
  <c r="U5" i="1"/>
  <c r="AM5" i="1"/>
  <c r="AN5" i="1"/>
  <c r="BC3" i="1"/>
  <c r="BG3" i="1"/>
  <c r="BD3" i="1"/>
  <c r="AN3"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69"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1"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0"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1"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5"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AM3" i="1"/>
  <c r="AN4"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M4"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U3" i="1"/>
  <c r="U4"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alcChain>
</file>

<file path=xl/sharedStrings.xml><?xml version="1.0" encoding="utf-8"?>
<sst xmlns="http://schemas.openxmlformats.org/spreadsheetml/2006/main" count="16839" uniqueCount="1230">
  <si>
    <t>ID code of publication: Lastnamefirstauthor_Lastnamesecondauthor_P_Lastnamethirdauthor_ublicationyear</t>
  </si>
  <si>
    <t>id</t>
  </si>
  <si>
    <t>id.pub</t>
  </si>
  <si>
    <t>Beck_Bozman_Qualtrough_1991</t>
  </si>
  <si>
    <t>Useche_Villegas_Alzate_1990</t>
  </si>
  <si>
    <t>Holmberg_Blair_2009</t>
  </si>
  <si>
    <t>Carvalho_2016</t>
  </si>
  <si>
    <t>Carvalho_2015</t>
  </si>
  <si>
    <t>Carvalho_2009</t>
  </si>
  <si>
    <t>Impett_Strachman_Finkel_2008</t>
  </si>
  <si>
    <t>Muise_Impett_Kogan_2013</t>
  </si>
  <si>
    <t>Muise_Stanton_Kim_2016</t>
  </si>
  <si>
    <t>Regan_Atkins_2006</t>
  </si>
  <si>
    <t>Tidwell_Eastwick_2013</t>
  </si>
  <si>
    <t>Beutel_Stöbel-Richter_Brähler_2008</t>
  </si>
  <si>
    <t>Winters_Christoff_Gorzalka_2010</t>
  </si>
  <si>
    <t>Carvalho_Stulhofer_Vieira_2015</t>
  </si>
  <si>
    <t>Soyer_2006</t>
  </si>
  <si>
    <t>Ashdown_Hackathorn_Clark_2011</t>
  </si>
  <si>
    <t>Robbins_2011</t>
  </si>
  <si>
    <t>Beaulieu-Pelletier_Philippe_Lecours_2011</t>
  </si>
  <si>
    <t>Hald_2006</t>
  </si>
  <si>
    <t>Trudel_Dargis_Villeneuve_2014</t>
  </si>
  <si>
    <t>Waite_Iveniuk_Laumann_2017</t>
  </si>
  <si>
    <t>Richters_de Visser_Badcock_2014</t>
  </si>
  <si>
    <t>Richters_Grulich_Visser_2003</t>
  </si>
  <si>
    <t>Eplov_Giraldi_Davidsen_2007</t>
  </si>
  <si>
    <t>Gerressu_Mercer_Graham_2008</t>
  </si>
  <si>
    <t>Couper_Stinson_1999</t>
  </si>
  <si>
    <t>Stankovic_Miljkovic_Grbesa_2009</t>
  </si>
  <si>
    <t>Langstroem_Hanson_2006</t>
  </si>
  <si>
    <t>Kar_Koola_2007</t>
  </si>
  <si>
    <t>Bretschneider_McCoy_1988</t>
  </si>
  <si>
    <t>Santtila_Wager_Witting_2007</t>
  </si>
  <si>
    <t>Chadwick_Burke_Goldey_2017</t>
  </si>
  <si>
    <t>van Anders_Dunn_2009</t>
  </si>
  <si>
    <t>van Anders_Goldey_2010</t>
  </si>
  <si>
    <t>van Anders_Hamilton_Watson_2007</t>
  </si>
  <si>
    <t>van Anders_Hipp_Kane Low_2013</t>
  </si>
  <si>
    <t>Pinkerton_Cecil_Bogart_2003</t>
  </si>
  <si>
    <t>Brody_2003</t>
  </si>
  <si>
    <t>Brody_2004</t>
  </si>
  <si>
    <t>Pedersen_2014</t>
  </si>
  <si>
    <t>Flynn_Gow_2015</t>
  </si>
  <si>
    <t>Walton_Lykins_Bhullar_2016</t>
  </si>
  <si>
    <t>Marzec_Lukasik_2017</t>
  </si>
  <si>
    <t>Correa_Castro_Barrada_2017</t>
  </si>
  <si>
    <t>Lee_Dubbs_Von Hippel_2014</t>
  </si>
  <si>
    <t>Sevi_Aral_Eskenazi_2017</t>
  </si>
  <si>
    <t>Banai_Pavela_2015</t>
  </si>
  <si>
    <t>Traeen_Stigum_Sorensen_2002</t>
  </si>
  <si>
    <t>Visser_DeBow_Pozzebon_2015</t>
  </si>
  <si>
    <t>Chiorri_Garofalo_Velotti_2017</t>
  </si>
  <si>
    <t>Barriger_Velez-Blasini_2013</t>
  </si>
  <si>
    <t>Birnie-Porter_Hunt_2015</t>
  </si>
  <si>
    <t>Cross_2010</t>
  </si>
  <si>
    <t>Leavitt_Willoughby_2015</t>
  </si>
  <si>
    <t>Carpenter_McEwan_2016</t>
  </si>
  <si>
    <t>Dunkel_Mathes_2011</t>
  </si>
  <si>
    <t>Rodrigues_Lopes_2017</t>
  </si>
  <si>
    <t>Rodrigues_Lopes_Pereira_2016</t>
  </si>
  <si>
    <t>Rodrigues_Lopes_Pereira_2017</t>
  </si>
  <si>
    <t>Rodrigues_Lopes_Smith_2017</t>
  </si>
  <si>
    <t>Byers_Purdon_Clark_1998</t>
  </si>
  <si>
    <t>Shaughnessy_Byers_Walsh_2011</t>
  </si>
  <si>
    <t>Jauk_Neubauer_Mairunteregger_2016</t>
  </si>
  <si>
    <t>Buckels_Beall_Hofer_2015</t>
  </si>
  <si>
    <t>Papies_Pronk_Keesman_2015</t>
  </si>
  <si>
    <t>Strouts_Brase_Dillon_2017</t>
  </si>
  <si>
    <t>Gaither_Sellbom_2003</t>
  </si>
  <si>
    <t>Greengross_Miller_2011</t>
  </si>
  <si>
    <t>Birnbaum_Gillath_2006</t>
  </si>
  <si>
    <t>Birnbaum_Mikulincer_Gillath_2011</t>
  </si>
  <si>
    <t>Birnbaum_Mikulincer_Szepsenwol_2014</t>
  </si>
  <si>
    <t>IJzerman_Blanken_Brandt_2014</t>
  </si>
  <si>
    <t>Kardum_Hudek-Knezevic_Gracanin_2006</t>
  </si>
  <si>
    <t>Daugherty_2011</t>
  </si>
  <si>
    <t>Hofer_Busch_Bond_2010</t>
  </si>
  <si>
    <t>McIntyre_Barlow_Hayward_2015</t>
  </si>
  <si>
    <t>Aubrey_Smith_2013</t>
  </si>
  <si>
    <t>Trivedi_Sabini_1998</t>
  </si>
  <si>
    <t>Miller_Gentile_Campbell_2013</t>
  </si>
  <si>
    <t>Ackerman_Griskevicius_Li_2011</t>
  </si>
  <si>
    <t>Barrada_Castro_Correa_2017</t>
  </si>
  <si>
    <t>Velten_Margraf_2017</t>
  </si>
  <si>
    <t>Koban_Ohler_2016</t>
  </si>
  <si>
    <t>Mark_2014</t>
  </si>
  <si>
    <t>Al-Shawaf_Lewis_Buss_2015</t>
  </si>
  <si>
    <t>Del Giudice_Klimczuk_Traficonte_2014</t>
  </si>
  <si>
    <t>Peixoto_Nobre_2015</t>
  </si>
  <si>
    <t>Meana_Nunnink_2006</t>
  </si>
  <si>
    <t>Hone_Carter_McCullough_2013</t>
  </si>
  <si>
    <t>Hone_McCullough_2015</t>
  </si>
  <si>
    <t>Brown_Sacco_2017</t>
  </si>
  <si>
    <t>Holtzman_Strube_2013</t>
  </si>
  <si>
    <t>Moyano_Byers_Sierra_2016</t>
  </si>
  <si>
    <t>Moyano_Perez_Sierra_2011</t>
  </si>
  <si>
    <t>Mesko_Lang_Kocsor_2014</t>
  </si>
  <si>
    <t>Schultheiss_Dargel_Rohde_2003</t>
  </si>
  <si>
    <t>Santos-Iglesias_Sierra_Vallejo-Medina_2013</t>
  </si>
  <si>
    <t>Snowden_Curl_Jobbins_2016</t>
  </si>
  <si>
    <t>Kurzban_Dukes_Weeden_2010</t>
  </si>
  <si>
    <t>Edelstein_Chopik_Kean_2011</t>
  </si>
  <si>
    <t>Nakamine_2017</t>
  </si>
  <si>
    <t>Rammsayer_Borter_Troche_2017</t>
  </si>
  <si>
    <t>Rammsayer_Troche_2013</t>
  </si>
  <si>
    <t>Aavik_Raidam_2012</t>
  </si>
  <si>
    <t>Oberlader_Ettinger_Banse_2016</t>
  </si>
  <si>
    <t>Rowatt_Schmitt_2003</t>
  </si>
  <si>
    <t>Waterink_2014</t>
  </si>
  <si>
    <t>Beall_2012</t>
  </si>
  <si>
    <t>Beall_Schaller_2014</t>
  </si>
  <si>
    <t>Haddad_Angman_Archer_2016</t>
  </si>
  <si>
    <t>La Rocque_Cioe_2011</t>
  </si>
  <si>
    <t>Hall_Canterberry_2011</t>
  </si>
  <si>
    <t>Peters_Eisenlohr-Moul_Pond_2014</t>
  </si>
  <si>
    <t>Gebauer_Baumeister_Sedikides_2014</t>
  </si>
  <si>
    <t>Kunstman_Maner_2011</t>
  </si>
  <si>
    <t>Mark_2012</t>
  </si>
  <si>
    <t>Mark_Herbenick_Fortenberry_2014</t>
  </si>
  <si>
    <t>Mark_Murray_2012</t>
  </si>
  <si>
    <t>Seguin_2013</t>
  </si>
  <si>
    <t>Foulkes_Viding_McCrory_2014</t>
  </si>
  <si>
    <t>Kandrik_Jones_DeBruine_2015</t>
  </si>
  <si>
    <t>Stewart-Williams_Butler_Thomas_2017</t>
  </si>
  <si>
    <t>Seehuus_Rellini_2013</t>
  </si>
  <si>
    <t>Gewirtz-Meydan_2017</t>
  </si>
  <si>
    <t>Mattingly_Clark_Weidler_2011</t>
  </si>
  <si>
    <t>Nagoshi_Adams_Terrell_2008</t>
  </si>
  <si>
    <t>Wagstaff_Sulikowski_Burke_2015</t>
  </si>
  <si>
    <t>Sacco_Hugenberg_Sefcek_2009</t>
  </si>
  <si>
    <t>Webster_Bryan_2007</t>
  </si>
  <si>
    <t>Webster_Laurenceau_Smith_2015</t>
  </si>
  <si>
    <t>Van Slyke_Wasemiller_2017</t>
  </si>
  <si>
    <t>Shook_Terrizzi_Clay_2015</t>
  </si>
  <si>
    <t>Peterson_Geher_Kaufman_2011</t>
  </si>
  <si>
    <t>Peterson_2012</t>
  </si>
  <si>
    <t>Patch_Figueredo_2017</t>
  </si>
  <si>
    <t>Mogilski_Memering_Welling_2017</t>
  </si>
  <si>
    <t>Campbell_2008</t>
  </si>
  <si>
    <t>Vaillancourt-Morel_Blais-Lecours_Labadie_2017</t>
  </si>
  <si>
    <t>Vallejo-Medina_Marchal-Bertrand_Gomez-Lugo_2016</t>
  </si>
  <si>
    <t>Lee_Forbey_2010</t>
  </si>
  <si>
    <t>Wlodarski_2015</t>
  </si>
  <si>
    <t>Wlodarski_Manning_Dunbar_2015</t>
  </si>
  <si>
    <t>Peter_Valkenburg_2008</t>
  </si>
  <si>
    <t>Aaroe_Osmundsen_Petersen_2016</t>
  </si>
  <si>
    <t>Ferreira_Narciso_Novo_2014</t>
  </si>
  <si>
    <t>Barnett_Berry_Maciel_2017</t>
  </si>
  <si>
    <t>Forbes_Baillie_Schniering_2014</t>
  </si>
  <si>
    <t>Gray_Garcia_Crosier_2015</t>
  </si>
  <si>
    <t>Stark_Kagerer_Walter_2015</t>
  </si>
  <si>
    <t>To_Ngai_Iu Kan_2012</t>
  </si>
  <si>
    <t>Lawyer_Schoepflin_2013</t>
  </si>
  <si>
    <t>Kawamoto_2015</t>
  </si>
  <si>
    <t>Randler_Jankowski_Rahafar_2016</t>
  </si>
  <si>
    <t>Bendixen_Asao_Wyckoff_2017</t>
  </si>
  <si>
    <t>Kennair_Bendixen_2012</t>
  </si>
  <si>
    <t>Kennair_Bendixen_Buss_2016</t>
  </si>
  <si>
    <t>Diaz-Loving_Rodriguez_2008</t>
  </si>
  <si>
    <t>Grontvedt_Kennair_Mehmetoglu_2015</t>
  </si>
  <si>
    <t>Chi_Yu_Winter_2012</t>
  </si>
  <si>
    <t>Zheng_Zheng_2014</t>
  </si>
  <si>
    <t>Bourdage_Lee_Ashton_2007</t>
  </si>
  <si>
    <t>Sutherland_Rehman_Fallis_2015</t>
  </si>
  <si>
    <t>Kuhn_Koenig_Donoghue_2014</t>
  </si>
  <si>
    <t>Jimenez_2011</t>
  </si>
  <si>
    <t>Regan_2000</t>
  </si>
  <si>
    <t>Cash_Maikkula_Yamamiya_2004</t>
  </si>
  <si>
    <t>ID of study or experiment (numeric)</t>
  </si>
  <si>
    <t>id.study</t>
  </si>
  <si>
    <t>Gender of the 1st author (0 = female; 1 = male)</t>
  </si>
  <si>
    <t xml:space="preserve">publication characteristics
</t>
  </si>
  <si>
    <t>ga1</t>
  </si>
  <si>
    <t>Gender of the 2nd author (0 = female; 1 = male)</t>
  </si>
  <si>
    <t>ga2</t>
  </si>
  <si>
    <t>NA</t>
  </si>
  <si>
    <t>Gender of the 3rd author (0 = female; 1 = male)</t>
  </si>
  <si>
    <t>ga3</t>
  </si>
  <si>
    <t>Gender of the 4th author (0 = female; 1 = male)</t>
  </si>
  <si>
    <t>ga4</t>
  </si>
  <si>
    <t>Gender of the 5th author (0 = female; 1 = male)</t>
  </si>
  <si>
    <t>ga5</t>
  </si>
  <si>
    <t>Gender of the 6th author (0 = female; 1 = male)</t>
  </si>
  <si>
    <t>ga6</t>
  </si>
  <si>
    <t>Gender of the 7th author (0 = female; 1 = male)</t>
  </si>
  <si>
    <t>ga7</t>
  </si>
  <si>
    <t>Gender of the 8th author (0 = female; 1 = male)</t>
  </si>
  <si>
    <t>ga8</t>
  </si>
  <si>
    <t>Year the study was published (numeric)</t>
  </si>
  <si>
    <t>pubyear</t>
  </si>
  <si>
    <t xml:space="preserve">Year the study was conducted (numeric) </t>
  </si>
  <si>
    <t>studyyear</t>
  </si>
  <si>
    <t>Year the study was received (only when 'studyyear' is not available) (numeric)</t>
  </si>
  <si>
    <t>receivedyear</t>
  </si>
  <si>
    <t>What journal is the study published in? (open) (decide based on pdf)</t>
  </si>
  <si>
    <t>journal.open</t>
  </si>
  <si>
    <t>The Journal of Sex Research</t>
  </si>
  <si>
    <t>the journal of Sex Research</t>
  </si>
  <si>
    <t>Personality and Social Psychology Bulletin</t>
  </si>
  <si>
    <t>Social Behavior and Personality</t>
  </si>
  <si>
    <t>BJU International</t>
  </si>
  <si>
    <t>Journal of Integrated Social Science</t>
  </si>
  <si>
    <t>American Medical Association</t>
  </si>
  <si>
    <t>Attachment &amp; Human Development</t>
  </si>
  <si>
    <t>Arch Sex Behav</t>
  </si>
  <si>
    <t>Elsevier Masson SAS - Sexologies</t>
  </si>
  <si>
    <t>CSIRO - Sexual Health</t>
  </si>
  <si>
    <t>Australian and new Zealand journal of public health</t>
  </si>
  <si>
    <t>International Society for Sexual Medicine</t>
  </si>
  <si>
    <t>Srp Arh Celok Lek</t>
  </si>
  <si>
    <t>Archieves of Sexual Behavior</t>
  </si>
  <si>
    <t>J Sex Med</t>
  </si>
  <si>
    <t>Archives of Sexual Behavior</t>
  </si>
  <si>
    <t>Journal of Sex &amp; Marital Therapy</t>
  </si>
  <si>
    <t>Elsevier - Hormones and Behavior</t>
  </si>
  <si>
    <t>J Sex Med (International Society for Sexual Medicine)</t>
  </si>
  <si>
    <t>Psychology Press Ltd - Cognition and Emotion</t>
  </si>
  <si>
    <t>Plenum Publishing Corporation - Archieves of Sexual Behavior</t>
  </si>
  <si>
    <t>Brunner-Routledge - Journal of Sex &amp; Marital Therapy</t>
  </si>
  <si>
    <t>Routledge - Journal of Sex Research</t>
  </si>
  <si>
    <t>Oxford University Press - Age and Ageing</t>
  </si>
  <si>
    <t>Springer Science +  Business Media New York - Arch Sex Behav</t>
  </si>
  <si>
    <t>Polish Psychological Bulletin</t>
  </si>
  <si>
    <t>Springer Science + Business Media Ney York - Sex Res Soc Policy</t>
  </si>
  <si>
    <t>Elsevier - Evolution and Human Behavior</t>
  </si>
  <si>
    <t>Elsevier - Personality and Individual Differences</t>
  </si>
  <si>
    <t>Sage - Evolutionary Psychology</t>
  </si>
  <si>
    <t>Journal of Personality</t>
  </si>
  <si>
    <t>Springer Science + Business Media - Curr Psychol</t>
  </si>
  <si>
    <t>Journal of Sex Research</t>
  </si>
  <si>
    <t>The Canadian Journal of Human Sexuality</t>
  </si>
  <si>
    <t>Evolutionary Psychology</t>
  </si>
  <si>
    <t>Journal of Social and Personal Relationships</t>
  </si>
  <si>
    <t>Cyberpsychology, Behavior, and Social Networking</t>
  </si>
  <si>
    <t>European Journal of Personality</t>
  </si>
  <si>
    <t>Journal of Personality and Social Psychology</t>
  </si>
  <si>
    <t>Journal of Personality Assessment</t>
  </si>
  <si>
    <t>Elsevier - Intelligence</t>
  </si>
  <si>
    <t>Hogrefe Publishing - Social Psychology</t>
  </si>
  <si>
    <t>Psychological Topics</t>
  </si>
  <si>
    <t>Dissertation, Kansas State University</t>
  </si>
  <si>
    <t>Australian Journal of Psychology</t>
  </si>
  <si>
    <t>Plos one</t>
  </si>
  <si>
    <t>Canadian Journal of Human Sexuality</t>
  </si>
  <si>
    <t>World Association for Sexual Health</t>
  </si>
  <si>
    <t>20th World Congress for Sexual Health</t>
  </si>
  <si>
    <t>Interpersona: An International Journal on Personal Relationships</t>
  </si>
  <si>
    <t>Journal of Research in Personality</t>
  </si>
  <si>
    <t>Arch Sex behav</t>
  </si>
  <si>
    <t>Proceedings of the royal society B</t>
  </si>
  <si>
    <t>Pleasure and Health by education, councelling and treatment (NACS 2012 Helsinki)</t>
  </si>
  <si>
    <t>Journal for the Scientific Study of Religion</t>
  </si>
  <si>
    <t>Unisa - New Voices in Psychology</t>
  </si>
  <si>
    <t>Clinical and Experimental Psychology</t>
  </si>
  <si>
    <t>Springer - Sex Roles</t>
  </si>
  <si>
    <t>Elsevier - Journal of Research in Personality</t>
  </si>
  <si>
    <t>Sage - Social Psychological and Personality Science</t>
  </si>
  <si>
    <t>Sexual and Relatinship Therapy</t>
  </si>
  <si>
    <t>Elsevier - Journal of Adolescent Health</t>
  </si>
  <si>
    <t xml:space="preserve">frontiers in Psychology </t>
  </si>
  <si>
    <t>Sexual and Relationship Therapy</t>
  </si>
  <si>
    <t>The Journal of Social Psychology</t>
  </si>
  <si>
    <t>Sex Roles</t>
  </si>
  <si>
    <t>Evolution, Mind and Behaviour</t>
  </si>
  <si>
    <t>Evolutionary Psycholgical Science</t>
  </si>
  <si>
    <t>Evolution and Human Behavior</t>
  </si>
  <si>
    <t>Personality and Individual Differences</t>
  </si>
  <si>
    <t>The Journal of Sexual Medicine</t>
  </si>
  <si>
    <t>Sexual Addiction &amp; Compulsivity</t>
  </si>
  <si>
    <t>Evolutionary Psychological Science</t>
  </si>
  <si>
    <t>Biology Letters - Evolutionary biology</t>
  </si>
  <si>
    <t>Media Psychology</t>
  </si>
  <si>
    <t>frontiers in Psychology</t>
  </si>
  <si>
    <t>Sexuality &amp;Culture</t>
  </si>
  <si>
    <t>Children and Youth Services Review</t>
  </si>
  <si>
    <t>Behavioural Processes</t>
  </si>
  <si>
    <t>Japanese Psychological Research</t>
  </si>
  <si>
    <t>Social and Personality Psychology Compass</t>
  </si>
  <si>
    <t>Scandinavian Journal of Psychology</t>
  </si>
  <si>
    <t>BMC Public Health</t>
  </si>
  <si>
    <t>Computers in Human Behavior</t>
  </si>
  <si>
    <t>Science Direct - Personality and Individual Differences</t>
  </si>
  <si>
    <t>Georg Thieme Verlag KG Stuttgard . New York - Z Sexualforschung</t>
  </si>
  <si>
    <t>Is there any mention of gender differences in the abstract? (yes/no)</t>
  </si>
  <si>
    <t>focus.on.gender</t>
  </si>
  <si>
    <t>yes</t>
  </si>
  <si>
    <t>no</t>
  </si>
  <si>
    <t>Is there any mention of gender differences in sex drive related variable in the abstract? (yes/no)</t>
  </si>
  <si>
    <t>focus.gender.sexdrive</t>
  </si>
  <si>
    <t>Is it clear from the abstract that the paper aimed to test gender differences in sex-drive related variables?</t>
  </si>
  <si>
    <t>aim.gender.sexdrive</t>
  </si>
  <si>
    <t>How was the data collected? (lab, online, letter, interview, self-completion questionnaire, diary, public places, lecture, classroom)</t>
  </si>
  <si>
    <t>study characteristics</t>
  </si>
  <si>
    <t>survey.type.open</t>
  </si>
  <si>
    <t>letter</t>
  </si>
  <si>
    <t>online</t>
  </si>
  <si>
    <t>lab</t>
  </si>
  <si>
    <t>interview</t>
  </si>
  <si>
    <t>self-completion questionnaire</t>
  </si>
  <si>
    <t>lab/online</t>
  </si>
  <si>
    <t>lab/online/self-completion questionnaire</t>
  </si>
  <si>
    <t>lab, diary</t>
  </si>
  <si>
    <t>online (irrelevante Messungen danach: lab)</t>
  </si>
  <si>
    <t>online (später, nicht relevante Messung: lab)</t>
  </si>
  <si>
    <t>Germany: lab; other regions: self-completion questionnaire</t>
  </si>
  <si>
    <t>online/self-completion questionnaire</t>
  </si>
  <si>
    <t>online, lab</t>
  </si>
  <si>
    <t>lab, public places</t>
  </si>
  <si>
    <t>lecture</t>
  </si>
  <si>
    <t>onlie</t>
  </si>
  <si>
    <t>various</t>
  </si>
  <si>
    <t>classroom</t>
  </si>
  <si>
    <t>lecture/classroom</t>
  </si>
  <si>
    <t>lecture/lab</t>
  </si>
  <si>
    <t>If data was drawn from a large, multipurpose panel study, note the acronym and year of the study. Else NA. Example: NSHAH_2004_2005</t>
  </si>
  <si>
    <t>panel.study</t>
  </si>
  <si>
    <t>NSSHB_2009</t>
  </si>
  <si>
    <t>Danish Health and Morbidity Survey_2000</t>
  </si>
  <si>
    <t>Natsal_2000</t>
  </si>
  <si>
    <t>NHSLS_1992</t>
  </si>
  <si>
    <t>Sexuality and Health Project, sponsored by Swedish Public Health Institute_1995</t>
  </si>
  <si>
    <t>Meta-analysts should note that this data was part of a larger study (Holtzman, 2011; Holtzman, Augustine, and Senne, 2011; Holtzman and Strube, 2013); in the other published studies, the sexual strategy data was not discussed and thus it is novel.</t>
  </si>
  <si>
    <t>The first wave of our three-wave panel survey was fielded in May and June 2006 among 2,341 Dutch adolescents aged 13 to 20 years, the second wave was fielded six months later, in November and December 2006, and the last wave was fielded in May and June 2007.</t>
  </si>
  <si>
    <t>SIA_2012</t>
  </si>
  <si>
    <t>Were the questions asked verbally by an interviewer? (yes/no)</t>
  </si>
  <si>
    <t>asked.verbally</t>
  </si>
  <si>
    <t>non-probability</t>
  </si>
  <si>
    <t>Did the respondents answer to the face of the surveyor? (yes/no)</t>
  </si>
  <si>
    <t>respond.to.face</t>
  </si>
  <si>
    <t>Did the respondents personally meet anyone affiliated with the research team? (yes/no)</t>
  </si>
  <si>
    <t>personal.contact</t>
  </si>
  <si>
    <t>mixed</t>
  </si>
  <si>
    <t>Were participants tested in groups?</t>
  </si>
  <si>
    <t>group.testing</t>
  </si>
  <si>
    <t>Were other people definitely physically present when participants responded, e.g. in a group session? (yes/no) [if participants were given the option to choose were they completed the questionaire, we assumed that they did so in private]</t>
  </si>
  <si>
    <t>others.present</t>
  </si>
  <si>
    <t xml:space="preserve">What identifying characteristics of themselves did the respondents have to reveal in the survey process (voice/face/home, multiple possible)? </t>
  </si>
  <si>
    <t>identification</t>
  </si>
  <si>
    <t>face</t>
  </si>
  <si>
    <t>none</t>
  </si>
  <si>
    <t>voice</t>
  </si>
  <si>
    <t>Was the data-collection electronic? (yes/no)</t>
  </si>
  <si>
    <t>electronic</t>
  </si>
  <si>
    <t>Was the data-collection web-based? (yes/no)</t>
  </si>
  <si>
    <t>web.based</t>
  </si>
  <si>
    <t>Was there definitely any mention of anonmyity, confidentiality or privacy anywhere in the paper? (yes/no) Example: To assure privacy, we …</t>
  </si>
  <si>
    <t>anonymity.paper</t>
  </si>
  <si>
    <t>Was there definitely any mention of anonmyity, confidentiality or privacy towards the participants? (yes/no)</t>
  </si>
  <si>
    <t>anonymity.participant</t>
  </si>
  <si>
    <t>What information did the participants receive regarding anonymity and confidentiality?</t>
  </si>
  <si>
    <t>anonymity.open</t>
  </si>
  <si>
    <t>Participants were given all the instruments in envelopes and requested to return them in closed envelopes, in order to protect confidentiality</t>
  </si>
  <si>
    <t>It was also mentioned that their participation was voluntary and anonymous and that all their responses would remain confidential</t>
  </si>
  <si>
    <t>After a prospective respondent was selected, the interviewer explained the study, stressing that it was anonymous and voluntary and that the respondent could decline to answer any questions if s/he wished</t>
  </si>
  <si>
    <t>explained the confidentiality issues,  their answers were ‘locked’ in the computer so that neither the respondent nor the interviewer could access the self-completion module</t>
  </si>
  <si>
    <t>On completion of each form, respondents were instructed to place it in a privacy envelope which was sealed at the end of the interview</t>
  </si>
  <si>
    <t>informed about the scientific nature of the investigation in which the anonymity of participants was guaranteed.</t>
  </si>
  <si>
    <t>complete anonymity and confidenconfidentiality were assured</t>
  </si>
  <si>
    <t>letter: explained anonymity; statement: "The information you give will be kept strictly confidential" "completing this totally anonymous self-administered questionnaire"</t>
  </si>
  <si>
    <t>Email addresses were separated from participant responses to ensure anonymity</t>
  </si>
  <si>
    <t>We requested to do it honestly and pointed out that the research was anonymous. So as to ensure a higher level of anonymity, the sets were in envelopes</t>
  </si>
  <si>
    <t>At the beginning of the procedure, participants were given an assurance guaranteeing anonymity of their answers</t>
  </si>
  <si>
    <t>"Just remember: your responses are completely anonymous"; provided with private, curtained cubicles and sealable envelopes for completed questionnaire packages; we provided participants with very private, curtained cubicles and reminded them of the confidentiality of their responses</t>
  </si>
  <si>
    <t>They were also informed that participation was anonymous and voluntary</t>
  </si>
  <si>
    <t>This research was conducted online and guaranteed anonymity for thosewhochose toparticipate</t>
  </si>
  <si>
    <t>informed that participation was voluntary and confidential</t>
  </si>
  <si>
    <t>Ethical considerations, such as confidentiality and anonymity of responses, were explicit in the introductory page. All individuals were informed that neither their name nor any identifying information were attached to their data</t>
  </si>
  <si>
    <t>they were informed that they would be taking part in a voluntary and anonymous self-report survey about personal relationships</t>
  </si>
  <si>
    <t>All participants signed an informed consent form prior to completing the questionnaire package that stressed confidentiality and freedom to withdraw</t>
  </si>
  <si>
    <t>All participants were volunteers and were guaranteed that any information given would be treated confidentially and anonymously.</t>
  </si>
  <si>
    <t>assuring participants at the beginning of the survey that their responses were completely anonymous</t>
  </si>
  <si>
    <t>Participants provided informed consent after reading the description of the study, where the anonymity of the responses was clearly stated</t>
  </si>
  <si>
    <t>Participants were informed that all accumulated data would remain anonymous</t>
  </si>
  <si>
    <t>All participants read the same consent form explaining the objectives of the study and the inclusion criteria and stressing anonymity, confidentiality, and freedom to withdraw.</t>
  </si>
  <si>
    <t>Once anonymity and confidentiality as well as the exclusive use of test scores for researchpurposeswereguaranteed, verbalinformed consent was obtained and then participants completed the questionnaires on their own.</t>
  </si>
  <si>
    <t>The nature of the questionnaireswasexplained andthat alldatawould be held anonymously</t>
  </si>
  <si>
    <t>They were also told that their anonymity and confidentiality is granted. Participants had to generate code names for themselves, so the questionnaires could be unified later in the data processing.</t>
  </si>
  <si>
    <t>The introductory page of the website was explicit about the fact that data are confidential and that survey completion is voluntary.</t>
  </si>
  <si>
    <t>informed
that the study was confidential and voluntary</t>
  </si>
  <si>
    <t>any information they provide for the study would remain confidential and would not be used for purposes unrelated to the presented study</t>
  </si>
  <si>
    <t>participants were reminded multiple times the importance of honesty and that responses were confidential and anonymous</t>
  </si>
  <si>
    <t>They were informed that participation was voluntary and that all responses would be kept confidential</t>
  </si>
  <si>
    <t>participants signed a consent form electronically, which guaranteed confidentiality</t>
  </si>
  <si>
    <t>were informed that their responses were voluntary and anonymous</t>
  </si>
  <si>
    <t>We took the following measures to improve the confidentiality and privacy of the answering process (Mustanski, 2001). On the introduction screen of each online questionnaire, we emphasized that the answers would be analyzed only by us, the principal investigators. Moreover, respondents were asked to make sure that they completed the questionnaire in privacy. Finally, we explained explicitly that there was no possibility for the principal investigators to identify who had filled in the questionnaire.54</t>
  </si>
  <si>
    <t>the survey’s instructions emphasized that participation was confidential, and no identifying information was requested from the participants.</t>
  </si>
  <si>
    <t>In the study confidentiality statement, participants were informed that they would never be contacted for marketing purposes as a result of their participation and that all identifying information would be stored separately from their research response data.</t>
  </si>
  <si>
    <t>informed the audience about the aim of the study, the voluntariness of participation, and anonymity procedures</t>
  </si>
  <si>
    <t>They also emphasized that the participants' identities would be protected, and all data would be treated in the strictest confidentiality</t>
  </si>
  <si>
    <t>their responses would remain completely anonymous</t>
  </si>
  <si>
    <t>Participation was fully voluntary and the students were assured that their responses would remain completely anonymous</t>
  </si>
  <si>
    <t>informed that the survey was voluntary and anonymous</t>
  </si>
  <si>
    <t>their results would be analyzed in an aggregated manner with personal information being kept in strict confidentiality</t>
  </si>
  <si>
    <t>Were specifically couples investigated? (yes/no)</t>
  </si>
  <si>
    <t>couples</t>
  </si>
  <si>
    <t>Was there an experimental manipulation before the measurement? (yes/no)</t>
  </si>
  <si>
    <t>manipulation</t>
  </si>
  <si>
    <t>Did any participants select other categories besides "male" and "female" when reporting their gender, e.g. "other", "inter", "rather not say"? (yes/no)</t>
  </si>
  <si>
    <t>third.sex.offered</t>
  </si>
  <si>
    <t xml:space="preserve">no </t>
  </si>
  <si>
    <t>What type of compensation did participants receive in return for participation (none/material/coursecredit/mixed)</t>
  </si>
  <si>
    <t>compensation</t>
  </si>
  <si>
    <t>material</t>
  </si>
  <si>
    <t>coursecredit</t>
  </si>
  <si>
    <t xml:space="preserve">Is the sample intended to be representative of a certain population? (yes/no) </t>
  </si>
  <si>
    <t>sample characteristics</t>
  </si>
  <si>
    <t>population.defined</t>
  </si>
  <si>
    <t xml:space="preserve">yes </t>
  </si>
  <si>
    <t>What is the population?</t>
  </si>
  <si>
    <t>population.open</t>
  </si>
  <si>
    <t>German population</t>
  </si>
  <si>
    <t>US population</t>
  </si>
  <si>
    <t>Except for level of education, participants were found to be representative of young Danish adults living in Denmark</t>
  </si>
  <si>
    <t>French senior population in Quebec</t>
  </si>
  <si>
    <t>older Americans</t>
  </si>
  <si>
    <t>Australian men and women aged 16-69 from all states and territories</t>
  </si>
  <si>
    <t>the Australian population aged 16-59 years</t>
  </si>
  <si>
    <t>Danish citizens aged 16 years or older</t>
  </si>
  <si>
    <t>men and women aged 16-44 living in private households in Britain</t>
  </si>
  <si>
    <t>all people ages 18-59 with adequate English proficiency livliving in households in USA</t>
  </si>
  <si>
    <t>18-74-year-olds from the general population of Sweden 1995</t>
  </si>
  <si>
    <t>Finnish twins between 33 and 43 years of age</t>
  </si>
  <si>
    <t>representative of the Norwegian population of schoolchildren</t>
  </si>
  <si>
    <t>persons aged l8-49 years residing in Norway‘s capital. Oslo (but: higher response rate among women, 30-34-year-olds, university education)</t>
  </si>
  <si>
    <t>German adult population</t>
  </si>
  <si>
    <t>Dutch adolescents</t>
  </si>
  <si>
    <t>US population (18-74)</t>
  </si>
  <si>
    <t>us singles</t>
  </si>
  <si>
    <t>high school students from a highly egalitarian culture</t>
  </si>
  <si>
    <t>Was probability or non-probability sampling used (i.e. did all members of the population have the same non-zero chance of being included in the sample)?  (yes/no)</t>
  </si>
  <si>
    <t>probability.sampling</t>
  </si>
  <si>
    <t>probability</t>
  </si>
  <si>
    <t>warhscheinlich: non-probability</t>
  </si>
  <si>
    <t xml:space="preserve">Which sampling method was used exactly? (Simple Random, Stratified, Cluster, Systematic, Multistage, Volunteer, Convenience, Quota, purposiv) </t>
  </si>
  <si>
    <t>sampling.method</t>
  </si>
  <si>
    <t>volunteer</t>
  </si>
  <si>
    <t>simple random</t>
  </si>
  <si>
    <t>Convenience</t>
  </si>
  <si>
    <t>Simple Random</t>
  </si>
  <si>
    <t>stratified</t>
  </si>
  <si>
    <t>multistage</t>
  </si>
  <si>
    <t>simple Random</t>
  </si>
  <si>
    <t>Volunteer</t>
  </si>
  <si>
    <t>convenience</t>
  </si>
  <si>
    <t>cluster</t>
  </si>
  <si>
    <t>Systematic</t>
  </si>
  <si>
    <t>covenience</t>
  </si>
  <si>
    <t>convenience/volunteer</t>
  </si>
  <si>
    <t>volunteer/convenience</t>
  </si>
  <si>
    <t>Quota</t>
  </si>
  <si>
    <t>stratified? Multistage?</t>
  </si>
  <si>
    <t>Purposiv</t>
  </si>
  <si>
    <t>quota</t>
  </si>
  <si>
    <t>Volunteer or convenience</t>
  </si>
  <si>
    <t>What percentage of the contacted participants completed the questionaire? (numeric)</t>
  </si>
  <si>
    <t>response.rate</t>
  </si>
  <si>
    <t>78.6</t>
  </si>
  <si>
    <t>Was the study advertised or introduced as a study on sexuality?</t>
  </si>
  <si>
    <t>sexuality.study</t>
  </si>
  <si>
    <t>Sampling method (open)</t>
  </si>
  <si>
    <t>recruitment.method.open</t>
  </si>
  <si>
    <t>announcmets in undergraduate and graduate classes</t>
  </si>
  <si>
    <t>posters, online and magazine ads, e-mail listserv announcements, snowball sampling from existing participants</t>
  </si>
  <si>
    <t>snowball</t>
  </si>
  <si>
    <t>postcards, email listservs, electronic newsletters</t>
  </si>
  <si>
    <t>random-digit dialing methods, address-based sampling</t>
  </si>
  <si>
    <t>Participants were solicited by one of three research assistants at a commercial exhibition on ‘‘love and romance’’ held in Montreal, Canada</t>
  </si>
  <si>
    <t>All participants were randomly contacted with their institutional e-mail (at university)</t>
  </si>
  <si>
    <t>The sample was stratified on the basis of: gender (equal male/female ratio), age (18–30 years; equal age distribution), place of birth (Denmark), and citizenship (Danish)</t>
  </si>
  <si>
    <t>dual-frame modified random-digit dialling (RDD), combining directory-assisted landline-based RDD with RDD of mobile telephones</t>
  </si>
  <si>
    <t>modified random-digit dialling</t>
  </si>
  <si>
    <t>All citizens in Denmark are registered in the Danish Central National Register by a unique (personal identification number) civil registration number, and individuals were drawn randomly from this register</t>
  </si>
  <si>
    <t>multi-stage stratified probability design, with postcode sectors selected as the primary sampling units (PSUs), addresses within them were selected at the second stage, and finally one eligible adult was randomly selected at the final stage. The second sample, for the ethnic minority boost, was also multi-stage, and involved an initial selection of 15,000 addresses from PAF</t>
  </si>
  <si>
    <t>multistage area probability sample of households in the United States</t>
  </si>
  <si>
    <t>The invesinvestigation was announced in advance in school and students´dormitories</t>
  </si>
  <si>
    <t>contacted by mail a random selection</t>
  </si>
  <si>
    <t>at a college, in an office, and in a hospital, where students and teachers office workers, and accompanying relatives of patients, respectively, were recruited</t>
  </si>
  <si>
    <t>Subjects were drawn from 10 different residential retirement facilities in the Northern California region for the healthy elderly only. The call for volunteers was in the form of a letter put in each resident's mailbox</t>
  </si>
  <si>
    <t>Twins were part of the Genetics of Sex and Aggression Sample and were ascertained from the Central Population Registry of Finland. All twins in the age range were sampled from age 33 upwards until the sample included 10,000 individuals</t>
  </si>
  <si>
    <t>Participants were recruited fromthe University of Michigan undergraduate psychology subject pool (n=129) and the community (n=1226) (e.g., Office of the Registrar random email sampling and online advertisements via Craigslist, Facebook,andReddit).Wealso recruited specifically to increase sexual minority representation through similar advertisements targeted toward lesbian, gay, bisexual, transgender, and queer women and men</t>
  </si>
  <si>
    <t>recruited via advertisements posted in the community and via the Psychology Subject Pool</t>
  </si>
  <si>
    <t>recruited from the undergraduate psychology pool and the larger community through posters and online advertisements</t>
  </si>
  <si>
    <t>Participants were recruited through advertisements in the community or through listservs (e-mail discussion groups)</t>
  </si>
  <si>
    <t>Recruitment was carried out through online advertisements, community postings, and Amazon’s Mechanical Turk, including targeted ads toward women in same-sex relationships</t>
  </si>
  <si>
    <t>Participants were enrolled in an undergraduate human sexuality course at al large, urban university in California</t>
  </si>
  <si>
    <t>recruited from advertisements posted at the university and at shops</t>
  </si>
  <si>
    <t>recruited from advertisements posted at a university, at a technical college, and at various shops and sports centers</t>
  </si>
  <si>
    <t>Schoolswere selected from the whole country but stratified according to geographical region and degree of urban-ization. The number of pupils sampled in each stratum was proportional to the total number of pupils in the stratum (proportional allocation)</t>
  </si>
  <si>
    <t>Participants were recruited using a convenience sample design from a range of public facilities such as bowling clubs, local small businesses and older people’s groups</t>
  </si>
  <si>
    <t>We approached the participants through the e-mail distribution lists of the university</t>
  </si>
  <si>
    <t>recruited from an online survey Web site (http://www.socialsci.com)
from an online survey Web site (http://www.socialsci.com)</t>
  </si>
  <si>
    <t>A total of 163 Tinder users were recruited via Amazon Mechanical Turk as participants</t>
  </si>
  <si>
    <t>Participants were recruited through an online announcement posted on Internet pages, www.biologija.com.hr and www. edusex.org, and via an e-mail announcement sent to all the psychology students’ associations in Croatia</t>
  </si>
  <si>
    <t>In November I997. the Central Bureau of Statistics drew a random sample of 5.000 persons aged l8-49 years residing in Norway‘s capital. Oslo. from the national population register to participate in a survey on sexual behavior. the use of contraception. and lifestyle</t>
  </si>
  <si>
    <t>recruited from a medium-sized Canadian university</t>
  </si>
  <si>
    <t>A sample of 355 undergraduate students (240 female, 115 male) from a small Canadian university participated online for course credit.
private, curtained cubicles and reminded them of the confidentiality of their responses</t>
  </si>
  <si>
    <t>Participants were recruited by an undergraduate psychology student from among his/her relatives, friends, and acquaintances as part of his/her dissertation project. None of the participants had taken part in Study 1 or Study 2. Like the Study 1 sample, the Study 3 sample was an opportunity, convenience sample drawn from the community</t>
  </si>
  <si>
    <t>Most firstand second-year students came from the psychology subject pool. To obtain students from other years, recruitment was also conducted in upper-level courses.</t>
  </si>
  <si>
    <t>Participants were recruited from two main sources: (1) university students, gathered via in-class and on-campus advertising, and (2) social media, such as Facebook and reddit.</t>
  </si>
  <si>
    <t>completed a questionnaire posted on a university website</t>
  </si>
  <si>
    <t>being exposed to the instrument through a variety of settings such as university instructors, educators, therapists, clergy, friends, family, ads, or websites</t>
  </si>
  <si>
    <t>The sample was recruited from an undergraduate participant pool at a medium-sized American university in the Midwest and from a snowball sample obtained by posting a survey request on Facebook</t>
  </si>
  <si>
    <t>the link to the survey was published in social networking sites, sent to mailing lists, and made available at a webpage purposely developed for this study</t>
  </si>
  <si>
    <t>similar to study 1</t>
  </si>
  <si>
    <t>A web survey hosted on Second Love was made available to all registered users. When users logged in to their personal area, a popup window informed that a web survey on interpersonal relationships was active. Users interested to participate had to click on the hyperlink, which redirected them to the study itself.</t>
  </si>
  <si>
    <t>Participants were recruited through a Web survey hosted on the Second Love Web site and available to all registered users. When users logged in to their personal area on theWeb site, a popup window appeared informing them of a Web survey on interpersonal relationships. Should they consider taking part in the survey, a link was included so that participants could be redirected to the study itself.</t>
  </si>
  <si>
    <t>mailing lists (e.g., students, professional contacts) and published on social network websites (e.g., Facebook)</t>
  </si>
  <si>
    <t>mailing lists (e.g., students, professional contacts) and published on social network websites (e.g., Facebook). we also distributed
the link to the online questionnaire in discussion forums about nonmonogamy and in thematic groups in social network Web sites (e.g., Facebook groups).</t>
  </si>
  <si>
    <t>All participants were enrolled in an introductory psychology course at a Canadian university and received bonus points towards their course grade</t>
  </si>
  <si>
    <t>announcements in introductory courses and notices throughout campus at amid-sized Canadian university</t>
  </si>
  <si>
    <t>Participants were approached mostly via social media (e.g. Facebook) as well as the electronic calendar of the University of Graz</t>
  </si>
  <si>
    <t>recruited on Mechanical Turk</t>
  </si>
  <si>
    <t>Eighteen of the participants were students enrolled in an online course and received extra credit for their involvement. The rest were students enrolled in an Introductory Psychology course and received credit towards a course requirement</t>
  </si>
  <si>
    <t>students enrolled in introductory psychology courses at Ball State University participated in this study</t>
  </si>
  <si>
    <t>who volunteered for the study</t>
  </si>
  <si>
    <t>All participants were recruited via flyers or by word of mouth from universities, colleges, community centers, and sport clubs in the central area of Israel</t>
  </si>
  <si>
    <t>based on a convenience sample in which we collected as many participants as we could get from a convenience sample from a first year Introductory Social Psychology course</t>
  </si>
  <si>
    <t>sample was recruited opportunistically through social connections around Tilburg University</t>
  </si>
  <si>
    <t>we planned to collect an older adult sample from city council members in the Netherlands, but we needed to supplement data collection with additional locations, such as the ‘‘50 + Beurs’’ (http://www.seniorenb eurstilburg.nl/) and at meeting places in Brabant where elderly often meet (like sports clubs, bars, choir practice, and personnel in care homes).</t>
  </si>
  <si>
    <t>Amazon Mturk</t>
  </si>
  <si>
    <t>The possibility of participation in this study was announced at the faculties and in a local newspaper</t>
  </si>
  <si>
    <t>undergraduate research participants recruited from General Psychology classes at Kansas State University</t>
  </si>
  <si>
    <t>Recruitment in Germany was done via ads in local newspapers or notes attached to blackboards of public buildings, like shopping malls. At the other research sites, participants were contacted with the help of local collaborators.</t>
  </si>
  <si>
    <t>completed the survey online. They were all reimbursed with points that could be exchanged for gift vouchers</t>
  </si>
  <si>
    <t>Participants were recruited during their class sessions, and invited to complete the online survey on their own time during a two-week period</t>
  </si>
  <si>
    <t>recruited from the research participant pool at a large state university</t>
  </si>
  <si>
    <t>The link to the survey was distributed through the e-mail distribution lists of the students of the authors’ university.</t>
  </si>
  <si>
    <t>Landline telephone numbers were chosen based on regional stratification while mobile phone numbers were stratified by providers. A within household random-sampling technique was used to facilitate random selection of individuals and to minimize sampling bias.</t>
  </si>
  <si>
    <t>recruited via universitymailing lists and social networking groups</t>
  </si>
  <si>
    <t>Participants were recruited through various online forums (e.g., email listservs, online articles, social media websites) and directed to the study website</t>
  </si>
  <si>
    <t>Participants were recruited to the study through online social media (Facebook and Twitter), email listservs, and fliers posted around a college town in the Midwestern United States.</t>
  </si>
  <si>
    <t>recruited from the psychology subject pool at The University of Texas at Austin</t>
  </si>
  <si>
    <t>They were recruited through fliers posted on campus, mailing lists, and a human subject recruitment website</t>
  </si>
  <si>
    <t>Students interested in fulfilling the research participation requirement of Psychology 101 indicated their intention to participate on sign-up sheets for what was described as a "health study."</t>
  </si>
  <si>
    <t>students from the University of Miami who were enrolled in Introductory Psychology</t>
  </si>
  <si>
    <t>Two-hundred and nine undergraduate students from a private Midwestern university in the United States participated for 2 hours for partial course credit</t>
  </si>
  <si>
    <t>First, to recruit students, a number of instructors at universities in southern Spain were contacted by e-mail between March and May 2012, and asked for permission to attend their classes in order to recruit participants. Second, in order to increase the geographical heterogeneity of the sample, and as away to obtain information from non-students, participants were also recruited between May 2012andFebruary2013throughsocialnetworks,webpagesof theUniversity ofGranada, and several journals andmagazines to complete an online version</t>
  </si>
  <si>
    <t>Volunteers were recruited through various electronic media, such as web-based social networks, mailing lists of the university, etc.</t>
  </si>
  <si>
    <t>All participants were enrolled as students at the University of Potsdam, Potsdam, Germany</t>
  </si>
  <si>
    <t>A quota convenience sampling method was used to obtain the same number of men and women, distributed across three different groups according to age (18–34 years old, 35– 49 years old, and 50 years old or older), size of the town or city of residence (a population less than 50,000 and greater than 50,000), and geographical area (northernandsouthern Spain).</t>
  </si>
  <si>
    <t>Recruitment occurred via posters and advertisements for volunteers to take part in an experiment on human sexuality.</t>
  </si>
  <si>
    <t>We analysed data from two samples. The first was an undergraduate sample consisting of students from a large university in the southeastern United States. Participants in the second sample were 471 individuals recruited from a web-based recruitment site, Amazon’s ‘Mechanical Turk’, or Mturk.</t>
  </si>
  <si>
    <t>Participants were 260 undergraduate students, who received course credit or monetary compensation for their participation. Participants were drawn from a larger study of neuroendocrine responses to video stimuli; only baseline data (i.e., pre-video exposure) are included in the current report.</t>
  </si>
  <si>
    <t>The questionnaires were delivered to participants in a lecture</t>
  </si>
  <si>
    <t>the banner
linking to the survey was posted online on such social media sites as Facebook using virtual snowballing</t>
  </si>
  <si>
    <t>All datawere collected at the beginning of an introductory psychology course</t>
  </si>
  <si>
    <t>The participants were found by the academics and students of the University of Tartu using convenience sampling through suggesting the questionnaire online.</t>
  </si>
  <si>
    <t>from undergraduate psychology courses at a private southwestern university.</t>
  </si>
  <si>
    <t>Data were collected by means of an internet-based survey. The survey was part of an educational website on psychological topics on daily life that were addressed in Dutch television programmes broadcast by a public broadcasting system specialising in educational television. To increase the number of respondents, 12 psychology students (ten women and two men) also recruited participants to participate in the research project.</t>
  </si>
  <si>
    <t>Canadian undergraduates</t>
  </si>
  <si>
    <t>Amazon.com’s Mechanical Turk website</t>
  </si>
  <si>
    <t>Amazon’s Mechanical Turk</t>
  </si>
  <si>
    <t>Participants were recruited via a secure Web-based program</t>
  </si>
  <si>
    <t>Participants were recruited from introductory communication courses at a large Midwestern university. Selecting from several study options</t>
  </si>
  <si>
    <t>Participants were recruited from a survey link associated with a university press release regarding a publication on courtship conducted by the lead author of the present investigation.</t>
  </si>
  <si>
    <t>One member of each couple volunteered to take part in partial fulfillment of the requirements for an introductory psychology course, as well as monetary payment, and the other member participated in exchange for monetary payment.</t>
  </si>
  <si>
    <t>Participants consented to using their data for scientific research and filled out questionnaires in the process of setting up their online dating profile.</t>
  </si>
  <si>
    <t>Information was posted about the survey in high-traffic areas around a mid-size University campus of almost 20,000 students, emails were sent to various departments across campus (business, psychology, sociology, engineering and human development) and online advertisements (e.g. Facebook.com, Kijiji.ca, TheCannon.com) were utilized.</t>
  </si>
  <si>
    <t>online advertisements, social networking websites of individual members of the research team and lab accounts (e.g., Facebook, Twitter), and email listservs.</t>
  </si>
  <si>
    <t>We posted information about the survey in high-traffic areas around a midsize university campus in midwestern Ontario, sent e-mails to various departments across campus, and used online classifieds.</t>
  </si>
  <si>
    <t>Amazon Mechanical Turk</t>
  </si>
  <si>
    <t>recruited through an existing database</t>
  </si>
  <si>
    <t>Amazon’sMTurk</t>
  </si>
  <si>
    <t>Participants were recruited by following links from social bookmarking websites</t>
  </si>
  <si>
    <t>recruited from the subject pool and via the social network website Facebook</t>
  </si>
  <si>
    <t>recruited from across the United States via online advertisements on websites, including cragslist.org and similar sites</t>
  </si>
  <si>
    <t>advertisements, snowballing, and social media sites (e.g. Facebook).</t>
  </si>
  <si>
    <t>As part of a larger study, participants included 228 romantically involved undergraduates</t>
  </si>
  <si>
    <t>recruited from introductory psychology courses</t>
  </si>
  <si>
    <t>volunteered to participate in exchange for partial course credit</t>
  </si>
  <si>
    <t>students from introductory psychology courses (117 females) volunteered to participate in this study in exchange for partial course</t>
  </si>
  <si>
    <t>Participants were 2787 introductory psychology students</t>
  </si>
  <si>
    <t>sample 1 and 2: One partner in each couple was enrolled in introductory psychology/ sample 3: participating in a one-day, mandatory, church-sponsored marriage- preparation program. Wives- and husbands-to-be from each couple were recruited in part to evaluate the preparation program/ sample 4: This sample was part of a larger longitudinal investigation of heterosexual newlyweds, we used data from the first wave.</t>
  </si>
  <si>
    <t>students were approached on campus to take the survey by the researchers</t>
  </si>
  <si>
    <t>Participants were recruited from a variety of classes on campus</t>
  </si>
  <si>
    <t>Amazon's Mturk</t>
  </si>
  <si>
    <t>The URL for the survey was distributed via email through school-wide student listservs.</t>
  </si>
  <si>
    <t>The URL for the survey was distributed via email through school-wide student listservs and included on the psychology subject pool website.</t>
  </si>
  <si>
    <t>undergraduates from a Southwestern US university undergraduate psychology subject pool</t>
  </si>
  <si>
    <t>recruited fromsocialmedia websites, fora, and e-groups frequented by individuals in self-identified non-monogamous relationships (e.g., non-monogamy sub-Reddit forums,non-monogamyFacebook groups, etc.)</t>
  </si>
  <si>
    <t>Participants were recruited online through professional listserv announcements and web site postings.</t>
  </si>
  <si>
    <t>A convenience sample of North American men and women at least 18 years old was recruited through university electronic lists, classified advertisement web sites, and social networks</t>
  </si>
  <si>
    <t>distributed through personal and Facebookmain researchers contacts and the official universities Facebook profiles</t>
  </si>
  <si>
    <t>In exchange for credit in their General Psychology courses</t>
  </si>
  <si>
    <t>Mechanical Turk</t>
  </si>
  <si>
    <t>SOI-R data were collected from British and North American Caucasian participants using an online questionnaire</t>
  </si>
  <si>
    <t>Respondents were recruited, by means of a quota sample, from an existing online panel managed by Qrius. The members of Qrius’ online panel had been sampled in all parts of the Netherlands. In each wave, they were contacted by email with an invitation to participate in the survey. The sample was quoted for participants’ gender and age.</t>
  </si>
  <si>
    <t>Using quota-sampling, the sample was collected by the YouGov survey agency to match the population on gender, age (18–74), geography, and education.</t>
  </si>
  <si>
    <t>Participants were recruited through snowball sampling (online or offline) and advertising</t>
  </si>
  <si>
    <t>Participants were recruited from the department research website, where students can choose from a number of studies in order to receive course credit</t>
  </si>
  <si>
    <t>The anonymous online survey was advertised extensively through a wide range of community hubs, such as public notice boards, shopping centers, community and sports clubs, mailing lists of businesses and universities, and online forums.</t>
  </si>
  <si>
    <t>Data were collected in 2012 as part of an annual study known as Singles in America (SIA). Participants were recruited by MarketTools (San Francisco, CA, USA), using independent Internet research panels for a population-based cross-sectional survey.1 MarketTools draws panelists from their diverse pool of established participants that have been continuously recruited over several years, from a wide variety of venues, including paper and electronic mailings, referrals, corporate partnerships, and Internet recruitment. Nationally representative research panels are compiled based on demographic distributions reflected in the most recent Current Population Survey, conducted by the U.S. Bureau of the Census. However, the current study also included augmented oversampling of certain demographic categories, specifically homosexual men and women.</t>
  </si>
  <si>
    <t>Most of the questionnaires were distributed in courses of the psychology department. The students could—if wished—take additional copies for friends and acquaintances. Filled-in questionnaires were thrown into a letter box at the institute.</t>
  </si>
  <si>
    <t>Two female research assistants, who conducted this study, visited different courses at the University of Giessen and the School of Applied Sciences in Giessen. They explained the aim of the study and volunteers received a copy of the TSMQ, the other questionnaires employed, and an addressed and prepaid envelope for postal return. Further, they approached people around the university campus and asked them to participate in the study.</t>
  </si>
  <si>
    <t>The study was part of a larger project investigating the temporal stability of sexuality-related attitudes, subjective responses, and brain responses toward sexual stimuli</t>
  </si>
  <si>
    <t>A randomsamplingmethodwas first adopted; however, due to the sensitive nature of the survey, responses from schools were not satisfactory. Purposive sampling was then used. Four co-educational secondary schools were selected with regard to their locations, religious affiliations, and language used in medium of teaching.</t>
  </si>
  <si>
    <t>All participants were members of an online research panel service provided by MyVoice Communications. An invitation for the present study was emailed to panel registrants who were aged 30–50 years old on July 11, 2014.</t>
  </si>
  <si>
    <t>The study was web-based and students were invited by the intranet to participate</t>
  </si>
  <si>
    <t>during a lecture break at multiple different lectures/ online subject pool management website</t>
  </si>
  <si>
    <t>A cross-sectional study covering students enrolled in nine high schools was carried out in Central Norway.</t>
  </si>
  <si>
    <t>Two research assistants, one male and one female, gave a short oral presentation of the study, ‘‘a study of sexual experiences and regret’’ during a lecture break.</t>
  </si>
  <si>
    <t>A non-probabilistic, accidental, and quota sampling was used. Participants were selected from each group based on gender (male and female) and relationship status (cohabitating, courtship, casual dating, and not involved).</t>
  </si>
  <si>
    <t>Participants were recruited during the autumn of 2012 from several university campuses in Trondheim, Norway.</t>
  </si>
  <si>
    <t>From the nine universities, four universities were randomly selected, among which 16 classes was selected from four different grades purposely based on the criterion that there are similar numbers of male and female students in the class</t>
  </si>
  <si>
    <t>The sample of this study was recruited from Wenjuanxing members. (popular Chinese professional survey website Wenjuanxing)</t>
  </si>
  <si>
    <t>Undergraduate students at a Canadian university participated in exchange for course credit or cash payment</t>
  </si>
  <si>
    <t>recruited from Southwestern Ontario using online and newspaper advertisements, posters placed in doctors’ and sex therapists’ offices, and referrals from doctors and sex therapists.</t>
  </si>
  <si>
    <t>Studierende der Studiengänge Physiotherapie und Musiktherapie wurden rekrutiert und über die Möglichkeiten der Studienteilnahme durch eine Informationsschrift aufgeklärt</t>
  </si>
  <si>
    <t xml:space="preserve">via  newspaper  advertisements,  radio  stations,  and  online  blogs  to  participate  in  the  study  </t>
  </si>
  <si>
    <t>Any information that is available regarding the socio-economic status of the sample (open)</t>
  </si>
  <si>
    <t>ses.open</t>
  </si>
  <si>
    <t>48,3% less than 10th grade of schooling</t>
  </si>
  <si>
    <t>Most of the participants were high school graduates (32%), or have a university or a higher degree (44% and 10% respectively)</t>
  </si>
  <si>
    <t>Annual household income, $US: &lt;25 000: 12,7%; 25 000-49 999: 21,7%; 50 000-74 999: 20,9%; &gt; 75 000: 44,7%</t>
  </si>
  <si>
    <t>college graduate: 37,1% (at least one in couple)</t>
  </si>
  <si>
    <t>Household income: men: &lt; $28 000: 12.7%; $28 001–$52 000: 13.5%; $52 001–$83 000: 19.6%; $83 001–$125 000: 20.0%; &gt; $125 000: 27.5%; Refused: 6.7% - women: &lt; $28 000: 15.9%; $28 001–$52 000: 15.2%; $52 001–$83 000: 19.4%; $83 001–$125 000: 19.4; &gt; $125 000: 21.2%; Refused: 9.0% (auch Angaben zu Occupation und Education)</t>
  </si>
  <si>
    <t>Occupation; Educational Attainment</t>
  </si>
  <si>
    <t>(only as correlate of sexual desire)</t>
  </si>
  <si>
    <t>Social class: men: Professional: 7,2%; Managerial and technical: 28,8%; Skilled non-manual: 13,2%; Skilled manual: 30,9%; Partly skilled manual: 15%; Unskilled manual: 4,8% - women: Professional: 3,3%; Managerial and technical: 27,3%; Skilled non-manual: 37,8%; Skilled manual: 8,5%; Partly skilled manual: 18,3%; Unskilled manual: 4,8%</t>
  </si>
  <si>
    <t>(Education)</t>
  </si>
  <si>
    <t>Rated on a three-step ordinal scale based on current or latest occupation; the higher socioeconomic position the higher score. Men: M=1,7 SD=0,72 ; Women: M=1,67 SD=0,67</t>
  </si>
  <si>
    <t>men: Lower middle: 27,3%; upper middle: 72,7% - women: Lower middle: 17,9%%; upper middle: 82,1% (auch occupation, education)</t>
  </si>
  <si>
    <t>all generally from the upper-middle socioeconomic level (7.4% of the general population were professional or semiprofessional, whereas the average for this sample was 30.2%) Only 1% had not finished grade school, 16% had completed grade school only, 34% had graduated from high school only, and 49°/0 were college graduates. Of those who graduated from college, 40% had done postgraduate work.</t>
  </si>
  <si>
    <t>many (n=80) were employed in diverse occupations. All but two participants had graduated from high school, and the majority (n=225) had some college or other advanced training</t>
  </si>
  <si>
    <t>Thirty-nine percent of the sample reported a yearly personal income of less than US$40,000, while 10.1% of the sample reported a personal yearly income of more than US$120,000.; income from 0 (none) to 9 (US$160,000 or more per year): men M=4.14 SD=2.77 - women M=3.07 SD=2.32</t>
  </si>
  <si>
    <t>Individuals completed high school education (36.78%), minor or major degrees (40.73%), or had a Masters or PhD (14.59%)</t>
  </si>
  <si>
    <t>Half the sample had a bachelor’s of science or master’s degree (59.5%); Education: men: ≤ 12 years: 38,3%; &gt; 12 years: 61,69% - women: ≤ 12 years: 49%; &gt; 12 years: 51%</t>
  </si>
  <si>
    <t>Most individuals had completed their high school education (47.3%) or minor or major university degrees (46.8%).</t>
  </si>
  <si>
    <t>Most individuals completed high school education (42.9%) or minor or major degrees (35.7%)</t>
  </si>
  <si>
    <t xml:space="preserve">NA </t>
  </si>
  <si>
    <t>years of education: M=14.57 SD=1.95</t>
  </si>
  <si>
    <t>years of education: M=12,56 SD=1.12</t>
  </si>
  <si>
    <t>years of education: M=13.97 SD=2.37</t>
  </si>
  <si>
    <t>years of education: M=14.62 SD=2.33</t>
  </si>
  <si>
    <t>years of education: M=14.05 SD=2.56</t>
  </si>
  <si>
    <t>years of education: M=14.63 SD=2.20</t>
  </si>
  <si>
    <t>years of education: M=14.28 SD=2.98</t>
  </si>
  <si>
    <t>years of education: M=14.61 SD=2.50</t>
  </si>
  <si>
    <t>years of education: M=12.74 SD=1.54</t>
  </si>
  <si>
    <t>years of education: M=14.65 SD=1.80</t>
  </si>
  <si>
    <t>years of education: M=14.86 SD=2.20</t>
  </si>
  <si>
    <t>years of education: M=14.88 SD=1.86</t>
  </si>
  <si>
    <t>years of education: M=14.00 SD=1.93</t>
  </si>
  <si>
    <t>years of education: M=13.36 SD=1.72</t>
  </si>
  <si>
    <t>years of education: M=12.51 SD=1.31</t>
  </si>
  <si>
    <t>years of education: M=14.39 SD=2.31</t>
  </si>
  <si>
    <t>years of education: M=13,89 SD=1,6</t>
  </si>
  <si>
    <t>The majority of men (46.3%) and women (64.7%) had high education or were university students, and 50.8% of men and 27.9% of women were employed</t>
  </si>
  <si>
    <t>Among the total sample, 307 participants (37.8% of the sample) had less than secondary school education (the number of participants with a low level of education was 125 in Cameroon, 62 in China, 11 in Costa Rica, and 109 in Germany), and 506 participants (62.2% of the sample) had either a secondary school or university education</t>
  </si>
  <si>
    <t>Household income per month in Euro: &lt; 2,000: 15.2%; 2,000-3,000: 26.2%; 3,000-4,000: 23.5%; &gt; 4,000: 35.0%; Education level: No high-school degree: 32.4%; High-School degree: 10.8%; College degree: 56.8%</t>
  </si>
  <si>
    <t>Educational Level: men: 0-9 years: 3,23%; 10-12 years: 33,09%; 13 or more years: 63,67% -  women: 0-9 years: 0,95%; 10-12 years: 33,34%; 13 or more years: 65,70%</t>
  </si>
  <si>
    <t>Most participants had a university degree (men 64.6 %, women 69.8 %)</t>
  </si>
  <si>
    <t>Approximately half of men and women (50.1 and 57.6%, respectively) reported some university education. Thirty percent of men and 22% of women reported secondary education, while around 18% of men and women reported elementary education. Only 2% of men and women reported no formal education.</t>
  </si>
  <si>
    <t>78.9% of the sample had higher education, 8.6% secondary education, and 12.5% vocational education. There was no difference between the male and female sample considering level of education.</t>
  </si>
  <si>
    <t>no university degree (58.9%)</t>
  </si>
  <si>
    <t>Overall, the sample was highly educated, with 10% completing an associate’s degree, 34% completing a 4-year college degree, and 17% completing a graduate degree. The median education level of participants was an associate’s degree.</t>
  </si>
  <si>
    <t>Education: men: Some high school: 0,5%; High school graduate or GED: 5,4%; Some college/2-year degree: 24,6%; College graduate: 39,9%; Graduate school: 29,6%; men: Some high school: 0,5%; High school graduate or GED: 1,5%; Some college/2-year degree: 18,7%; College graduate: 44,3%; Graduate school: 34,5% (total in paper)</t>
  </si>
  <si>
    <t>Education
Some high school: 1%;  High school diploma: 6,1%; Some college: 31,8%; College degree: 10,7%;  Some university: 4,6%; Bachelors degree: 34,3%; Masters degree: 10,1%;  Doctoral degree: 1,1% - Employment Status: Working full time: 44,6%; Working part time: 29,1%; Not working: 24,8%</t>
  </si>
  <si>
    <t>38.2%Bachelor’s degree,30.9%Senior/highschool,18.8%College,12.1% Postgraduatedegree</t>
  </si>
  <si>
    <t>men: High school or less: 7%; College/Some college: 87,2%; Advanced degree: 5,8% - women: High school or less: 10,8%; College/Some college: 83,6%; Advanced degree: 5,5%</t>
  </si>
  <si>
    <t>average of 15.7 (SD = 2.4) years of education; Most participants worked full-time (64%) or part-time (24%),while others were in professional training or academic studies, unemployed or retired (12%). Economic status varied from‘very good’ (17%), ‘good’ (49%), average (30%) to ‘very bad’ (4%).</t>
  </si>
  <si>
    <t>A majority were college educated with 17.5% having 1-3 years of college, 43% being college graduates, 26.5% having a Masters degree, 7.5% having a Ph.D., and 5.5% having a G.E.D. or high school diploma. For employment status, 66% were working full time, 7% were working part-time, 12% were students with jobs, 5% were students without jobs, and 10% were unemployed and not in school.</t>
  </si>
  <si>
    <t>years of schooling: M=16,28</t>
  </si>
  <si>
    <t>In terms of education, 5% of the respondents had no high school diploma, 28% were high school graduates, 26% had some college, 10% had 2 years of college, 20% had 4 years of college, and 11% were post-graduates. The median family income of the respondents was “$40,000 to $49,000.”</t>
  </si>
  <si>
    <t>Participants were mostly active (employed or studying, 84%), averaging a monthly income of 1000 1499 euros and 74% had completed at least one university degree</t>
  </si>
  <si>
    <t>had a university degree (69%, n¼359), worked full time (54%, n¼281)</t>
  </si>
  <si>
    <t>24.7% were receiving various forms of financial assistance or subsidies from the government at the time of data collection.</t>
  </si>
  <si>
    <t>Half of the students reported that their parents had college or university education, and 85% reported both parents being employed.</t>
  </si>
  <si>
    <t>had a bachelor’s degree (54%), were classified as in being in the middle socioeconomical class (66%), and were employed (85%)</t>
  </si>
  <si>
    <t>Educational level: Junior high school or less: m: 0%; w: 0,5% - Senior high school: m: 4,3%; w: 4,4% - College: m: 87,8%; w: 87,3% - Postgraduate or higher: m: 7,8%; w: 7,8% / Occupation: Students: m: 3,1%; w: 3,9% - Employed: m: 96,1%; w: 93,7 - Retire: m: 0,4%; w: 0,5% - Job-waiting: m: 0%; w: 1% - other: m: 0,4%; w: 1% / Income (monthly, in Yen): 1000 or less: m: 2,4%; w: 3,4% - 1000–2000: m: 2,7%; w: 2,4% - 2000–3000: m: 3,1%; w: 2,7% - 3000–4000: m: 12,9%; w: 20% - 4000–5000: m: 20,4%; w: 27,3% - 5000–8000: m: 25,9%; w: 24,4% - 8000–10,000: m: 17,3%; w: 8,3% - 10,000 Or more: m: 15,3%; w: 6,3%</t>
  </si>
  <si>
    <t>What percentage of the sample are students enrolled in higher education?</t>
  </si>
  <si>
    <t>university.student.perc</t>
  </si>
  <si>
    <t>Was the study limited to sexually active participants?</t>
  </si>
  <si>
    <t>sexually.active</t>
  </si>
  <si>
    <t>What percantage of the males in the sample was not in a relationship?</t>
  </si>
  <si>
    <t>singles.male.perc</t>
  </si>
  <si>
    <t>What percantage of the females in the sample was not in a relationship?</t>
  </si>
  <si>
    <t>singles.female.perc</t>
  </si>
  <si>
    <t>What percentage of the total sample is single?</t>
  </si>
  <si>
    <t>singles.perc</t>
  </si>
  <si>
    <r>
      <t xml:space="preserve">Mean duration of partnership for partnered participants in </t>
    </r>
    <r>
      <rPr>
        <sz val="11"/>
        <color rgb="FFFF0000"/>
        <rFont val="Calibri"/>
        <family val="2"/>
        <scheme val="minor"/>
      </rPr>
      <t>months</t>
    </r>
  </si>
  <si>
    <t>partnership.duration</t>
  </si>
  <si>
    <t>percentage of females that take hormonal contraception (numeric)</t>
  </si>
  <si>
    <t>contraception</t>
  </si>
  <si>
    <t>In which nation was the study conducted? (open) [if information is not provided specifically, we assume that the survey took place in the country were the authors are based.]</t>
  </si>
  <si>
    <t>nation</t>
  </si>
  <si>
    <t>USA</t>
  </si>
  <si>
    <t>Canada</t>
  </si>
  <si>
    <t>Germany</t>
  </si>
  <si>
    <t>Turkey</t>
  </si>
  <si>
    <t>Denmark</t>
  </si>
  <si>
    <t>Australia</t>
  </si>
  <si>
    <t>Britain</t>
  </si>
  <si>
    <t>Serbia</t>
  </si>
  <si>
    <t>Sweden</t>
  </si>
  <si>
    <t>India</t>
  </si>
  <si>
    <t>Finland</t>
  </si>
  <si>
    <t>Norway</t>
  </si>
  <si>
    <t>Scotland</t>
  </si>
  <si>
    <t>Poland</t>
  </si>
  <si>
    <t>Spain</t>
  </si>
  <si>
    <t>Croatia</t>
  </si>
  <si>
    <t>Italy</t>
  </si>
  <si>
    <t>UK</t>
  </si>
  <si>
    <t>Portugal</t>
  </si>
  <si>
    <t>Austria</t>
  </si>
  <si>
    <t>Israel</t>
  </si>
  <si>
    <t>Netherlands</t>
  </si>
  <si>
    <t>Hungary</t>
  </si>
  <si>
    <t>Japan</t>
  </si>
  <si>
    <t>Switzerland</t>
  </si>
  <si>
    <t>Estonia</t>
  </si>
  <si>
    <t>China</t>
  </si>
  <si>
    <t>Mexico</t>
  </si>
  <si>
    <t>What percentage of the participants had children? (numeric)</t>
  </si>
  <si>
    <t>perc.children</t>
  </si>
  <si>
    <t>What percentage of the sample is self-reported religious? (numeric)</t>
  </si>
  <si>
    <t>perc.religious</t>
  </si>
  <si>
    <t>What percentage of the sample is ethnic self-reported American Indian or Alaska Native? (numeric)</t>
  </si>
  <si>
    <t>ethn.perc.native</t>
  </si>
  <si>
    <t>What percentage of the sample is ethnic self-reported Asian or East Indian? (numeric)</t>
  </si>
  <si>
    <t>ethn.perc.asian</t>
  </si>
  <si>
    <t>What percentage of the sample is ethnic self-reported Black or African American? (numeric)</t>
  </si>
  <si>
    <t>ethn.perc.black</t>
  </si>
  <si>
    <t>What percentage of the sample is ethnic self-reported Hispanic or Latino or Mexican American? (numeric)</t>
  </si>
  <si>
    <t>ethn.perc.hispanic</t>
  </si>
  <si>
    <t>What percentage of the sample is ethnic self-reported Native Hawaiian or Other Pacific Islander? (numeric)</t>
  </si>
  <si>
    <t>ethn.perc.island</t>
  </si>
  <si>
    <t>What percentage of the sample is ethnic self-reported White or Caucasian? (numeric)</t>
  </si>
  <si>
    <t>ethn.perc.white</t>
  </si>
  <si>
    <t>What percentage of the sample is ethnic self-reported Multiracial? (numeric)</t>
  </si>
  <si>
    <t>ethn.perc.multi</t>
  </si>
  <si>
    <t>What percentage of the sample is ethnic self-reported Other or Unknown? (numeric)</t>
  </si>
  <si>
    <t>ethn.perc.other</t>
  </si>
  <si>
    <t>What percentage of the sample is ethnic self-reported Middle Eastern? (numeric)</t>
  </si>
  <si>
    <t>ethn.middle.eastern</t>
  </si>
  <si>
    <t>What percantage of the males in the sample is self-reported heterosexual? (numeric)</t>
  </si>
  <si>
    <t>hetero.male.perc</t>
  </si>
  <si>
    <t>What percantage of the females in the sample is self-reported heterosexual? (numeric)</t>
  </si>
  <si>
    <t>hetero.female.perc</t>
  </si>
  <si>
    <t>Mean age of the males in the sample</t>
  </si>
  <si>
    <t>age.mean.male</t>
  </si>
  <si>
    <t>Mean age of the females in the sample</t>
  </si>
  <si>
    <t>age.mean.female</t>
  </si>
  <si>
    <t>Mean age of the total sample (numeric) [Enter only when gender specific values are missing]</t>
  </si>
  <si>
    <t>age.mean</t>
  </si>
  <si>
    <t>Standard deviation of the age of the males in the sample</t>
  </si>
  <si>
    <t>age.sd.male</t>
  </si>
  <si>
    <t>Standard deviation of the age of the females in the sample</t>
  </si>
  <si>
    <t>age.sd.female</t>
  </si>
  <si>
    <t>Standard deviation of the age of the total sample (numeric)</t>
  </si>
  <si>
    <t>age.sd</t>
  </si>
  <si>
    <t>ID code of publication: Lastnamefirstauthor_Lastnamesecondauthor_Publicationyear</t>
  </si>
  <si>
    <t>Welling_Singh_Puts_2013</t>
  </si>
  <si>
    <t>Johannes_Avis_1997</t>
  </si>
  <si>
    <t>McCall_Rellini_Seal_2007</t>
  </si>
  <si>
    <t>Katz_Jardine_1999</t>
  </si>
  <si>
    <t>Murray_Milhausen_2012</t>
  </si>
  <si>
    <t>Shindel_Ferguson_Nelson_2008</t>
  </si>
  <si>
    <t xml:space="preserve">Is all required coding information available? </t>
  </si>
  <si>
    <t>orga</t>
  </si>
  <si>
    <t>coding.complete</t>
  </si>
  <si>
    <t>Was the first author a student of the last author? (yes/no)</t>
  </si>
  <si>
    <t>senior</t>
  </si>
  <si>
    <t>Year the study was conducted (numeric) [check "Received" date]</t>
  </si>
  <si>
    <t>What journal is the study published in? (open)</t>
  </si>
  <si>
    <t>Adolescence</t>
  </si>
  <si>
    <t>unpublished</t>
  </si>
  <si>
    <t>INTERPERSONAL RELATIONS AND GROUP PROCESSES</t>
  </si>
  <si>
    <t>bju international</t>
  </si>
  <si>
    <t>Journal of Sexual Medicine</t>
  </si>
  <si>
    <t>Maturitas</t>
  </si>
  <si>
    <t>Journal of Sex and Martial Therapy</t>
  </si>
  <si>
    <t>unclear</t>
  </si>
  <si>
    <t>How was the data collected? (lab, online, letter, interview)</t>
  </si>
  <si>
    <t xml:space="preserve">All interested  individuals  were
given a packet containing a written description of the study, a consent
form, a demographic data sheet, and the four questionnaires.  Subjects
were asked to complete the demographic form and questionnaires  and
to return them either through the campus mail system or to a  student
assistant at the next class meeting. </t>
  </si>
  <si>
    <t>Self-administered questionaire in class room, presented by the first and second author</t>
  </si>
  <si>
    <t>online questionaire without any personal contact with the research team</t>
  </si>
  <si>
    <t xml:space="preserve">Data collected at the lab, before the experimental session, in 2016. All college students. Advertisement through email, institutional facebook.   </t>
  </si>
  <si>
    <t xml:space="preserve">Data collected at the lab, before the experimental session, in 2015. All college students. Advertisement through email, institutional facebook.   </t>
  </si>
  <si>
    <t>14 byweekly online questionaires. Lab sessions at the beginning and end of the study</t>
  </si>
  <si>
    <t>experience sampling study. Participants received 14 questionaires at the intake session and were asked to fill them out one per evening over the following two weeks</t>
  </si>
  <si>
    <t>participants logged onto a website each morning for 14 days and completed reports about the previous day</t>
  </si>
  <si>
    <t>Daily 10 minute online questionaire for 21 consecutive days</t>
  </si>
  <si>
    <t>Single questionaire in the lab</t>
  </si>
  <si>
    <t>Self-administered questionaire in small groups at the lab</t>
  </si>
  <si>
    <t>Online questionaire via Mturk</t>
  </si>
  <si>
    <t>Lab task on campus</t>
  </si>
  <si>
    <t>survey of a representative sample of the German population. Participants were questioned by trained interviewers in face-to-face interviews at their hoems</t>
  </si>
  <si>
    <t>online study with standardized questionaires</t>
  </si>
  <si>
    <t>online questionaire</t>
  </si>
  <si>
    <t>Online study with voluntary participation</t>
  </si>
  <si>
    <t>Self-administered questionaire at home visit</t>
  </si>
  <si>
    <t>Self-administered questionaire in the lab</t>
  </si>
  <si>
    <t>Self-administered questionaire in class room</t>
  </si>
  <si>
    <t>Questionaire in the lab</t>
  </si>
  <si>
    <t>Self-administered questionaires in different public settings (mall, library, classroom)</t>
  </si>
  <si>
    <t>Self-administered paper questionaire at home</t>
  </si>
  <si>
    <t>missing</t>
  </si>
  <si>
    <t>face/voice</t>
  </si>
  <si>
    <t>face_voice</t>
  </si>
  <si>
    <t>face/voice/home</t>
  </si>
  <si>
    <t>nothing</t>
  </si>
  <si>
    <t>anonymity</t>
  </si>
  <si>
    <t xml:space="preserve"> Emphasis
was placed on the fact that they could choose not to respond, in which
case they could place the blank questionnaire on a table and leave the
classroom.</t>
  </si>
  <si>
    <t>During the training for the online sessions, a researcher reviewed the
procedures for the completion of the biweekly surveys, specifically
emphasizing that participants should complete their surveys every
other Wednesday evening and that their responses were confidential
(i.e., they used a password to log onto the server).</t>
  </si>
  <si>
    <t xml:space="preserve"> A researcher then reviewed the procedures for completion of the daily surveys, specifically emphasizing that
[…] their responses were confidential</t>
  </si>
  <si>
    <t xml:space="preserve">The subject was instructed to complete this questionaire in private, seal it in an envelope, and return it when finished to the interviewer for delivery to the principal investigator. </t>
  </si>
  <si>
    <t xml:space="preserve"> Participants were
assured that their responses would be kept anonymous and
conﬁdential […] Following completion of all study procedures,
which took approximately 60 min, each participant saved his or her own computer data with a pre-assigned code number
to ensure conﬁdentiality, </t>
  </si>
  <si>
    <t xml:space="preserve"> To encourage honest  reporting, participants were asked not to put their name on the questionnaires. </t>
  </si>
  <si>
    <t>y. Once
anonymity and conﬁdentiality as well as the exclusive use of test
scoresforresearchpurposeswereguaranteed,verbalinformed
consent was obtained and then participants completed the ques-
tionnairesontheirown.</t>
  </si>
  <si>
    <t>What type of manipulation was the before the measurement? (open)</t>
  </si>
  <si>
    <t>manipulation.type</t>
  </si>
  <si>
    <t>Participants read a sexual story before the questionaires were assessed and completed a memory task on details of the story.</t>
  </si>
  <si>
    <t>credit</t>
  </si>
  <si>
    <t>course credit or nothing</t>
  </si>
  <si>
    <t xml:space="preserve">Was the target population clearly defined ? (yes/no) </t>
  </si>
  <si>
    <t xml:space="preserve">Participants  were  recruited  through  announcements  in
undergraduate  and  graduate  classes. </t>
  </si>
  <si>
    <t>High school students</t>
  </si>
  <si>
    <t>(a) a first-year
undergraduate at Northwestern University, (b) involved in a dating
relationship of at least 2 months’ duration, (c) between 17 and 19
years old, (d) a native English speaker, and (e) the only member of
a given couple to participate in the study.</t>
  </si>
  <si>
    <t>psychology students</t>
  </si>
  <si>
    <t>German population in 2005</t>
  </si>
  <si>
    <t xml:space="preserve">men and women aged 51 - 62 years who  lived  within  a  1  h  radius  of  Boston.  </t>
  </si>
  <si>
    <t>General Spanish population  sexually active, stable, hetero-
sexual relationship of at least 6months duration</t>
  </si>
  <si>
    <t xml:space="preserve"> ﬁrst- and second-year medical students at Washington University in Saint Louis</t>
  </si>
  <si>
    <t>Was stratified sampling used?</t>
  </si>
  <si>
    <t>stratified.sampling</t>
  </si>
  <si>
    <t>Was full sampling used?</t>
  </si>
  <si>
    <t>full.sampling</t>
  </si>
  <si>
    <t>If stratification was used, what method?</t>
  </si>
  <si>
    <t>stratification.open</t>
  </si>
  <si>
    <t>gender, age group, city size</t>
  </si>
  <si>
    <t>NEW</t>
  </si>
  <si>
    <t>sampling.open</t>
  </si>
  <si>
    <t>Participants  were  recruited  through  announcements  in
undergraduate  and  graduate  classes. All interested  individuals  were
given a packet containing a written description of the study, a consent
form, a demographic data sheet, and the four questionnaires.</t>
  </si>
  <si>
    <t>Subjects were students enrolled in the 10th and 11th (terminal)
grades of ﬁve Manizales high schools, three public and two private. In
our opinion, this type of nonprobability group sampling (Kinsey, Pom-
eroy, Martin, &amp; Gebhard, 1953) offers more valid results than does
random sampling when investigating such an intimate matter as sex-
ual behavior, provided that most of the members of the groups partic-
ipate.</t>
  </si>
  <si>
    <t>Participants were recruited for an online study
described as examining the links between social support,
relationships, and physical and mental health using a
variety of different methods (e.g., posters, online and
magazine ads, e-mail listserv announcements, snowball
sampling from existing participants).</t>
  </si>
  <si>
    <t xml:space="preserve">. Advertisement through email, institutional facebook.   </t>
  </si>
  <si>
    <t xml:space="preserve">Advertisement through email, media, </t>
  </si>
  <si>
    <t>Sixty-nine Northwestern University undergraduate students (34
men, 35 women) were recruited via flyers posted around campus</t>
  </si>
  <si>
    <t>The study was advertised as an examination of dating rela-
tionships, and participants received credit toward psychology
coursework at the University of California, Los Angeles, in
exchange for participation</t>
  </si>
  <si>
    <t>forty-four heterosexual couples
were recruited from the Greater Toronto Area to participate in</t>
  </si>
  <si>
    <t xml:space="preserve"> 84 romantic couples (80 mixed-sex, 4 same-sex); recruited from the Uni-
versity of Western Ontario and surrounding London, Ontario
community.</t>
  </si>
  <si>
    <t xml:space="preserve"> Participants were recruited
through online postings and classroom visits at a small Canadian
university and through online postings on the websites Kijiji and
Craigslist in the Greater Toronto Area as part of a larger study </t>
  </si>
  <si>
    <t>Participants were recruited from introductory social science courses at a large 
western  university.</t>
  </si>
  <si>
    <t>Mturk users</t>
  </si>
  <si>
    <t>Undergraduates</t>
  </si>
  <si>
    <t>Households 
were selected by the random-route 
procedure; the target person in each 
household was also selected at random.</t>
  </si>
  <si>
    <t>Various tactics were used to recruit participants. Locally,
advertisements with pull tabs were posted around the Uni-
versity of British Columbia (UBC) campus and the Greater
VancouverRegionalDistrict.Thestudywasalsoadvertisedon
the UBC Department of Psychology Subject Pool Psychology
Research Participation System. To capture a more geograph-
ically varied sample, web based communication and adver-
tising were utilized. Study advertisements were distributed
through email lists and via email snowballing. In addition,
advertisements were posted on various web pages, forums,
blogs, and social networking sites (e.g., www.craigslist.org,
www.facebook.com, www.youtube.com, etc.). The study
URL and a brief study description were also published in parts
of Europe and Asia and across much of North America in the
syndicated newspaper sex advice column Savage Love.</t>
  </si>
  <si>
    <t>In April 2014, the survey was hosted on a com-
mercial site specialized for online research. The
study was advertised as a scholarly exploration of
possible associations between Internet pornogra-
phy use and sexual health (which was not deﬁned
or speciﬁed in the call). Participation was solicited
using banners posted on Facebook, a couple of
popular news portals, an online dating website,
and the Cosmopolitan magazine’s Croatian edition
website.</t>
  </si>
  <si>
    <t>Participants were recruited through university Les-
bian, Gay, Bisexual, Transgender, and Ally (LGBTA) Student
Resource Centers in the United States and through a listserv of
over 300 sex researchers. Participation was voluntary.</t>
  </si>
  <si>
    <t xml:space="preserve">his  study  began  with  a 
large  random  population-based  cross-sectional 
survey  of  8050  mid-aged  women  residing  in  Mas- 
sachusetts  (77%  response  rate).  From  this  study,  a 
cohort  of  2569  women  aged  45-55  years  as  of  1 
January  1982  was  selected  </t>
  </si>
  <si>
    <t>Participants were 77 (31 men, 46 women) undergraduate stu-
dents (M age = 19.5 years, SD = 2.1, range = 18–32 years)
enrolled in an introductory psychology course at a large
university in the southwestern United States.</t>
  </si>
  <si>
    <t>College undergraduates of a single class</t>
  </si>
  <si>
    <t xml:space="preserve"> Men and women
between the ages of 18 and 25 years were recruited from a campus in southwestern Ontario, Canada. Participants were required to be in roman-
tic relationships and have engaged in sexual intercourse (penis in vagina
penetration) at least once in the month before participation.</t>
  </si>
  <si>
    <t>.Aquotaconveniencesamplingmethodwasusedto
obtainthesamenumberofmenandwomen,distributedacross
three different groups according to age (18–34 years old, 35–
49years old, and 50years old or older), size of the town or city of
residence(apopulationlessthan50,000andgreaterthan50,000),
andgeographicalarea(northernandsouthernSpain).</t>
  </si>
  <si>
    <t>full sample of first and second year medical students at a US university</t>
  </si>
  <si>
    <t>Graduate and undergraduates</t>
  </si>
  <si>
    <t>High school students from  three public and two private schools</t>
  </si>
  <si>
    <t xml:space="preserve"> They were predominantly
White (91%) and highly educated (7% high school,
53% some college and university or a bachelor’s
degree, and 39% some graduate school or a graduate
degree)</t>
  </si>
  <si>
    <t>all students</t>
  </si>
  <si>
    <t>55,17% university educated</t>
  </si>
  <si>
    <t>students from a  introductory social science courses at a large western  university</t>
  </si>
  <si>
    <t>Almost half (48.3%) 
had less than 10th grade of schooling,</t>
  </si>
  <si>
    <t>68.94 % have some college education</t>
  </si>
  <si>
    <t>56,3% report tertiary education</t>
  </si>
  <si>
    <t>60.25% of the sample had more than 12 years of education</t>
  </si>
  <si>
    <t>College undergraduates</t>
  </si>
  <si>
    <t>Most participants (92.2%) were university or college students, 6.6%
were working, and 2.2% were not working</t>
  </si>
  <si>
    <t xml:space="preserve"> Approximately half of men and
women (50.1 and 57.6%, respectively) reported some university
education. Thirty percent of men and 22% of women reported
secondary education, while around 18 % of men and women
reported elementary education. Only 2 % of men and women
reported no formal education</t>
  </si>
  <si>
    <t>medical students</t>
  </si>
  <si>
    <t>Colombia</t>
  </si>
  <si>
    <t>portugal</t>
  </si>
  <si>
    <t>92% USA/Canada, 5% western europe</t>
  </si>
  <si>
    <t>USA/UK</t>
  </si>
  <si>
    <t>na</t>
  </si>
  <si>
    <t>What was the exact item formulation? (open)</t>
  </si>
  <si>
    <t>scale characteristics</t>
  </si>
  <si>
    <t>item.open.DEPRECIATED</t>
  </si>
  <si>
    <t xml:space="preserve">Sexual desire is  "a subjective  feeling  state
that may be triggered by both internal and external cues, and that may
or may not result in overt sexual behavior. How  often  do  you
experience  sexual  desire?" </t>
  </si>
  <si>
    <t>COMPARATIVE FREQUENCY OF SEXUAL DESIRE FOR SUBJECTS3</t>
  </si>
  <si>
    <t xml:space="preserve">SDI.1 During the last month, how often would you have liked to engage 
in sexual activity with a partner (for example, touching each other’s 
genitals, giving or receiving oral stimulation, intercourse, etc.) ? </t>
  </si>
  <si>
    <t>Within person mean of 14 biweekly online questionnaires: “I feel a great deal of sexual desire for my partner.”</t>
  </si>
  <si>
    <t xml:space="preserve"> “I felt a great deal of sexual desire for my partner today”, responses measured daily for 21 days, DV is the mean across all days</t>
  </si>
  <si>
    <t>"I feel a great deal of sexual desire for my partner"</t>
  </si>
  <si>
    <t>Participants  were  asked  to rate their overall level of sexual desire</t>
  </si>
  <si>
    <t>"Recall the first instance that comes to mind from your life that fits the following description: You were attracted to someone who you felt it was wrong to pursue: How strong was the desire you experienced?”</t>
  </si>
  <si>
    <t>“I have a strong sex drive”</t>
  </si>
  <si>
    <t xml:space="preserve">How  frequently  do  your  feel sexual  desire? </t>
  </si>
  <si>
    <t>Over the past 4 weeks: How often have you felt sexual desire?</t>
  </si>
  <si>
    <t>Hurlbert Index of Sexual Desire</t>
  </si>
  <si>
    <t>desire frequency</t>
  </si>
  <si>
    <t>What was the exact response scale? (open)</t>
  </si>
  <si>
    <t>scale.open.DEPRECIATED</t>
  </si>
  <si>
    <t>0 = never
1 = several times per year
2 = once per month
3 = several times per mont
4 = once per week
5 = several times per week
6 = once per day
7 = several times per day</t>
  </si>
  <si>
    <t>Once a Day or More
Two to Four Times a Week
Once a Week
Once a Month
Four to Eight Times a Year
Once a Year or Less</t>
  </si>
  <si>
    <t xml:space="preserve"> (1   strongly disagree, 7   strongly agree).</t>
  </si>
  <si>
    <t xml:space="preserve">(1   not at all to
7   very much) </t>
  </si>
  <si>
    <t>(1   strongly disagree, 7   strongly agree),</t>
  </si>
  <si>
    <t xml:space="preserve"> 1 = very little and 9 = a great deal.</t>
  </si>
  <si>
    <t>1 (not at all) to 9 (extremely)</t>
  </si>
  <si>
    <t xml:space="preserve"> 1 (strongly disagree) to 
9 (strongly agree) </t>
  </si>
  <si>
    <t xml:space="preserve">I  (not  at  all)  to  8 (more  than  once  a day)* </t>
  </si>
  <si>
    <t>1 Almost never or never
2 A few times (less than half the time)
3 Sometimes (about half the time)
4 Most times (more than half the time)
5 Almost always or always</t>
  </si>
  <si>
    <t>0 = all of the time, 1 = most of the time, 2 = some of the time, 3 = rarely, 4 = never</t>
  </si>
  <si>
    <t>Which type of index was used?</t>
  </si>
  <si>
    <t>index.open.DEPRECIATED</t>
  </si>
  <si>
    <t>own</t>
  </si>
  <si>
    <t>Desire subscale (two items) of the IIED/FSFI</t>
  </si>
  <si>
    <t>SDI</t>
  </si>
  <si>
    <t>FSFI / IIEF</t>
  </si>
  <si>
    <t>evolutionary theory</t>
  </si>
  <si>
    <t>CSLT</t>
  </si>
  <si>
    <t>bias</t>
  </si>
  <si>
    <t>author.male.perc</t>
  </si>
  <si>
    <t>-</t>
  </si>
  <si>
    <t>Larger differences for male authors (because males defend patriarchy via SET)</t>
  </si>
  <si>
    <t xml:space="preserve">Interaction: Author gender is relevant only when there was focus on gender differences/similarities. </t>
  </si>
  <si>
    <t>survey.type</t>
  </si>
  <si>
    <t>no effect</t>
  </si>
  <si>
    <t>Larger differences for (supposedly) less anonymous methods (letter &gt; online &gt; lab &gt; interview)</t>
  </si>
  <si>
    <t xml:space="preserve">Greater differences for studies that do not mention anonymity. </t>
  </si>
  <si>
    <t>More honest responding for money OR more socially desirable responding for money (to fulfill responsibilities)</t>
  </si>
  <si>
    <t>quest.load</t>
  </si>
  <si>
    <t>High loads may promote heuristic answers, e.g. responding consistent with the sexual double standard, and thus increase differences.</t>
  </si>
  <si>
    <t>Larger differences in older studies.</t>
  </si>
  <si>
    <t>year</t>
  </si>
  <si>
    <t>singles.perc.mean</t>
  </si>
  <si>
    <t>Larger differences in samples with more singles</t>
  </si>
  <si>
    <t>singles.perc.ratio</t>
  </si>
  <si>
    <t>Larger differences in samples with more male singles</t>
  </si>
  <si>
    <t>Larger differences in nations with low gender equality</t>
  </si>
  <si>
    <t>whites.perc</t>
  </si>
  <si>
    <t>hetero.perc.mean</t>
  </si>
  <si>
    <t>Larger differences in samples with more homosexuals</t>
  </si>
  <si>
    <t>hetero.perc.mfratio</t>
  </si>
  <si>
    <t>Larger differences in samples with more male homosexuals</t>
  </si>
  <si>
    <t>sample</t>
  </si>
  <si>
    <t>Larger differences in sampels with less college educated people</t>
  </si>
  <si>
    <t>no prediction about female sex drive, maybe early thirties peak?; male should be constant</t>
  </si>
  <si>
    <t>Larger difference in younger samples</t>
  </si>
  <si>
    <t>?</t>
  </si>
  <si>
    <t>age.mfdiff</t>
  </si>
  <si>
    <t>Larger difference in samples were women are younger</t>
  </si>
  <si>
    <t>variable.type</t>
  </si>
  <si>
    <t>desire.object</t>
  </si>
  <si>
    <t>Larger differences for physically attractive individuals/foreigners; 
smaller differences for one's own partner</t>
  </si>
  <si>
    <t>length.of.recall.period</t>
  </si>
  <si>
    <t>Larger difference for longer recall periods, because hard-to-answer questions prompt the use of heuristics</t>
  </si>
  <si>
    <t>scale.range</t>
  </si>
  <si>
    <t>Scales that are too wide or too narrow may both prompt heuristic responding. Maybe there is a u-shaped relationship</t>
  </si>
  <si>
    <t>lower.anchor</t>
  </si>
  <si>
    <t>upper.anchor</t>
  </si>
  <si>
    <t>number.of.items</t>
  </si>
  <si>
    <t>Larger effect for scale with more items, because reliability increases effect size</t>
  </si>
  <si>
    <t>they know my</t>
  </si>
  <si>
    <t>answer to face?</t>
  </si>
  <si>
    <t>home</t>
  </si>
  <si>
    <t>web-based?</t>
  </si>
  <si>
    <t>electronic?</t>
  </si>
  <si>
    <t>sum</t>
  </si>
  <si>
    <t>interview_home visit</t>
  </si>
  <si>
    <t>interview_phone</t>
  </si>
  <si>
    <t>interview_lab</t>
  </si>
  <si>
    <t>questionaire_electronic_in the lab</t>
  </si>
  <si>
    <t>questionaire_electronic_from home</t>
  </si>
  <si>
    <t>questionaire_paper_in the lab</t>
  </si>
  <si>
    <t>questionaire_paper_from home</t>
  </si>
  <si>
    <t>comment</t>
  </si>
  <si>
    <t>input stats</t>
  </si>
  <si>
    <t>effect sizes</t>
  </si>
  <si>
    <t>abstract and title</t>
  </si>
  <si>
    <t>id.out</t>
  </si>
  <si>
    <t>label.out</t>
  </si>
  <si>
    <t>category</t>
  </si>
  <si>
    <t>mean.male</t>
  </si>
  <si>
    <t>mean.female</t>
  </si>
  <si>
    <t>sd.male</t>
  </si>
  <si>
    <t>sd.female</t>
  </si>
  <si>
    <t>n.male</t>
  </si>
  <si>
    <t>n.female</t>
  </si>
  <si>
    <t>stats.sufficient</t>
  </si>
  <si>
    <t>other stats</t>
  </si>
  <si>
    <t>g</t>
  </si>
  <si>
    <t>se.g</t>
  </si>
  <si>
    <t>rawdiff</t>
  </si>
  <si>
    <t>se.rawdiff</t>
  </si>
  <si>
    <t>cle</t>
  </si>
  <si>
    <t>variance.ratio</t>
  </si>
  <si>
    <t>perc.male.authors</t>
  </si>
  <si>
    <t>journal.sex</t>
  </si>
  <si>
    <t>journal.fem</t>
  </si>
  <si>
    <t>singles.perc.mfratio</t>
  </si>
  <si>
    <t>sampling</t>
  </si>
  <si>
    <t>sampling_open</t>
  </si>
  <si>
    <t>item.open</t>
  </si>
  <si>
    <t>scale.open</t>
  </si>
  <si>
    <t>scale.size</t>
  </si>
  <si>
    <t>Welling_Singh_2013</t>
  </si>
  <si>
    <t>emotion</t>
  </si>
  <si>
    <t>SDI, need item level values</t>
  </si>
  <si>
    <t>Participants were recruited through university Lesbian, Gay, Bisexual, Transgender, and Ally (LGBTA) Student Resource Centers in the United States and through a listserv of over 300 sex researchers. Participation was voluntary</t>
  </si>
  <si>
    <t>compute in R</t>
  </si>
  <si>
    <t>There is a 5 item measure of sexual impulse strength. It contains arousal, however. There is also a measure "I have a strong sex drive" aggregated with a sexual desire frequency measure</t>
  </si>
  <si>
    <t>Pers Soc Psychol Bull</t>
  </si>
  <si>
    <t>Mturkers</t>
  </si>
  <si>
    <t>multiple items for sexual impulse strength</t>
  </si>
  <si>
    <t>Aggregate measure: "I have a strong sex drive" "I have sexual desires extremely frequently"</t>
  </si>
  <si>
    <t xml:space="preserve"> undergraduate  students </t>
  </si>
  <si>
    <t xml:space="preserve"> Participants  were  600  undergraduate  students </t>
  </si>
  <si>
    <t>multiple items for sex drive</t>
  </si>
  <si>
    <t>Halley_Boretsyk_2016</t>
  </si>
  <si>
    <t>cognition</t>
  </si>
  <si>
    <t>Unfortunate response categories</t>
  </si>
  <si>
    <t xml:space="preserve"> Pennsylvania State University undergraduate student</t>
  </si>
  <si>
    <t>primarily recruited from the Pennsylvania State University undergraduate student population. The remaining participants were recruited from pre- viousresearchparticipantlistsandon-campusadvertisements.</t>
  </si>
  <si>
    <t>3. On average, how many times per day do you think about sex?</t>
  </si>
  <si>
    <t>0 (0), 1-4 (0), 5-8 (1), 9 or more (1)</t>
  </si>
  <si>
    <t>Waite_Ivenuik_2015</t>
  </si>
  <si>
    <t>Very wide response categories</t>
  </si>
  <si>
    <t>??</t>
  </si>
  <si>
    <t>estimate</t>
  </si>
  <si>
    <t>representativ</t>
  </si>
  <si>
    <t xml:space="preserve"> Wave 2 of the NSHAP, a nationally representativesurveyofolderAmericans</t>
  </si>
  <si>
    <t>OP</t>
  </si>
  <si>
    <t>Each was also asked how often they think about sex, which we coded into three categories:‘‘</t>
  </si>
  <si>
    <t>Less than once a month, a few times a month’’and‘‘Once a week or more.’’</t>
  </si>
  <si>
    <t>Dosch_Rochat_2016</t>
  </si>
  <si>
    <t>behavior</t>
  </si>
  <si>
    <t>general population living in Geneva (Switzerland)</t>
  </si>
  <si>
    <t xml:space="preserve">Toobtainthissample, 10,000contactswererandomlyselectedfromalistofaddresses of households in Geneva. People were ?rst contacted by mail. Thesubjectandaimofthestudywerebrie?yintroduced.After- ward, people were contacted by phone to determine whetherthey met the criteria for this study (i.e., being aged from 25 to 46 years and being native or ?uent French speakers) and whe-ther they were eligible according to prede?ned quotas (so thatthe?nal samplewascomposed of50 %men,50 % womenwith comparable ages). </t>
  </si>
  <si>
    <t>homevisit_selfadmin</t>
  </si>
  <si>
    <t>probably</t>
  </si>
  <si>
    <t>‘How often do you masturbate?’’)</t>
  </si>
  <si>
    <t>a 9-point rating scale (1 = more than once a day to 9 = never)</t>
  </si>
  <si>
    <t>Electronic Journal of Human Sexuality</t>
  </si>
  <si>
    <t>college students at Old Dominion University, 145 women and 118 men, participated voluntarily for extra credit in psychology classes</t>
  </si>
  <si>
    <t>Regan_2014</t>
  </si>
  <si>
    <t>Charles_Alexander_2011</t>
  </si>
  <si>
    <t>Jonason_2013</t>
  </si>
  <si>
    <t>Jonason_Buss_2012</t>
  </si>
  <si>
    <t>Presented at the National Social Science Association conference, San Francisco, CA.</t>
  </si>
  <si>
    <t>Participants were reminded that participation was voluntary and anonymous, and that they were free to leave at any time.</t>
  </si>
  <si>
    <t>Volunteers were recruited from university classes</t>
  </si>
  <si>
    <t>recruited from the Psychology Subject Pool at TexasA&amp;MUniversity and through an advertisement placed in the university newspaper</t>
  </si>
  <si>
    <t>recruited from both an Introductory Psychology Subject Pool and through an advertisement in a university newspaper.</t>
  </si>
  <si>
    <t>OSullivan_Byers_Brotto_2016</t>
  </si>
  <si>
    <t>Students in evolutionary, social, and personality psychology courses atamedium-sizedpublicuniversity inthe southeastern U.S. were sent an email inviting themto take part</t>
  </si>
  <si>
    <t>Jonason_Foster_McCain_2015</t>
  </si>
  <si>
    <t>Jonason_Garcia_Webster_2015</t>
  </si>
  <si>
    <t>Jonason_Teicher_Schmitt_2011</t>
  </si>
  <si>
    <t>Jonason_Webster_Gesselman_2013</t>
  </si>
  <si>
    <t>completed an online survey as part of their introductory psychology class</t>
  </si>
  <si>
    <t>Personality and Social</t>
  </si>
  <si>
    <t>Individual Differences Research</t>
  </si>
  <si>
    <t>An International Journal on Personal Relationships</t>
  </si>
  <si>
    <t>fliers posted at a campus health center and in academic departments</t>
  </si>
  <si>
    <t>JF: Ausschließen. One of these details— whether sexual intimacy had occurred in the relationship thus far—constituted the experimental manipulation</t>
  </si>
  <si>
    <t>JF: Ausschließen
Participants were randomly presented with each pair with one target being the extraversion morph and the other introversion. Participants were instructed to select the face in each pair they preferred by clicking a corresponding button. Much like previous research, participants indicated their preferences in a general sense (i.e., non-sexual), which allowed participants to rate faces of same- and opposite-sex faces in a functionally equivalent capacity</t>
  </si>
  <si>
    <t>JF: Ausschließen.
Participants were asked to imagine they were single and then judge the occluded figure as suitable for either a short-term (one-night stand/affair), or long-term (eventually move in with or marry) relationship, manipulated between-subjects.</t>
  </si>
  <si>
    <t>JF: Ausschließen
Participants arrived at the lab in
opposite-sex pairs and were randomly assigned to either a power
or a positive feedback control condition. Within dyads assigned to
the power condition, one person was randomly assigned to be the
leader and was given the same instructions regarding the powerful
role as used in the previous studies. The other person was assigned
to a subordinate position and was instructed to follow the direction
of the leader.</t>
  </si>
  <si>
    <t>JF: Ausschließen 
(Fotos)</t>
  </si>
  <si>
    <t>JF: Ausschließen.
 (Fotos) -- RAUS</t>
  </si>
  <si>
    <t>JF: Ausschließen
Participants then performed the mindful attention or a control training, which took about 12 min to complete. Next, they completed a potential partner judgment task and rated the attractiveness of pictures of opposite-sex others. Participants then saw an overview of these pictures and were asked which potential partner they would like to meet most and how much they would like to meet this person. Finally, participants completed the SOI (Simpson &amp; Gangestad, 1991) as the individual-differences measure of sexual motivation</t>
  </si>
  <si>
    <t>Vaillancourt-Morel_Blais-Lecours_Labadie_unpublished</t>
  </si>
  <si>
    <t>Jones_Debruine_unpublished</t>
  </si>
  <si>
    <t>Online survey on website: faceresearch.com</t>
  </si>
  <si>
    <t>recruitment on website, faceresearch.com</t>
  </si>
  <si>
    <t>Thomas_unpublished_1</t>
  </si>
  <si>
    <t>hetero.perc</t>
  </si>
  <si>
    <t>Thomas_unpublished_2</t>
  </si>
  <si>
    <t>Daugherty_Brase_2010</t>
  </si>
  <si>
    <t>Daugherty_Brase_unpublished</t>
  </si>
  <si>
    <t>Hone_unpublished_1</t>
  </si>
  <si>
    <t>Study 1 participants were 334 University of Miami undergraduate psychology students, all participants completed the study on laboratory computers</t>
  </si>
  <si>
    <t>voice/face</t>
  </si>
  <si>
    <t>non-probabilty</t>
  </si>
  <si>
    <t>Hone_unpublished_2</t>
  </si>
  <si>
    <t>Study 2 participants were 803 Amazon Mechanical Turk workers in the US and all participants completed the study online via a link to a Qualtrics sur</t>
  </si>
  <si>
    <t>mturkers</t>
  </si>
  <si>
    <t>psych undergraduates</t>
  </si>
  <si>
    <t>Hone_unpublished_3</t>
  </si>
  <si>
    <t>Study 3 participants were 737 Amazon Mechanical Turk workers in the US and all participants completed the study online via a link to a Qualtrics surv</t>
  </si>
  <si>
    <t>Koban_Heid_Ohler_unpublished</t>
  </si>
  <si>
    <t>Schwarz_unpublished</t>
  </si>
  <si>
    <t>Participants where assured that no IP addresses will be saved to ensure anomyity. Plus: "All responses are treated as confidential, and in no case will responses from individual participants be identified. Rather, all data will be pooled and published in aggregate form only."</t>
  </si>
  <si>
    <t>GB</t>
  </si>
  <si>
    <t>Wagstaff_unpublished_1</t>
  </si>
  <si>
    <t>Wagstaff_unpublished_2</t>
  </si>
  <si>
    <t>Walton_Cantor_Bhullar_Lykins_unpublished</t>
  </si>
  <si>
    <t>Carvalho_Santos_Soares_Nobe_unpublished_1</t>
  </si>
  <si>
    <t>Carvalho_Santos_Soares_Nobe_unpublished_2</t>
  </si>
  <si>
    <t>Carvalho_Santos_Soares_Nobe_unpublished_3</t>
  </si>
  <si>
    <r>
      <t>N=177 - Bookseller, caddy, café worker, retail/food services (</t>
    </r>
    <r>
      <rPr>
        <i/>
        <sz val="11"/>
        <color theme="1"/>
        <rFont val="Calibri"/>
        <family val="2"/>
        <scheme val="minor"/>
      </rPr>
      <t>n</t>
    </r>
    <r>
      <rPr>
        <sz val="11"/>
        <color theme="1"/>
        <rFont val="Calibri"/>
        <family val="2"/>
        <scheme val="minor"/>
      </rPr>
      <t xml:space="preserve"> = 19), child care, classifieds at newspaper,  contract labor, adjunct lecturer, financial representative, fitness (n = 3), hairstylist, library, lifeguard, manager/supervisor (</t>
    </r>
    <r>
      <rPr>
        <i/>
        <sz val="11"/>
        <color theme="1"/>
        <rFont val="Calibri"/>
        <family val="2"/>
        <scheme val="minor"/>
      </rPr>
      <t>n</t>
    </r>
    <r>
      <rPr>
        <sz val="11"/>
        <color theme="1"/>
        <rFont val="Calibri"/>
        <family val="2"/>
        <scheme val="minor"/>
      </rPr>
      <t xml:space="preserve"> = 5), massage therapist, model, warehouse/stocker (</t>
    </r>
    <r>
      <rPr>
        <i/>
        <sz val="11"/>
        <color theme="1"/>
        <rFont val="Calibri"/>
        <family val="2"/>
        <scheme val="minor"/>
      </rPr>
      <t>n</t>
    </r>
    <r>
      <rPr>
        <sz val="11"/>
        <color theme="1"/>
        <rFont val="Calibri"/>
        <family val="2"/>
        <scheme val="minor"/>
      </rPr>
      <t xml:space="preserve"> = 2), peer counselor, tutor (</t>
    </r>
    <r>
      <rPr>
        <i/>
        <sz val="11"/>
        <color theme="1"/>
        <rFont val="Calibri"/>
        <family val="2"/>
        <scheme val="minor"/>
      </rPr>
      <t>n</t>
    </r>
    <r>
      <rPr>
        <sz val="11"/>
        <color theme="1"/>
        <rFont val="Calibri"/>
        <family val="2"/>
        <scheme val="minor"/>
      </rPr>
      <t xml:space="preserve"> = 4), research assistant/lab technician (</t>
    </r>
    <r>
      <rPr>
        <i/>
        <sz val="11"/>
        <color theme="1"/>
        <rFont val="Calibri"/>
        <family val="2"/>
        <scheme val="minor"/>
      </rPr>
      <t>n</t>
    </r>
    <r>
      <rPr>
        <sz val="11"/>
        <color theme="1"/>
        <rFont val="Calibri"/>
        <family val="2"/>
        <scheme val="minor"/>
      </rPr>
      <t xml:space="preserve"> = 6), receptionist, artist/musician (</t>
    </r>
    <r>
      <rPr>
        <i/>
        <sz val="11"/>
        <color theme="1"/>
        <rFont val="Calibri"/>
        <family val="2"/>
        <scheme val="minor"/>
      </rPr>
      <t>n</t>
    </r>
    <r>
      <rPr>
        <sz val="11"/>
        <color theme="1"/>
        <rFont val="Calibri"/>
        <family val="2"/>
        <scheme val="minor"/>
      </rPr>
      <t xml:space="preserve"> = 2), referee, residential assistant, secretary (n = 2), sports administrator, teacher (</t>
    </r>
    <r>
      <rPr>
        <i/>
        <sz val="11"/>
        <color theme="1"/>
        <rFont val="Calibri"/>
        <family val="2"/>
        <scheme val="minor"/>
      </rPr>
      <t>n</t>
    </r>
    <r>
      <rPr>
        <sz val="11"/>
        <color theme="1"/>
        <rFont val="Calibri"/>
        <family val="2"/>
        <scheme val="minor"/>
      </rPr>
      <t xml:space="preserve"> = 2), telemarketing, unemployed, web designer, with 11 indicating N/A or none</t>
    </r>
  </si>
  <si>
    <t>Wave 2 of NSHAP_2010.5</t>
  </si>
  <si>
    <t>Journal of sex &amp; marital therapy</t>
  </si>
  <si>
    <t>unpublished (thesis)</t>
  </si>
  <si>
    <t>SAGE Open</t>
  </si>
  <si>
    <t xml:space="preserve">What identifying characteristics of themselves did the respondents have to reveal in the survey process (voice/face/home/multiple possible)? </t>
  </si>
  <si>
    <t>voice/face/home</t>
  </si>
  <si>
    <t>face/none/face/home</t>
  </si>
  <si>
    <t>Walton_Cantor_Lykins_2017</t>
  </si>
  <si>
    <t>Lippa_2006</t>
  </si>
  <si>
    <t>Hone_2015</t>
  </si>
  <si>
    <t>Beall_Schaller_2017</t>
  </si>
  <si>
    <t>volunteer, convenience</t>
  </si>
  <si>
    <t>online (e.g., Facebook and sexual addiction forums) and from rural and metropolitan psychology and sexual health clinics in Australia.The study was also listed on research participation web pages of universities located in Australia, Spain, United Kingdom, and United States.</t>
  </si>
  <si>
    <t>Education level: High school: 38.0%, Trade certificate or diploma 16.7%, Undergraduate degree 30.6%, Postgraduate degree 14.7% - Employment status:  Employed (full-time): 44.9%, Employed (part-time) 13.3%, Unemployed/ill/disability 4.1%, Home duties 2.0%, Student: 32,9%, Retired: 2,8%</t>
  </si>
  <si>
    <t>Personality and Individueal Differences</t>
  </si>
  <si>
    <t>recruited from Introduction to Psychology courses</t>
  </si>
  <si>
    <t>Psychological Science</t>
  </si>
  <si>
    <t>students in four large human-sexuality classes and participants in a study on finger-length ratios and sexual orientation</t>
  </si>
  <si>
    <t>volunteers from gay and lesbian clubs, political organizations, and student organizations in southern California, Fifteen gay men and 11 lesbian women from Study 1 served as additional participants.</t>
  </si>
  <si>
    <t>Most participants were CSUF psychology students who completed the survey for subject-participation credit. However, 28% of survey respondents were not fromCalifornia, indicating that therewere also many non-CSUF participants.</t>
  </si>
  <si>
    <t>During their experimental session, participants were randomly assigned to complete one of three writing tasks</t>
  </si>
  <si>
    <t>Self and Identity</t>
  </si>
  <si>
    <t>We assured all subje cts of their anonymity.</t>
  </si>
  <si>
    <t>recruite d by sign-up she e ts posted throughout the unive rsity.</t>
  </si>
  <si>
    <t>Subjects were students enrolled in the 10th and 11th (terminal) grades of five Manizales high schools, three public and two private. In our opinion, this type of nonprobability group sampling</t>
  </si>
  <si>
    <t>high-school students</t>
  </si>
  <si>
    <t>emphasizing that their responses were confidential (i.e., they used a password to log onto the server)</t>
  </si>
  <si>
    <t>flyers posted around campus</t>
  </si>
  <si>
    <t>daily diary</t>
  </si>
  <si>
    <t>specifically emphasizing that their responses were confidential,</t>
  </si>
  <si>
    <t>The study was advertised as an examination of dating relationships, and participants received credit toward psychology</t>
  </si>
  <si>
    <t>The study was advertised as an examination of “relationships, sexuality, and health,” and participants received credit toward psychology coursework</t>
  </si>
  <si>
    <t>online daily diary</t>
  </si>
  <si>
    <t>recruited from the University of Western Ontario and surrounding London, Ontario community</t>
  </si>
  <si>
    <t>Participants were recruited through online postings and classroom visits at a small Canadian university and through online postings on the websites Kijiji and Craigslist in the Greater Toronto Area</t>
  </si>
  <si>
    <t>A convenience sample of 676 men and women (335 men, 341 women) from an urban western United States university</t>
  </si>
  <si>
    <t>Mechanical Turk users</t>
  </si>
  <si>
    <t>undergraduate students (326 men, 274 women) who completed the study for course credit</t>
  </si>
  <si>
    <t>Households were selected by the random-route procedure; the target person in each household was also selected at random.</t>
  </si>
  <si>
    <t xml:space="preserve">Locally, advertisements with pull tabs were posted around the University of British Columbia (UBC) campus and the Greater VancouverRegionalDistrict.The studywas alsoadvertisedon the UBC Department of Psychology Subject Pool Psychology Research Participation System. To capture a more geographically varied sample, web based communication and advertising were utilized. Study advertisements were distributed through email lists and via email snowballing. In addition, advertisements were posted on various web pages, forums, blogs, and social networking sites (e.g., www.craigslist.org, www.facebook.com, www.youtube.com, etc.). The study URL and a brief study description were also published in parts of Europe and Asia and across much of North America in the syndicated newspaper sex advice column Savage Love. </t>
  </si>
  <si>
    <t>yes (0,5% excluded)</t>
  </si>
  <si>
    <t>The largest proportion of participants had received undergraduate degrees (n=5166; 37.0%), another 4118 (29.5%) had completed high school only, while 3795 (27.2%) had completed some sort of post-graduate degree.</t>
  </si>
  <si>
    <t>A majority of participants reported tertiary education (56.3%), which is about thrice the prevalence in the national age cohort.</t>
  </si>
  <si>
    <t>banners posted on Facebook, a couple of popular news portals, an online dating website, and the Cosmopolitan magazine’s Croatian edition website.</t>
  </si>
  <si>
    <t>Asendorpf_Penke_Back_2011</t>
  </si>
  <si>
    <t>Penke_Asendorpf_2008</t>
  </si>
  <si>
    <t>Lehmann_Denissen_Allemand_2013</t>
  </si>
  <si>
    <t>vonBorell_Kordsmeyer_Gerlach_2018</t>
  </si>
  <si>
    <t>face, voice</t>
  </si>
  <si>
    <t>email lists, links on various German webpages and advertisements in various media to participate in free speed-dating sessions</t>
  </si>
  <si>
    <t>92.2% had finished high school with Abitur or Fachabitur, 41% university degree</t>
  </si>
  <si>
    <t>71.3% had at least a German Fachabitur or Abitur (college entrance examinations), whereas the others had left school with 10 years of formal education or less</t>
  </si>
  <si>
    <t>German speaking Internet users</t>
  </si>
  <si>
    <t>advertisements in various public places and a diverse range of media</t>
  </si>
  <si>
    <t>15.7% had left school with 10 years of formal education or less (i.e., no German Abitur or Fachabitur).</t>
  </si>
  <si>
    <t>Developmental Psychology</t>
  </si>
  <si>
    <t>37.4% reported that they had completed basic education (German Hauptschule and Realschule) as their highest level of education, 42.7% had a high school degree (German Abitur), and 14.2% had graduated from university; 722 participants (3.8%) reported that they had not completed their education</t>
  </si>
  <si>
    <t>German-speaking Internet users</t>
  </si>
  <si>
    <t>years of completed education M=15,6 SD=3,5</t>
  </si>
  <si>
    <t>social networks and small advertisements</t>
  </si>
  <si>
    <t>numeric</t>
  </si>
  <si>
    <t>character</t>
  </si>
  <si>
    <t>yes, no</t>
  </si>
  <si>
    <t>Costa Rica</t>
  </si>
  <si>
    <t>Cameroon</t>
  </si>
  <si>
    <t>All participants were members of
an online research panel service provided
by Rakuten Research (http://research.rakuten
.co.jp/). An invitation for the present study was
emailed to panel registrants who were aged
20–60 years old on December 22, 2014</t>
  </si>
  <si>
    <t>Beutel_Stoebel-Richter_Braehler_2008</t>
  </si>
  <si>
    <t>Weber_Frankenbach_Hofmann_Friese_2019</t>
  </si>
  <si>
    <t>18-40 years old, heterosexual, in a relationship</t>
  </si>
  <si>
    <t>convencience sampling</t>
  </si>
  <si>
    <t>Flyer, Website, Google Ads, Facebook Groups</t>
  </si>
  <si>
    <t>Weber_Eckel_Friese_2019</t>
  </si>
  <si>
    <t>Weber_Reis_Friese_2019</t>
  </si>
  <si>
    <t>Smartphone based daily diary study with PC based intake session</t>
  </si>
  <si>
    <t>Web-based measurement at home</t>
  </si>
  <si>
    <t>Web-based measurement at home using Mturk</t>
  </si>
  <si>
    <t>mturk</t>
  </si>
  <si>
    <t>all psychology freshmen and women</t>
  </si>
  <si>
    <t>voice, face</t>
  </si>
  <si>
    <t>Survey website</t>
  </si>
  <si>
    <t>Website visitors</t>
  </si>
  <si>
    <t>non-propability</t>
  </si>
  <si>
    <t>convenience sampling</t>
  </si>
  <si>
    <t>college students in california</t>
  </si>
  <si>
    <t xml:space="preserve">On campus </t>
  </si>
  <si>
    <t>Mturk</t>
  </si>
  <si>
    <t>Rodriguez_Ditto_2019</t>
  </si>
  <si>
    <t>In-lab session</t>
  </si>
  <si>
    <t>participants who were mainly recruited on campus or via social media,</t>
  </si>
  <si>
    <t>also recruited via social media and on campus</t>
  </si>
  <si>
    <t>recruited via Prolific Academic, an online participant recruitment forum</t>
  </si>
  <si>
    <t>almost all with college degree</t>
  </si>
  <si>
    <t>United Kingdom</t>
  </si>
  <si>
    <t>Weber_2019</t>
  </si>
  <si>
    <t>Anslinger_Grelle_Eyssel_2019</t>
  </si>
  <si>
    <t>90% with at least some college education</t>
  </si>
  <si>
    <t>Lippa_2009</t>
  </si>
  <si>
    <t xml:space="preserve"> Participants came from countries across the world,
but the largest numbers were from the United Kingdom
(45%), the United States (29%), Canada (5%), and Australia
(4%). Participants from continental Western Europe made
up about 6% of the sample.</t>
  </si>
  <si>
    <t xml:space="preserve">From February through May 2005, the British Broadcast-
ing Corporation (BBC) conducted an English-language
Internet survey, which focused on human sex differences in
cognition, motivation, personality, and sexuality. </t>
  </si>
  <si>
    <t>Kovacevic_2017</t>
  </si>
  <si>
    <t>Data were 
collected between September 17, 2015 and October 12, 2015, by Leger, a professional marketing 
company. Participants were LegerWeb research panelists. The Leger panel was created using a 
random telephone recruiting method and is comprised of approximately 460,000 members 
representative of the Canadian population</t>
  </si>
  <si>
    <t>male and female participants between 
the ages of 40 and 59 with representation from all provinces and territories (canada(</t>
  </si>
  <si>
    <t>stratified sampling</t>
  </si>
  <si>
    <t>online panel</t>
  </si>
  <si>
    <t xml:space="preserve">Your responses to this survey will remain confidential, anonymous and only reported in 
aggregate with those of other Canadians answering the survey.  Your responses will not be 
linked back to you.  Please be assured that if at any point during the survey, you do not feel 
comfortable answering a question, there will always be an option to not answer. </t>
  </si>
  <si>
    <t>Maxwell_Muise_MacDonald_2016</t>
  </si>
  <si>
    <t>mturk study</t>
  </si>
  <si>
    <t>online postings on the website Craigslist in 16 major U.S. cities</t>
  </si>
  <si>
    <t xml:space="preserve">We recruited couples from an introduc-
tory psychology class at a large Canadian university, and from the
Toronto area using online advertisements (Craiglist.com and Kijji.ca)
and posters around campus. </t>
  </si>
  <si>
    <t>Participants responded to questionnaires individually
in the lab.</t>
  </si>
  <si>
    <t>face, name</t>
  </si>
  <si>
    <t xml:space="preserve"> We
recruited couples from several different online sources (Kijiji,
Craigslist, Reddit, scienceofrelationships.com). </t>
  </si>
  <si>
    <t>online study</t>
  </si>
  <si>
    <t>online pretest</t>
  </si>
  <si>
    <t>Undergrads</t>
  </si>
  <si>
    <t>On campus recruitment</t>
  </si>
  <si>
    <t>United States, 44.4%, United Kingdom, 55.7%</t>
  </si>
  <si>
    <t>Columbia, 55.9%, Spain, 44.1%</t>
  </si>
  <si>
    <t>United States, 82%, Canada, 16%, United Kingdom, 2%</t>
  </si>
  <si>
    <t>Norway, 64.7%, United States, 35.3%</t>
  </si>
  <si>
    <t>Australia, 36.7%, United States, 25.1%, United Kingdom, 14.1%, NA, 24.1%</t>
  </si>
  <si>
    <t>United States, 61.5%, Canada, 30.3%, NA, 8.3%</t>
  </si>
  <si>
    <t>United States, 96.2%, Canada, 3.8%</t>
  </si>
  <si>
    <t>Afghanistan , 0.04821374 %, Albania , 0.02469484 %, Algeria , 0.01332738 %, American Samoa , 0.02155899 %, Andorra , 0.01019152 %, Antarctica , 0.01803115 %, Argentina , 0.10465909 %, Armenia , 0.0086236 %, Aruba , 0.01019152 %, Australia , 3.56389692 %, Austria , 0.17168795 %, Azerbaijan , 0.00783963 %, Bahrain , 0.02743871 %, Bangladesh , 0.02312692 %, Belarus , 0.0086236 %, Belgium , 0.58248469 %, Belize , 0.00940756 %, Bermuda , 0.02939862 %, Bolivia , 0.01567926 %, Bosnia-Herzegovina , 0.02234295 %, Botswana , 0.01136747 %, Brazil , 0.13131384 %, Brunei , 0.00979954 %, Bulgaria , 0.16816012 %, Canada , 5.19297255 %, Canary Islands , 0.00783963 %, Cayman Islands , 0.00901558 %, Chile , 0.0489977 %, China , 0.15796859 %, Colombia , 0.03135853 %, Costa Rica , 0.02312692 %, Croatia , 0.08858785 %, Cyprus , 0.05291752 %, Czech Republic , 0.10975485 %, Denmark , 0.34024005 %, Dominican Republic , 0.01215143 %, Ecuador , 0.00783963 %, Egypt , 0.07055669 %, Estonia , 0.06977273 %, Finland , 0.71693439 %, France , 0.41902836 %, Georgia , 0.02155899 %, Germany , 0.64088996 %, Gibraltar , 0.01254341 %, Greece , 0.34847166 %, Guernsey , 0.01215143 %, Hong Kong , 0.03292646 %, Hungary , 0.0874119 %, Iceland , 0.08427605 %, India , 1.32137005 %, Indonesia , 0.03331844 %, Iran , 0.04037411 %, Ireland , 0.22656538 %, Israel , 0.15953652 %, Italy , 0.18736722 %, Jamaica , 0.02195097 %, Japan , 0.19716676 %, Jersey , 0.02038304 %, Jordan , 0.01685521 %, Kenya , 0.01646323 %, Kuwait , 0.02391088 %, Latvia , 0.02626277 %, Lebanon , 0.02900664 %, Lithuania , 0.05566139 %, Luxembourg , 0.02704673 %, Macedonia , 0.01607125 %, Malaysia , 0.33788816 %, Malta , 0.05252554 %, Mauritius , 0.01097549 %, Mexico , 0.15483274 %, NA , 0.78788306 %, Nepal , 0.01450332 %, Netherlands , 0.95016346 %, New Zealand , 0.84628833 %, Nigeria , 0.01881512 %, Norway , 0.26615552 %, Oman , 0.00783963 %, Pakistan , 0.15169689 %, Peru , 0.01567926 %, Philippines , 0.18971911 %, Poland , 0.192071 %, Portugal , 0.15287283 %, Puerto Rico , 0.02155899 %, Qatar , 0.01411134 %, Republic of Ireland , 1.90659862 %, Republic of South Africa , 0.15483274 %, Romania , 0.15169689 %, Russia , 0.0831001 %, Saudi Arabia , 0.03998213 %, Serbia , 0.01019152 %, Serbia and Montenegro , 0.0278307 %, Singapore , 0.91880493 %, Slovakia , 0.03488636 %, Slovenia , 0.11014684 %, South Africa , 0.0384142 %, South Korea , 0.0278307 %, Spain , 0.34494383 %, Sri Lanka , 0.02155899 %, Sweden , 0.54485446 %, Switzerland , 0.23283708 %, Taiwan , 0.02077503 %, Thailand , 0.06546093 %, Trinidad and Tobago , 0.03802222 %, Trinidad And Tobago , 0.01842314 %, Turkey , 0.53583888 %, Uganda , 0.00901558 %, Ukraine , 0.02587079 %, United Arab Emirates , 0.14464122 %, United Kingdom , 46.59799149 %, United States , 27.55082042 %, Uruguay , 0.01097549 %, Venezuela , 0.04311798 %, Vietnam , 0.01097549 %, Yugoslavia , 0.00823161 %, Zambia , 0.00783963 %, Zimbabwe , 0.01724719 %</t>
  </si>
  <si>
    <t>coursecredit/material</t>
  </si>
  <si>
    <t>coursecredit/none</t>
  </si>
  <si>
    <t>none/coursecredit</t>
  </si>
  <si>
    <t>Mark_2013</t>
  </si>
  <si>
    <t>Austria, 9.15%, Switzerland, 5.96%, Germany, 10.2%, Spain, 9.07%, France, 9.56%, Italy, 7.39%, Netherlands, 7.07%, Poland, 10.09%, Russia, 10.66%, Sweden, 10.37%, Turkey, 10.47%</t>
  </si>
  <si>
    <t>First Monday</t>
  </si>
  <si>
    <t>What percentage of the males in the sample was not in a relationship?</t>
  </si>
  <si>
    <t>What percentage of the females in the sample was not in a relationship?</t>
  </si>
  <si>
    <t>What percentage of the males in the sample is self-reported heterosexual? (numeric)</t>
  </si>
  <si>
    <t>What percentage of the females in the sample is self-reported heterosexual? (numeric)</t>
  </si>
  <si>
    <t>What percentage of the total sample is self-reported heterosexual? (numeric)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</si>
</sst>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9C0006"/>
      <name val="Calibri"/>
      <family val="2"/>
      <scheme val="minor"/>
    </font>
    <font>
      <sz val="11"/>
      <color rgb="FF3F3F76"/>
      <name val="Calibri"/>
      <family val="2"/>
      <scheme val="minor"/>
    </font>
    <font>
      <sz val="11"/>
      <color theme="1"/>
      <name val="Calibri"/>
      <family val="1"/>
      <charset val="1"/>
      <scheme val="minor"/>
    </font>
    <font>
      <sz val="11"/>
      <color rgb="FFFF0000"/>
      <name val="Calibri"/>
      <family val="2"/>
      <scheme val="minor"/>
    </font>
    <font>
      <sz val="11"/>
      <color rgb="FF006100"/>
      <name val="Calibri"/>
      <family val="2"/>
      <scheme val="minor"/>
    </font>
    <font>
      <sz val="11"/>
      <name val="Calibri"/>
      <family val="2"/>
      <scheme val="minor"/>
    </font>
    <font>
      <i/>
      <sz val="11"/>
      <color theme="1"/>
      <name val="Calibri"/>
      <family val="2"/>
      <scheme val="minor"/>
    </font>
    <font>
      <sz val="11"/>
      <color rgb="FF000000"/>
      <name val="Calibri"/>
      <family val="2"/>
      <scheme val="minor"/>
    </font>
    <font>
      <sz val="9"/>
      <color rgb="FF000000"/>
      <name val="Lucida Console"/>
      <family val="3"/>
    </font>
    <font>
      <sz val="11"/>
      <color rgb="FF000000"/>
      <name val="Lucida Console"/>
      <family val="3"/>
    </font>
  </fonts>
  <fills count="13">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C7CE"/>
      </patternFill>
    </fill>
    <fill>
      <patternFill patternType="solid">
        <fgColor rgb="FFFFCC99"/>
      </patternFill>
    </fill>
    <fill>
      <patternFill patternType="solid">
        <fgColor theme="8" tint="0.79998168889431442"/>
        <bgColor indexed="65"/>
      </patternFill>
    </fill>
    <fill>
      <patternFill patternType="solid">
        <fgColor rgb="FFC6EFCE"/>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3" fillId="8" borderId="2" applyNumberFormat="0" applyAlignment="0" applyProtection="0"/>
    <xf numFmtId="0" fontId="1" fillId="9" borderId="0" applyNumberFormat="0" applyBorder="0" applyAlignment="0" applyProtection="0"/>
    <xf numFmtId="0" fontId="6" fillId="10" borderId="0" applyNumberFormat="0" applyBorder="0" applyAlignment="0" applyProtection="0"/>
  </cellStyleXfs>
  <cellXfs count="45">
    <xf numFmtId="0" fontId="0" fillId="0" borderId="0" xfId="0"/>
    <xf numFmtId="2" fontId="0" fillId="0" borderId="0" xfId="0" applyNumberFormat="1"/>
    <xf numFmtId="0" fontId="0" fillId="0" borderId="0" xfId="0" applyAlignment="1">
      <alignment wrapText="1"/>
    </xf>
    <xf numFmtId="0" fontId="0" fillId="0" borderId="1" xfId="0" applyBorder="1"/>
    <xf numFmtId="0" fontId="0" fillId="0" borderId="0" xfId="0" applyAlignment="1">
      <alignment vertical="center"/>
    </xf>
    <xf numFmtId="0" fontId="0" fillId="9" borderId="0" xfId="8" applyFont="1"/>
    <xf numFmtId="0" fontId="2" fillId="7" borderId="0" xfId="6"/>
    <xf numFmtId="0" fontId="3" fillId="8" borderId="2" xfId="7"/>
    <xf numFmtId="0" fontId="4" fillId="0" borderId="0" xfId="0" applyFont="1"/>
    <xf numFmtId="0" fontId="6" fillId="10" borderId="0" xfId="9"/>
    <xf numFmtId="10" fontId="0" fillId="0" borderId="0" xfId="0" applyNumberFormat="1"/>
    <xf numFmtId="0" fontId="0" fillId="4" borderId="0" xfId="3" applyFont="1" applyAlignment="1">
      <alignment horizontal="center" vertical="center"/>
    </xf>
    <xf numFmtId="0" fontId="7" fillId="0" borderId="0" xfId="6" applyFont="1" applyFill="1"/>
    <xf numFmtId="0" fontId="7" fillId="0" borderId="0" xfId="0" applyFont="1"/>
    <xf numFmtId="2" fontId="7" fillId="0" borderId="0" xfId="0" applyNumberFormat="1" applyFont="1"/>
    <xf numFmtId="0" fontId="7" fillId="0" borderId="0" xfId="0" applyFont="1" applyAlignment="1">
      <alignment wrapText="1"/>
    </xf>
    <xf numFmtId="0" fontId="7" fillId="0" borderId="0" xfId="0" applyFont="1" applyAlignment="1" applyProtection="1">
      <alignment wrapText="1"/>
      <protection locked="0"/>
    </xf>
    <xf numFmtId="2" fontId="7" fillId="0" borderId="0" xfId="0" applyNumberFormat="1" applyFont="1" applyAlignment="1">
      <alignment wrapText="1"/>
    </xf>
    <xf numFmtId="0" fontId="1" fillId="6" borderId="0" xfId="5" applyAlignment="1">
      <alignment horizontal="center"/>
    </xf>
    <xf numFmtId="0" fontId="7" fillId="11" borderId="0" xfId="0" applyFont="1" applyFill="1"/>
    <xf numFmtId="0" fontId="9" fillId="0" borderId="0" xfId="0" applyFont="1"/>
    <xf numFmtId="0" fontId="9" fillId="0" borderId="0" xfId="0" applyFont="1" applyAlignment="1">
      <alignment vertical="center"/>
    </xf>
    <xf numFmtId="0" fontId="0" fillId="2" borderId="0" xfId="1" applyFont="1" applyAlignment="1">
      <alignment vertical="center"/>
    </xf>
    <xf numFmtId="0" fontId="0" fillId="6" borderId="0" xfId="5" applyFont="1" applyAlignment="1">
      <alignment vertical="top"/>
    </xf>
    <xf numFmtId="0" fontId="0" fillId="3" borderId="0" xfId="2" applyFont="1" applyAlignment="1">
      <alignment vertical="center"/>
    </xf>
    <xf numFmtId="0" fontId="0" fillId="5" borderId="0" xfId="4" applyFont="1" applyAlignment="1">
      <alignment vertical="center"/>
    </xf>
    <xf numFmtId="2" fontId="7" fillId="11" borderId="0" xfId="0" applyNumberFormat="1" applyFont="1" applyFill="1"/>
    <xf numFmtId="0" fontId="0" fillId="11" borderId="0" xfId="0" applyFill="1"/>
    <xf numFmtId="0" fontId="7" fillId="12" borderId="0" xfId="6" applyFont="1" applyFill="1"/>
    <xf numFmtId="0" fontId="10" fillId="0" borderId="0" xfId="0" applyFont="1" applyAlignment="1">
      <alignment vertical="center"/>
    </xf>
    <xf numFmtId="0" fontId="11" fillId="0" borderId="0" xfId="0" applyFont="1" applyAlignment="1">
      <alignment vertical="center"/>
    </xf>
    <xf numFmtId="0" fontId="7" fillId="0" borderId="0" xfId="0" applyFont="1" applyAlignment="1"/>
    <xf numFmtId="0" fontId="7" fillId="0" borderId="0" xfId="0" applyNumberFormat="1" applyFont="1"/>
    <xf numFmtId="0" fontId="1" fillId="5" borderId="0" xfId="4" applyAlignment="1">
      <alignment horizontal="center" vertical="center"/>
    </xf>
    <xf numFmtId="0" fontId="1" fillId="4" borderId="0" xfId="3" applyAlignment="1">
      <alignment horizontal="center" vertical="center"/>
    </xf>
    <xf numFmtId="0" fontId="1" fillId="3" borderId="0" xfId="2" applyAlignment="1">
      <alignment horizontal="center" vertical="center"/>
    </xf>
    <xf numFmtId="0" fontId="1" fillId="2" borderId="0" xfId="1" applyAlignment="1">
      <alignment horizontal="center" vertical="center"/>
    </xf>
    <xf numFmtId="0" fontId="0" fillId="6" borderId="0" xfId="5" applyFont="1" applyAlignment="1">
      <alignment horizontal="center" vertical="center" wrapText="1"/>
    </xf>
    <xf numFmtId="0" fontId="0" fillId="0" borderId="0" xfId="0" applyAlignment="1">
      <alignment horizontal="center"/>
    </xf>
    <xf numFmtId="0" fontId="1" fillId="6" borderId="0" xfId="5" applyAlignment="1">
      <alignment horizontal="center"/>
    </xf>
    <xf numFmtId="0" fontId="1" fillId="2" borderId="0" xfId="1" applyAlignment="1">
      <alignment horizontal="center"/>
    </xf>
    <xf numFmtId="0" fontId="1" fillId="3" borderId="0" xfId="2" applyAlignment="1">
      <alignment horizontal="center"/>
    </xf>
    <xf numFmtId="0" fontId="1" fillId="4" borderId="0" xfId="3" applyAlignment="1">
      <alignment horizontal="center"/>
    </xf>
    <xf numFmtId="0" fontId="1" fillId="5" borderId="0" xfId="4" applyAlignment="1">
      <alignment horizontal="center"/>
    </xf>
    <xf numFmtId="0" fontId="0" fillId="0" borderId="0" xfId="0" applyFill="1"/>
  </cellXfs>
  <cellStyles count="10">
    <cellStyle name="20 % - Akzent5" xfId="8" builtinId="46"/>
    <cellStyle name="40 % - Akzent1" xfId="1" builtinId="31"/>
    <cellStyle name="40 % - Akzent2" xfId="2" builtinId="35"/>
    <cellStyle name="40 % - Akzent4" xfId="3" builtinId="43"/>
    <cellStyle name="40 % - Akzent5" xfId="4" builtinId="47"/>
    <cellStyle name="40 % - Akzent6" xfId="5" builtinId="51"/>
    <cellStyle name="Eingabe" xfId="7" builtinId="20"/>
    <cellStyle name="Gut" xfId="9" builtinId="26"/>
    <cellStyle name="Schlecht" xfId="6" builtinId="27"/>
    <cellStyle name="Standard" xfId="0" builtinId="0"/>
  </cellStyles>
  <dxfs count="406">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theme="0" tint="-0.24994659260841701"/>
        </patternFill>
      </fill>
    </dxf>
    <dxf>
      <fill>
        <patternFill>
          <bgColor rgb="FFCC3300"/>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0" tint="-0.14996795556505021"/>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79998168889431442"/>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rgb="FFFF0000"/>
        </patternFill>
      </fill>
    </dxf>
    <dxf>
      <fill>
        <patternFill>
          <bgColor rgb="FFFF0000"/>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7" tint="0.79998168889431442"/>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F1048576"/>
  <sheetViews>
    <sheetView tabSelected="1" zoomScale="85" zoomScaleNormal="85" workbookViewId="0">
      <pane xSplit="5" ySplit="1" topLeftCell="IL32" activePane="bottomRight" state="frozen"/>
      <selection pane="topRight" activeCell="D1" sqref="D1"/>
      <selection pane="bottomLeft" activeCell="A2" sqref="A2"/>
      <selection pane="bottomRight" activeCell="A50" sqref="A50"/>
    </sheetView>
  </sheetViews>
  <sheetFormatPr baseColWidth="10" defaultColWidth="23.85546875" defaultRowHeight="15" x14ac:dyDescent="0.25"/>
  <cols>
    <col min="1" max="1" width="55.140625" customWidth="1"/>
    <col min="2" max="2" width="9.5703125" bestFit="1" customWidth="1"/>
    <col min="3" max="3" width="7.5703125" bestFit="1" customWidth="1"/>
    <col min="4" max="4" width="31.7109375" style="4" customWidth="1"/>
    <col min="5" max="5" width="24" customWidth="1"/>
    <col min="22" max="22" width="20.140625" customWidth="1"/>
    <col min="28" max="28" width="27.5703125" customWidth="1"/>
    <col min="31" max="31" width="27.7109375" customWidth="1"/>
    <col min="69" max="69" width="33.42578125" customWidth="1"/>
    <col min="78" max="78" width="35.85546875" customWidth="1"/>
    <col min="126" max="129" width="32.5703125" customWidth="1"/>
    <col min="207" max="207" width="30.28515625" customWidth="1"/>
    <col min="254" max="254" width="41.85546875" customWidth="1"/>
    <col min="255" max="255" width="24.7109375" customWidth="1"/>
  </cols>
  <sheetData>
    <row r="1" spans="1:292" x14ac:dyDescent="0.25">
      <c r="A1" t="s">
        <v>0</v>
      </c>
      <c r="B1" t="s">
        <v>1156</v>
      </c>
      <c r="D1" s="25" t="s">
        <v>1</v>
      </c>
      <c r="E1" t="s">
        <v>2</v>
      </c>
      <c r="F1" t="s">
        <v>1090</v>
      </c>
      <c r="G1" t="s">
        <v>1088</v>
      </c>
      <c r="H1" t="s">
        <v>1089</v>
      </c>
      <c r="I1" t="s">
        <v>1085</v>
      </c>
      <c r="J1" t="s">
        <v>1085</v>
      </c>
      <c r="K1" t="s">
        <v>1085</v>
      </c>
      <c r="L1" t="s">
        <v>1085</v>
      </c>
      <c r="M1" t="s">
        <v>1085</v>
      </c>
      <c r="N1" t="s">
        <v>1084</v>
      </c>
      <c r="O1" t="s">
        <v>1074</v>
      </c>
      <c r="P1" t="s">
        <v>1078</v>
      </c>
      <c r="Q1" t="s">
        <v>1082</v>
      </c>
      <c r="R1" t="s">
        <v>1073</v>
      </c>
      <c r="S1" t="s">
        <v>1069</v>
      </c>
      <c r="T1" t="s">
        <v>1071</v>
      </c>
      <c r="U1" t="s">
        <v>1066</v>
      </c>
      <c r="V1" t="s">
        <v>3</v>
      </c>
      <c r="W1" t="s">
        <v>4</v>
      </c>
      <c r="X1" t="s">
        <v>5</v>
      </c>
      <c r="Y1" t="s">
        <v>1093</v>
      </c>
      <c r="Z1" t="s">
        <v>1092</v>
      </c>
      <c r="AA1" t="s">
        <v>1091</v>
      </c>
      <c r="AB1" t="s">
        <v>9</v>
      </c>
      <c r="AC1" t="s">
        <v>9</v>
      </c>
      <c r="AD1" t="s">
        <v>9</v>
      </c>
      <c r="AE1" t="s">
        <v>10</v>
      </c>
      <c r="AF1" t="s">
        <v>11</v>
      </c>
      <c r="AG1" t="s">
        <v>11</v>
      </c>
      <c r="AH1" t="s">
        <v>12</v>
      </c>
      <c r="AI1" t="s">
        <v>13</v>
      </c>
      <c r="AJ1" t="s">
        <v>13</v>
      </c>
      <c r="AK1" t="s">
        <v>1161</v>
      </c>
      <c r="AL1" t="s">
        <v>15</v>
      </c>
      <c r="AM1" t="s">
        <v>16</v>
      </c>
      <c r="AN1" t="s">
        <v>17</v>
      </c>
      <c r="AO1" t="s">
        <v>18</v>
      </c>
      <c r="AP1" t="s">
        <v>19</v>
      </c>
      <c r="AQ1" t="s">
        <v>20</v>
      </c>
      <c r="AR1" t="s">
        <v>20</v>
      </c>
      <c r="AS1" t="s">
        <v>20</v>
      </c>
      <c r="AT1" t="s">
        <v>21</v>
      </c>
      <c r="AU1" t="s">
        <v>22</v>
      </c>
      <c r="AV1" t="s">
        <v>23</v>
      </c>
      <c r="AW1" t="s">
        <v>24</v>
      </c>
      <c r="AX1" t="s">
        <v>25</v>
      </c>
      <c r="AY1" t="s">
        <v>26</v>
      </c>
      <c r="AZ1" t="s">
        <v>27</v>
      </c>
      <c r="BA1" t="s">
        <v>28</v>
      </c>
      <c r="BB1" t="s">
        <v>29</v>
      </c>
      <c r="BC1" t="s">
        <v>30</v>
      </c>
      <c r="BD1" t="s">
        <v>31</v>
      </c>
      <c r="BE1" t="s">
        <v>32</v>
      </c>
      <c r="BF1" t="s">
        <v>33</v>
      </c>
      <c r="BG1" t="s">
        <v>34</v>
      </c>
      <c r="BH1" t="s">
        <v>35</v>
      </c>
      <c r="BI1" t="s">
        <v>36</v>
      </c>
      <c r="BJ1" t="s">
        <v>37</v>
      </c>
      <c r="BK1" t="s">
        <v>38</v>
      </c>
      <c r="BL1" t="s">
        <v>39</v>
      </c>
      <c r="BM1" t="s">
        <v>40</v>
      </c>
      <c r="BN1" t="s">
        <v>41</v>
      </c>
      <c r="BO1" t="s">
        <v>42</v>
      </c>
      <c r="BP1" t="s">
        <v>43</v>
      </c>
      <c r="BQ1" t="s">
        <v>44</v>
      </c>
      <c r="BR1" t="s">
        <v>45</v>
      </c>
      <c r="BS1" t="s">
        <v>46</v>
      </c>
      <c r="BT1" t="s">
        <v>47</v>
      </c>
      <c r="BU1" t="s">
        <v>48</v>
      </c>
      <c r="BV1" t="s">
        <v>49</v>
      </c>
      <c r="BW1" t="s">
        <v>50</v>
      </c>
      <c r="BX1" t="s">
        <v>51</v>
      </c>
      <c r="BY1" t="s">
        <v>51</v>
      </c>
      <c r="BZ1" t="s">
        <v>52</v>
      </c>
      <c r="CA1" t="s">
        <v>53</v>
      </c>
      <c r="CB1" t="s">
        <v>54</v>
      </c>
      <c r="CC1" t="s">
        <v>55</v>
      </c>
      <c r="CD1" t="s">
        <v>56</v>
      </c>
      <c r="CE1" t="s">
        <v>57</v>
      </c>
      <c r="CF1" t="s">
        <v>58</v>
      </c>
      <c r="CG1" t="s">
        <v>59</v>
      </c>
      <c r="CH1" t="s">
        <v>59</v>
      </c>
      <c r="CI1" t="s">
        <v>60</v>
      </c>
      <c r="CJ1" t="s">
        <v>61</v>
      </c>
      <c r="CK1" t="s">
        <v>62</v>
      </c>
      <c r="CL1" t="s">
        <v>62</v>
      </c>
      <c r="CM1" t="s">
        <v>63</v>
      </c>
      <c r="CN1" t="s">
        <v>64</v>
      </c>
      <c r="CO1" t="s">
        <v>65</v>
      </c>
      <c r="CP1" t="s">
        <v>66</v>
      </c>
      <c r="CQ1" t="s">
        <v>67</v>
      </c>
      <c r="CR1" t="s">
        <v>68</v>
      </c>
      <c r="CS1" t="s">
        <v>69</v>
      </c>
      <c r="CT1" t="s">
        <v>70</v>
      </c>
      <c r="CU1" t="s">
        <v>71</v>
      </c>
      <c r="CV1" t="s">
        <v>71</v>
      </c>
      <c r="CW1" t="s">
        <v>72</v>
      </c>
      <c r="CX1" t="s">
        <v>73</v>
      </c>
      <c r="CY1" t="s">
        <v>73</v>
      </c>
      <c r="CZ1" t="s">
        <v>73</v>
      </c>
      <c r="DA1" t="s">
        <v>73</v>
      </c>
      <c r="DB1" t="s">
        <v>73</v>
      </c>
      <c r="DC1" t="s">
        <v>73</v>
      </c>
      <c r="DD1" t="s">
        <v>73</v>
      </c>
      <c r="DE1" t="s">
        <v>73</v>
      </c>
      <c r="DF1" t="s">
        <v>73</v>
      </c>
      <c r="DG1" t="s">
        <v>73</v>
      </c>
      <c r="DH1" t="s">
        <v>73</v>
      </c>
      <c r="DI1" t="s">
        <v>73</v>
      </c>
      <c r="DJ1" t="s">
        <v>73</v>
      </c>
      <c r="DK1" t="s">
        <v>73</v>
      </c>
      <c r="DL1" t="s">
        <v>73</v>
      </c>
      <c r="DM1" t="s">
        <v>73</v>
      </c>
      <c r="DN1" t="s">
        <v>73</v>
      </c>
      <c r="DO1" t="s">
        <v>74</v>
      </c>
      <c r="DP1" t="s">
        <v>74</v>
      </c>
      <c r="DQ1" t="s">
        <v>74</v>
      </c>
      <c r="DR1" t="s">
        <v>74</v>
      </c>
      <c r="DS1" t="s">
        <v>75</v>
      </c>
      <c r="DT1" t="s">
        <v>76</v>
      </c>
      <c r="DU1" t="s">
        <v>76</v>
      </c>
      <c r="DV1" t="s">
        <v>77</v>
      </c>
      <c r="DW1" t="s">
        <v>77</v>
      </c>
      <c r="DX1" t="s">
        <v>77</v>
      </c>
      <c r="DY1" t="s">
        <v>77</v>
      </c>
      <c r="DZ1" t="s">
        <v>78</v>
      </c>
      <c r="EA1" t="s">
        <v>79</v>
      </c>
      <c r="EB1" t="s">
        <v>80</v>
      </c>
      <c r="EC1" t="s">
        <v>81</v>
      </c>
      <c r="ED1" t="s">
        <v>82</v>
      </c>
      <c r="EE1" t="s">
        <v>83</v>
      </c>
      <c r="EF1" t="s">
        <v>84</v>
      </c>
      <c r="EG1" t="s">
        <v>85</v>
      </c>
      <c r="EH1" t="s">
        <v>1222</v>
      </c>
      <c r="EI1" t="s">
        <v>86</v>
      </c>
      <c r="EJ1" s="13" t="s">
        <v>87</v>
      </c>
      <c r="EK1" s="13" t="s">
        <v>87</v>
      </c>
      <c r="EL1" s="13" t="s">
        <v>88</v>
      </c>
      <c r="EM1" s="13" t="s">
        <v>89</v>
      </c>
      <c r="EN1" s="13" t="s">
        <v>90</v>
      </c>
      <c r="EO1" s="13" t="s">
        <v>91</v>
      </c>
      <c r="EP1" s="13" t="s">
        <v>92</v>
      </c>
      <c r="EQ1" s="13" t="s">
        <v>93</v>
      </c>
      <c r="ER1" s="13" t="s">
        <v>94</v>
      </c>
      <c r="ES1" s="13" t="s">
        <v>95</v>
      </c>
      <c r="ET1" s="13" t="s">
        <v>96</v>
      </c>
      <c r="EU1" s="13" t="s">
        <v>97</v>
      </c>
      <c r="EV1" s="13" t="s">
        <v>98</v>
      </c>
      <c r="EW1" s="13" t="s">
        <v>99</v>
      </c>
      <c r="EX1" s="13" t="s">
        <v>100</v>
      </c>
      <c r="EY1" s="13" t="s">
        <v>101</v>
      </c>
      <c r="EZ1" s="13" t="s">
        <v>102</v>
      </c>
      <c r="FA1" s="13" t="s">
        <v>103</v>
      </c>
      <c r="FB1" s="13" t="s">
        <v>104</v>
      </c>
      <c r="FC1" s="13" t="s">
        <v>105</v>
      </c>
      <c r="FD1" s="13" t="s">
        <v>106</v>
      </c>
      <c r="FE1" s="13" t="s">
        <v>107</v>
      </c>
      <c r="FF1" s="13" t="s">
        <v>108</v>
      </c>
      <c r="FG1" s="13" t="s">
        <v>109</v>
      </c>
      <c r="FH1" s="13" t="s">
        <v>110</v>
      </c>
      <c r="FI1" s="13" t="s">
        <v>111</v>
      </c>
      <c r="FJ1" s="13" t="s">
        <v>112</v>
      </c>
      <c r="FK1" s="13" t="s">
        <v>113</v>
      </c>
      <c r="FL1" s="13" t="s">
        <v>114</v>
      </c>
      <c r="FM1" s="13" t="s">
        <v>114</v>
      </c>
      <c r="FN1" s="13" t="s">
        <v>115</v>
      </c>
      <c r="FO1" s="13" t="s">
        <v>116</v>
      </c>
      <c r="FP1" s="13" t="s">
        <v>117</v>
      </c>
      <c r="FQ1" s="13" t="s">
        <v>118</v>
      </c>
      <c r="FR1" s="13" t="s">
        <v>119</v>
      </c>
      <c r="FS1" s="13" t="s">
        <v>120</v>
      </c>
      <c r="FT1" s="13" t="s">
        <v>121</v>
      </c>
      <c r="FU1" s="13" t="s">
        <v>1047</v>
      </c>
      <c r="FV1" s="13" t="s">
        <v>122</v>
      </c>
      <c r="FW1" s="13" t="s">
        <v>123</v>
      </c>
      <c r="FX1" s="13" t="s">
        <v>124</v>
      </c>
      <c r="FY1" s="13" t="s">
        <v>125</v>
      </c>
      <c r="FZ1" s="13" t="s">
        <v>126</v>
      </c>
      <c r="GA1" s="13" t="s">
        <v>127</v>
      </c>
      <c r="GB1" s="13" t="s">
        <v>128</v>
      </c>
      <c r="GC1" s="13" t="s">
        <v>129</v>
      </c>
      <c r="GD1" s="13" t="s">
        <v>130</v>
      </c>
      <c r="GE1" s="13" t="s">
        <v>130</v>
      </c>
      <c r="GF1" s="13" t="s">
        <v>131</v>
      </c>
      <c r="GG1" s="13" t="s">
        <v>132</v>
      </c>
      <c r="GH1" s="13" t="s">
        <v>133</v>
      </c>
      <c r="GI1" s="13" t="s">
        <v>133</v>
      </c>
      <c r="GJ1" s="13" t="s">
        <v>134</v>
      </c>
      <c r="GK1" s="13" t="s">
        <v>135</v>
      </c>
      <c r="GL1" s="13" t="s">
        <v>136</v>
      </c>
      <c r="GM1" s="13" t="s">
        <v>137</v>
      </c>
      <c r="GN1" s="13" t="s">
        <v>138</v>
      </c>
      <c r="GO1" s="13" t="s">
        <v>139</v>
      </c>
      <c r="GP1" s="13" t="s">
        <v>140</v>
      </c>
      <c r="GQ1" s="13" t="s">
        <v>1065</v>
      </c>
      <c r="GR1" s="13" t="s">
        <v>141</v>
      </c>
      <c r="GS1" s="13" t="s">
        <v>142</v>
      </c>
      <c r="GT1" s="13" t="s">
        <v>143</v>
      </c>
      <c r="GU1" s="13" t="s">
        <v>144</v>
      </c>
      <c r="GV1" s="13" t="s">
        <v>145</v>
      </c>
      <c r="GW1" s="13" t="s">
        <v>146</v>
      </c>
      <c r="GX1" s="13" t="s">
        <v>147</v>
      </c>
      <c r="GY1" s="13" t="s">
        <v>148</v>
      </c>
      <c r="GZ1" s="13" t="s">
        <v>148</v>
      </c>
      <c r="HA1" s="13" t="s">
        <v>149</v>
      </c>
      <c r="HB1" s="13" t="s">
        <v>150</v>
      </c>
      <c r="HC1" s="13" t="s">
        <v>151</v>
      </c>
      <c r="HD1" s="13" t="s">
        <v>151</v>
      </c>
      <c r="HE1" s="13" t="s">
        <v>151</v>
      </c>
      <c r="HF1" s="13" t="s">
        <v>152</v>
      </c>
      <c r="HG1" s="13" t="s">
        <v>153</v>
      </c>
      <c r="HH1" s="13" t="s">
        <v>154</v>
      </c>
      <c r="HI1" s="13" t="s">
        <v>154</v>
      </c>
      <c r="HJ1" s="13" t="s">
        <v>155</v>
      </c>
      <c r="HK1" s="13" t="s">
        <v>156</v>
      </c>
      <c r="HL1" s="13" t="s">
        <v>157</v>
      </c>
      <c r="HM1" s="13" t="s">
        <v>158</v>
      </c>
      <c r="HN1" s="13" t="s">
        <v>159</v>
      </c>
      <c r="HO1" s="13" t="s">
        <v>160</v>
      </c>
      <c r="HP1" s="13" t="s">
        <v>161</v>
      </c>
      <c r="HQ1" s="13" t="s">
        <v>162</v>
      </c>
      <c r="HR1" s="13" t="s">
        <v>163</v>
      </c>
      <c r="HS1" s="13" t="s">
        <v>164</v>
      </c>
      <c r="HT1" s="13" t="s">
        <v>165</v>
      </c>
      <c r="HU1" s="13" t="s">
        <v>166</v>
      </c>
      <c r="HV1" s="13" t="s">
        <v>167</v>
      </c>
      <c r="HW1" s="13" t="s">
        <v>168</v>
      </c>
      <c r="HX1" s="13" t="s">
        <v>1038</v>
      </c>
      <c r="HY1" s="13" t="s">
        <v>1039</v>
      </c>
      <c r="HZ1" s="13" t="s">
        <v>1039</v>
      </c>
      <c r="IA1" s="13" t="s">
        <v>1040</v>
      </c>
      <c r="IB1" s="13" t="s">
        <v>1041</v>
      </c>
      <c r="IC1" s="13" t="s">
        <v>1049</v>
      </c>
      <c r="ID1" s="13" t="s">
        <v>1050</v>
      </c>
      <c r="IE1" s="13" t="s">
        <v>1051</v>
      </c>
      <c r="IF1" s="13" t="s">
        <v>1052</v>
      </c>
      <c r="IG1" s="13" t="s">
        <v>1222</v>
      </c>
      <c r="IH1" s="13" t="s">
        <v>1102</v>
      </c>
      <c r="II1" s="13" t="s">
        <v>1072</v>
      </c>
      <c r="IJ1" s="13" t="s">
        <v>1103</v>
      </c>
      <c r="IK1" s="13" t="s">
        <v>1103</v>
      </c>
      <c r="IL1" s="13" t="s">
        <v>1103</v>
      </c>
      <c r="IM1" s="13" t="s">
        <v>1104</v>
      </c>
      <c r="IN1" s="13" t="s">
        <v>1105</v>
      </c>
      <c r="IO1" t="s">
        <v>1139</v>
      </c>
      <c r="IP1" s="13" t="s">
        <v>1140</v>
      </c>
      <c r="IQ1" s="13" t="s">
        <v>1140</v>
      </c>
      <c r="IR1" s="13" t="s">
        <v>1141</v>
      </c>
      <c r="IS1" s="13" t="s">
        <v>1142</v>
      </c>
      <c r="IT1" s="13" t="s">
        <v>1162</v>
      </c>
      <c r="IU1" s="13" t="s">
        <v>1167</v>
      </c>
      <c r="IV1" s="13" t="s">
        <v>1166</v>
      </c>
      <c r="IW1" t="s">
        <v>1181</v>
      </c>
      <c r="IX1" t="s">
        <v>1181</v>
      </c>
      <c r="IY1" t="s">
        <v>1181</v>
      </c>
      <c r="IZ1" s="13" t="s">
        <v>1189</v>
      </c>
      <c r="JA1" s="13" t="s">
        <v>1189</v>
      </c>
      <c r="JB1" s="13" t="s">
        <v>1189</v>
      </c>
      <c r="JC1" s="13" t="s">
        <v>1188</v>
      </c>
      <c r="JD1" s="13" t="s">
        <v>1191</v>
      </c>
      <c r="JE1" s="13" t="s">
        <v>1194</v>
      </c>
      <c r="JF1" s="13" t="s">
        <v>1200</v>
      </c>
      <c r="JG1" s="13" t="s">
        <v>1200</v>
      </c>
      <c r="JH1" s="13" t="s">
        <v>1200</v>
      </c>
      <c r="JI1" s="13" t="s">
        <v>1200</v>
      </c>
      <c r="JJ1" s="13" t="s">
        <v>1200</v>
      </c>
      <c r="JK1" s="13"/>
      <c r="JL1" s="13"/>
      <c r="JM1" s="13"/>
      <c r="JN1" s="13"/>
      <c r="JO1" s="13"/>
      <c r="JP1" s="13"/>
      <c r="JQ1" s="13"/>
      <c r="JR1" s="13"/>
      <c r="JS1" s="13"/>
      <c r="JT1" s="13"/>
      <c r="JU1" s="13"/>
      <c r="JV1" s="13"/>
      <c r="JW1" s="13"/>
      <c r="JX1" s="13"/>
      <c r="JY1" s="13"/>
      <c r="JZ1" s="13"/>
      <c r="KA1" s="13"/>
      <c r="KB1" s="13"/>
      <c r="KC1" s="13"/>
      <c r="KD1" s="13"/>
    </row>
    <row r="2" spans="1:292" x14ac:dyDescent="0.25">
      <c r="A2" t="s">
        <v>169</v>
      </c>
      <c r="B2" t="s">
        <v>1155</v>
      </c>
      <c r="D2" s="25" t="s">
        <v>1</v>
      </c>
      <c r="E2" t="s">
        <v>170</v>
      </c>
      <c r="F2">
        <v>1</v>
      </c>
      <c r="G2">
        <v>1</v>
      </c>
      <c r="H2">
        <v>1</v>
      </c>
      <c r="I2">
        <v>1</v>
      </c>
      <c r="J2">
        <v>2</v>
      </c>
      <c r="K2">
        <v>3</v>
      </c>
      <c r="L2">
        <v>4</v>
      </c>
      <c r="M2">
        <v>5</v>
      </c>
      <c r="N2">
        <v>1</v>
      </c>
      <c r="O2">
        <v>1</v>
      </c>
      <c r="P2">
        <v>1</v>
      </c>
      <c r="Q2">
        <v>1</v>
      </c>
      <c r="R2">
        <v>1</v>
      </c>
      <c r="S2">
        <v>1</v>
      </c>
      <c r="T2">
        <v>1</v>
      </c>
      <c r="U2">
        <v>1</v>
      </c>
      <c r="V2">
        <v>1</v>
      </c>
      <c r="W2">
        <v>1</v>
      </c>
      <c r="X2">
        <v>1</v>
      </c>
      <c r="Y2">
        <v>1</v>
      </c>
      <c r="Z2">
        <v>1</v>
      </c>
      <c r="AA2">
        <v>1</v>
      </c>
      <c r="AB2">
        <v>1</v>
      </c>
      <c r="AC2">
        <v>2</v>
      </c>
      <c r="AD2">
        <v>3</v>
      </c>
      <c r="AE2" s="13">
        <v>1</v>
      </c>
      <c r="AF2">
        <v>2</v>
      </c>
      <c r="AG2">
        <v>3</v>
      </c>
      <c r="AH2">
        <v>1</v>
      </c>
      <c r="AI2">
        <v>1</v>
      </c>
      <c r="AJ2">
        <v>2</v>
      </c>
      <c r="AK2">
        <v>1</v>
      </c>
      <c r="AL2">
        <v>1</v>
      </c>
      <c r="AM2">
        <v>1</v>
      </c>
      <c r="AN2">
        <v>1</v>
      </c>
      <c r="AO2">
        <v>1</v>
      </c>
      <c r="AP2">
        <v>1</v>
      </c>
      <c r="AQ2" s="13">
        <v>1</v>
      </c>
      <c r="AR2" s="13">
        <v>2</v>
      </c>
      <c r="AS2" s="13">
        <v>3</v>
      </c>
      <c r="AT2" s="13">
        <v>1</v>
      </c>
      <c r="AU2" s="13">
        <v>1</v>
      </c>
      <c r="AV2" s="13">
        <v>1</v>
      </c>
      <c r="AW2" s="13">
        <v>1</v>
      </c>
      <c r="AX2" s="13">
        <v>1</v>
      </c>
      <c r="AY2" s="13">
        <v>1</v>
      </c>
      <c r="AZ2" s="13">
        <v>1</v>
      </c>
      <c r="BA2" s="13">
        <v>1</v>
      </c>
      <c r="BB2" s="13">
        <v>1</v>
      </c>
      <c r="BC2" s="13">
        <v>1</v>
      </c>
      <c r="BD2" s="13">
        <v>1</v>
      </c>
      <c r="BE2" s="13">
        <v>1</v>
      </c>
      <c r="BF2" s="13">
        <v>1</v>
      </c>
      <c r="BG2" s="13">
        <v>1</v>
      </c>
      <c r="BH2" s="13">
        <v>1</v>
      </c>
      <c r="BI2" s="13">
        <v>1</v>
      </c>
      <c r="BJ2" s="13">
        <v>1</v>
      </c>
      <c r="BK2" s="13">
        <v>1</v>
      </c>
      <c r="BL2" s="13">
        <v>1</v>
      </c>
      <c r="BM2" s="13">
        <v>1</v>
      </c>
      <c r="BN2" s="13">
        <v>1</v>
      </c>
      <c r="BO2" s="13">
        <v>1</v>
      </c>
      <c r="BP2" s="13">
        <v>1</v>
      </c>
      <c r="BQ2" s="13">
        <v>1</v>
      </c>
      <c r="BR2" s="13">
        <v>1</v>
      </c>
      <c r="BS2" s="13">
        <v>1</v>
      </c>
      <c r="BT2" s="13">
        <v>1</v>
      </c>
      <c r="BU2" s="13">
        <v>1</v>
      </c>
      <c r="BV2" s="13">
        <v>1</v>
      </c>
      <c r="BW2" s="13">
        <v>1</v>
      </c>
      <c r="BX2" s="13">
        <v>1</v>
      </c>
      <c r="BY2" s="13">
        <v>2</v>
      </c>
      <c r="BZ2" s="13">
        <v>3</v>
      </c>
      <c r="CA2" s="13">
        <v>1</v>
      </c>
      <c r="CB2" s="13">
        <v>1</v>
      </c>
      <c r="CC2" s="13">
        <v>1</v>
      </c>
      <c r="CD2" s="13">
        <v>1</v>
      </c>
      <c r="CE2" s="13">
        <v>1</v>
      </c>
      <c r="CF2" s="13">
        <v>1</v>
      </c>
      <c r="CG2" s="13">
        <v>1</v>
      </c>
      <c r="CH2" s="13">
        <v>2</v>
      </c>
      <c r="CI2" s="13">
        <v>1</v>
      </c>
      <c r="CJ2" s="13">
        <v>1</v>
      </c>
      <c r="CK2" s="13">
        <v>1</v>
      </c>
      <c r="CL2" s="13">
        <v>2</v>
      </c>
      <c r="CM2" s="13">
        <v>1</v>
      </c>
      <c r="CN2" s="13">
        <v>1</v>
      </c>
      <c r="CO2" s="13">
        <v>1</v>
      </c>
      <c r="CP2" s="13">
        <v>7</v>
      </c>
      <c r="CQ2" s="13">
        <v>1</v>
      </c>
      <c r="CR2" s="13">
        <v>1</v>
      </c>
      <c r="CS2" s="13">
        <v>1</v>
      </c>
      <c r="CT2" s="13">
        <v>1</v>
      </c>
      <c r="CU2" s="13">
        <v>1</v>
      </c>
      <c r="CV2" s="13">
        <v>3</v>
      </c>
      <c r="CW2" s="13">
        <v>1</v>
      </c>
      <c r="CX2" s="13">
        <v>1</v>
      </c>
      <c r="CY2" s="13">
        <v>2</v>
      </c>
      <c r="CZ2" s="13">
        <v>3</v>
      </c>
      <c r="DA2" s="13">
        <v>4</v>
      </c>
      <c r="DB2" s="13">
        <v>5</v>
      </c>
      <c r="DC2" s="13">
        <v>6</v>
      </c>
      <c r="DD2" s="13">
        <v>7</v>
      </c>
      <c r="DE2" s="13">
        <v>8</v>
      </c>
      <c r="DF2" s="13">
        <v>9</v>
      </c>
      <c r="DG2" s="13">
        <v>10</v>
      </c>
      <c r="DH2" s="13">
        <v>11</v>
      </c>
      <c r="DI2" s="13">
        <v>12</v>
      </c>
      <c r="DJ2" s="13">
        <v>13</v>
      </c>
      <c r="DK2" s="13">
        <v>15</v>
      </c>
      <c r="DL2" s="13">
        <v>16</v>
      </c>
      <c r="DM2" s="13">
        <v>17</v>
      </c>
      <c r="DN2" s="13">
        <v>18</v>
      </c>
      <c r="DO2">
        <v>1</v>
      </c>
      <c r="DP2">
        <v>2</v>
      </c>
      <c r="DQ2">
        <v>3</v>
      </c>
      <c r="DR2">
        <v>4</v>
      </c>
      <c r="DS2">
        <v>1</v>
      </c>
      <c r="DT2">
        <v>1</v>
      </c>
      <c r="DU2">
        <v>2</v>
      </c>
      <c r="DV2">
        <v>1</v>
      </c>
      <c r="DW2">
        <v>2</v>
      </c>
      <c r="DX2">
        <v>3</v>
      </c>
      <c r="DY2">
        <v>4</v>
      </c>
      <c r="DZ2">
        <v>1</v>
      </c>
      <c r="EA2">
        <v>2</v>
      </c>
      <c r="EB2">
        <v>1</v>
      </c>
      <c r="EC2">
        <v>1</v>
      </c>
      <c r="ED2">
        <v>6</v>
      </c>
      <c r="EE2">
        <v>1</v>
      </c>
      <c r="EF2">
        <v>1</v>
      </c>
      <c r="EG2">
        <v>1</v>
      </c>
      <c r="EH2" s="13">
        <v>3</v>
      </c>
      <c r="EI2" s="13">
        <v>1</v>
      </c>
      <c r="EJ2" s="13">
        <v>1</v>
      </c>
      <c r="EK2" s="13">
        <v>2</v>
      </c>
      <c r="EL2" s="13">
        <v>1</v>
      </c>
      <c r="EM2" s="13">
        <v>1</v>
      </c>
      <c r="EN2" s="13">
        <v>1</v>
      </c>
      <c r="EO2" s="13">
        <v>1</v>
      </c>
      <c r="EP2" s="13">
        <v>1</v>
      </c>
      <c r="EQ2" s="13">
        <v>1</v>
      </c>
      <c r="ER2" s="13">
        <v>1</v>
      </c>
      <c r="ES2" s="13">
        <v>1</v>
      </c>
      <c r="ET2" s="13">
        <v>1</v>
      </c>
      <c r="EU2" s="13">
        <v>1</v>
      </c>
      <c r="EV2" s="13">
        <v>1</v>
      </c>
      <c r="EW2" s="13">
        <v>1</v>
      </c>
      <c r="EX2" s="13">
        <v>1</v>
      </c>
      <c r="EY2" s="13">
        <v>1</v>
      </c>
      <c r="EZ2" s="13">
        <v>1</v>
      </c>
      <c r="FA2" s="13">
        <v>1</v>
      </c>
      <c r="FB2" s="13">
        <v>1</v>
      </c>
      <c r="FC2" s="13">
        <v>1</v>
      </c>
      <c r="FD2" s="13">
        <v>1</v>
      </c>
      <c r="FE2" s="13">
        <v>1</v>
      </c>
      <c r="FF2" s="13">
        <v>1</v>
      </c>
      <c r="FG2" s="13">
        <v>1</v>
      </c>
      <c r="FH2" s="13">
        <v>2</v>
      </c>
      <c r="FI2" s="13">
        <v>1</v>
      </c>
      <c r="FJ2" s="13">
        <v>1</v>
      </c>
      <c r="FK2" s="13">
        <v>1</v>
      </c>
      <c r="FL2" s="13">
        <v>1</v>
      </c>
      <c r="FM2" s="13">
        <v>2</v>
      </c>
      <c r="FN2" s="13">
        <v>1</v>
      </c>
      <c r="FO2" s="13">
        <v>1</v>
      </c>
      <c r="FP2" s="13">
        <v>4</v>
      </c>
      <c r="FQ2" s="13">
        <v>1</v>
      </c>
      <c r="FR2" s="13">
        <v>1</v>
      </c>
      <c r="FS2" s="13">
        <v>1</v>
      </c>
      <c r="FT2" s="13">
        <v>1</v>
      </c>
      <c r="FU2" s="13">
        <v>1</v>
      </c>
      <c r="FV2" s="13">
        <v>2</v>
      </c>
      <c r="FW2" s="13">
        <v>1</v>
      </c>
      <c r="FX2" s="13">
        <v>1</v>
      </c>
      <c r="FY2" s="13">
        <v>1</v>
      </c>
      <c r="FZ2" s="13">
        <v>1</v>
      </c>
      <c r="GA2" s="13">
        <v>1</v>
      </c>
      <c r="GB2" s="13">
        <v>1</v>
      </c>
      <c r="GC2" s="13">
        <v>1</v>
      </c>
      <c r="GD2" s="13">
        <v>1</v>
      </c>
      <c r="GE2" s="13">
        <v>2</v>
      </c>
      <c r="GF2" s="13">
        <v>1</v>
      </c>
      <c r="GG2" s="13">
        <v>1</v>
      </c>
      <c r="GH2" s="13">
        <v>1</v>
      </c>
      <c r="GI2" s="13">
        <v>2</v>
      </c>
      <c r="GJ2" s="13">
        <v>1</v>
      </c>
      <c r="GK2" s="13">
        <v>1</v>
      </c>
      <c r="GL2" s="13">
        <v>1</v>
      </c>
      <c r="GM2" s="13">
        <v>1</v>
      </c>
      <c r="GN2" s="13">
        <v>1</v>
      </c>
      <c r="GO2" s="13">
        <v>1</v>
      </c>
      <c r="GP2" s="13">
        <v>1</v>
      </c>
      <c r="GQ2" s="13">
        <v>1</v>
      </c>
      <c r="GR2" s="13">
        <v>1</v>
      </c>
      <c r="GS2" s="13">
        <v>1</v>
      </c>
      <c r="GT2" s="13">
        <v>1</v>
      </c>
      <c r="GU2" s="13">
        <v>1</v>
      </c>
      <c r="GV2" s="13">
        <v>1</v>
      </c>
      <c r="GW2" s="13">
        <v>3</v>
      </c>
      <c r="GX2" s="13">
        <v>1</v>
      </c>
      <c r="GY2" s="13">
        <v>1</v>
      </c>
      <c r="GZ2" s="13">
        <v>2</v>
      </c>
      <c r="HA2" s="13">
        <v>1</v>
      </c>
      <c r="HB2" s="13">
        <v>1</v>
      </c>
      <c r="HC2" s="13">
        <v>1</v>
      </c>
      <c r="HD2" s="13">
        <v>2</v>
      </c>
      <c r="HE2" s="13">
        <v>3</v>
      </c>
      <c r="HF2" s="13">
        <v>1</v>
      </c>
      <c r="HG2" s="13">
        <v>1</v>
      </c>
      <c r="HH2" s="13">
        <v>1</v>
      </c>
      <c r="HI2" s="13">
        <v>2</v>
      </c>
      <c r="HJ2" s="13">
        <v>1</v>
      </c>
      <c r="HK2" s="13">
        <v>1</v>
      </c>
      <c r="HL2" s="13">
        <v>1</v>
      </c>
      <c r="HM2" s="13">
        <v>1</v>
      </c>
      <c r="HN2" s="13">
        <v>1</v>
      </c>
      <c r="HO2" s="13">
        <v>1</v>
      </c>
      <c r="HP2" s="13">
        <v>1</v>
      </c>
      <c r="HQ2" s="13">
        <v>1</v>
      </c>
      <c r="HR2" s="13">
        <v>1</v>
      </c>
      <c r="HS2" s="13">
        <v>1</v>
      </c>
      <c r="HT2" s="13">
        <v>1</v>
      </c>
      <c r="HU2" s="13">
        <v>3</v>
      </c>
      <c r="HV2" s="13">
        <v>1</v>
      </c>
      <c r="HW2" s="13">
        <v>1</v>
      </c>
      <c r="HX2" s="13">
        <v>2</v>
      </c>
      <c r="HY2" s="13">
        <v>1</v>
      </c>
      <c r="HZ2" s="13">
        <v>2</v>
      </c>
      <c r="IA2" s="13">
        <v>1</v>
      </c>
      <c r="IB2" s="13">
        <v>2</v>
      </c>
      <c r="IC2" s="13">
        <v>2</v>
      </c>
      <c r="ID2" s="13">
        <v>2</v>
      </c>
      <c r="IE2" s="13">
        <v>1</v>
      </c>
      <c r="IF2" s="13">
        <v>1</v>
      </c>
      <c r="IG2" s="13">
        <v>1</v>
      </c>
      <c r="IH2" s="13">
        <v>1</v>
      </c>
      <c r="II2" s="13">
        <v>1</v>
      </c>
      <c r="IJ2" s="13">
        <v>1</v>
      </c>
      <c r="IK2" s="13">
        <v>2</v>
      </c>
      <c r="IL2" s="13">
        <v>3</v>
      </c>
      <c r="IM2" s="13">
        <v>1</v>
      </c>
      <c r="IN2" s="13">
        <v>1</v>
      </c>
      <c r="IO2" s="13">
        <v>1</v>
      </c>
      <c r="IP2" s="13">
        <v>1</v>
      </c>
      <c r="IQ2" s="13">
        <v>2</v>
      </c>
      <c r="IR2" s="13">
        <v>1</v>
      </c>
      <c r="IS2" s="13">
        <v>1</v>
      </c>
      <c r="IT2" s="13">
        <v>1</v>
      </c>
      <c r="IU2" s="13">
        <v>1</v>
      </c>
      <c r="IV2" s="13">
        <v>1</v>
      </c>
      <c r="IW2" s="13">
        <v>1</v>
      </c>
      <c r="IX2" s="13">
        <v>2</v>
      </c>
      <c r="IY2" s="13">
        <v>3</v>
      </c>
      <c r="IZ2" s="13">
        <v>1</v>
      </c>
      <c r="JA2" s="13">
        <v>2</v>
      </c>
      <c r="JB2" s="13">
        <v>4</v>
      </c>
      <c r="JC2" s="13">
        <v>1</v>
      </c>
      <c r="JD2" s="13">
        <v>1</v>
      </c>
      <c r="JE2" s="13">
        <v>1</v>
      </c>
      <c r="JF2" s="13">
        <v>2</v>
      </c>
      <c r="JG2" s="13">
        <v>3</v>
      </c>
      <c r="JH2" s="13">
        <v>4</v>
      </c>
      <c r="JI2" s="13">
        <v>5</v>
      </c>
      <c r="JJ2" s="13">
        <v>6</v>
      </c>
      <c r="JK2" s="13"/>
      <c r="JL2" s="13"/>
      <c r="JM2" s="13"/>
      <c r="JN2" s="13"/>
      <c r="JO2" s="13"/>
      <c r="JP2" s="13"/>
      <c r="JQ2" s="13"/>
      <c r="JR2" s="13"/>
      <c r="JS2" s="13"/>
      <c r="JT2" s="13"/>
      <c r="JU2" s="13"/>
      <c r="JV2" s="13"/>
      <c r="JW2" s="13"/>
      <c r="JX2" s="13"/>
      <c r="JY2" s="13"/>
      <c r="JZ2" s="13"/>
      <c r="KA2" s="13"/>
      <c r="KB2" s="13"/>
      <c r="KC2" s="13"/>
      <c r="KD2" s="13"/>
    </row>
    <row r="3" spans="1:292" ht="15" customHeight="1" x14ac:dyDescent="0.25">
      <c r="A3" t="s">
        <v>171</v>
      </c>
      <c r="B3" t="s">
        <v>1155</v>
      </c>
      <c r="D3" s="23" t="s">
        <v>172</v>
      </c>
      <c r="E3" t="s">
        <v>173</v>
      </c>
      <c r="F3">
        <v>1</v>
      </c>
      <c r="G3">
        <v>0</v>
      </c>
      <c r="H3">
        <v>0</v>
      </c>
      <c r="I3">
        <v>1</v>
      </c>
      <c r="J3">
        <v>1</v>
      </c>
      <c r="K3">
        <v>1</v>
      </c>
      <c r="L3">
        <v>1</v>
      </c>
      <c r="M3">
        <v>1</v>
      </c>
      <c r="N3">
        <v>1</v>
      </c>
      <c r="O3">
        <v>0</v>
      </c>
      <c r="P3">
        <v>0</v>
      </c>
      <c r="Q3">
        <v>0</v>
      </c>
      <c r="R3">
        <v>1</v>
      </c>
      <c r="S3" t="s">
        <v>176</v>
      </c>
      <c r="T3" t="s">
        <v>176</v>
      </c>
      <c r="U3">
        <v>1</v>
      </c>
      <c r="V3">
        <v>0</v>
      </c>
      <c r="W3">
        <v>1</v>
      </c>
      <c r="X3">
        <v>0</v>
      </c>
      <c r="Y3">
        <v>0</v>
      </c>
      <c r="Z3">
        <v>0</v>
      </c>
      <c r="AA3">
        <v>0</v>
      </c>
      <c r="AB3">
        <v>0</v>
      </c>
      <c r="AC3">
        <v>0</v>
      </c>
      <c r="AD3">
        <v>0</v>
      </c>
      <c r="AE3">
        <v>0</v>
      </c>
      <c r="AF3">
        <v>0</v>
      </c>
      <c r="AG3">
        <v>0</v>
      </c>
      <c r="AH3">
        <v>0</v>
      </c>
      <c r="AI3">
        <v>0</v>
      </c>
      <c r="AJ3">
        <v>0</v>
      </c>
      <c r="AK3">
        <v>1</v>
      </c>
      <c r="AL3">
        <v>1</v>
      </c>
      <c r="AM3">
        <v>0</v>
      </c>
      <c r="AN3">
        <v>0</v>
      </c>
      <c r="AO3">
        <v>1</v>
      </c>
      <c r="AP3">
        <v>0</v>
      </c>
      <c r="AQ3" s="13">
        <v>0</v>
      </c>
      <c r="AR3" s="13">
        <v>0</v>
      </c>
      <c r="AS3" s="13">
        <v>0</v>
      </c>
      <c r="AT3" s="13">
        <v>1</v>
      </c>
      <c r="AU3" s="13">
        <v>1</v>
      </c>
      <c r="AV3" s="13">
        <v>0</v>
      </c>
      <c r="AW3" s="13">
        <v>0</v>
      </c>
      <c r="AX3" s="13">
        <v>0</v>
      </c>
      <c r="AY3" s="13">
        <v>0</v>
      </c>
      <c r="AZ3" s="13">
        <v>0</v>
      </c>
      <c r="BA3" s="13">
        <v>1</v>
      </c>
      <c r="BB3" s="13">
        <v>1</v>
      </c>
      <c r="BC3" s="13">
        <v>1</v>
      </c>
      <c r="BD3" s="13">
        <v>1</v>
      </c>
      <c r="BE3" s="13">
        <v>0</v>
      </c>
      <c r="BF3" s="13">
        <v>1</v>
      </c>
      <c r="BG3" s="13">
        <v>0</v>
      </c>
      <c r="BH3" s="13">
        <v>0</v>
      </c>
      <c r="BI3" s="13">
        <v>0</v>
      </c>
      <c r="BJ3" s="13">
        <v>0</v>
      </c>
      <c r="BK3" s="13">
        <v>0</v>
      </c>
      <c r="BL3" s="13">
        <v>1</v>
      </c>
      <c r="BM3" s="13">
        <v>1</v>
      </c>
      <c r="BN3" s="13">
        <v>1</v>
      </c>
      <c r="BO3" s="13">
        <v>1</v>
      </c>
      <c r="BP3" s="13">
        <v>0</v>
      </c>
      <c r="BQ3" s="13">
        <v>1</v>
      </c>
      <c r="BR3" s="13">
        <v>0</v>
      </c>
      <c r="BS3" s="13">
        <v>0</v>
      </c>
      <c r="BT3" s="13">
        <v>1</v>
      </c>
      <c r="BU3" s="13">
        <v>1</v>
      </c>
      <c r="BV3" s="13">
        <v>1</v>
      </c>
      <c r="BW3" s="13">
        <v>0</v>
      </c>
      <c r="BX3" s="13">
        <v>0</v>
      </c>
      <c r="BY3" s="13">
        <v>0</v>
      </c>
      <c r="BZ3" s="13">
        <v>1</v>
      </c>
      <c r="CA3" s="13">
        <v>0</v>
      </c>
      <c r="CB3" s="13">
        <v>0</v>
      </c>
      <c r="CC3" s="13">
        <v>0</v>
      </c>
      <c r="CD3" s="13">
        <v>1</v>
      </c>
      <c r="CE3" s="13">
        <v>1</v>
      </c>
      <c r="CF3" s="13">
        <v>1</v>
      </c>
      <c r="CG3" s="13">
        <v>1</v>
      </c>
      <c r="CH3" s="13">
        <v>1</v>
      </c>
      <c r="CI3" s="13">
        <v>1</v>
      </c>
      <c r="CJ3" s="13">
        <v>1</v>
      </c>
      <c r="CK3" s="13">
        <v>1</v>
      </c>
      <c r="CL3" s="13">
        <v>1</v>
      </c>
      <c r="CM3" s="13">
        <v>0</v>
      </c>
      <c r="CN3" s="13">
        <v>0</v>
      </c>
      <c r="CO3" s="13">
        <v>1</v>
      </c>
      <c r="CP3" s="13">
        <v>0</v>
      </c>
      <c r="CQ3" s="13">
        <v>0</v>
      </c>
      <c r="CR3" s="13">
        <v>1</v>
      </c>
      <c r="CS3" s="13">
        <v>1</v>
      </c>
      <c r="CT3" s="13">
        <v>1</v>
      </c>
      <c r="CU3" s="13">
        <v>0</v>
      </c>
      <c r="CV3" s="13">
        <v>0</v>
      </c>
      <c r="CW3" s="13">
        <v>0</v>
      </c>
      <c r="CX3" s="13">
        <v>0</v>
      </c>
      <c r="CY3" s="13">
        <v>0</v>
      </c>
      <c r="CZ3" s="13">
        <v>0</v>
      </c>
      <c r="DA3" s="13">
        <v>0</v>
      </c>
      <c r="DB3" s="13">
        <v>0</v>
      </c>
      <c r="DC3" s="13">
        <v>0</v>
      </c>
      <c r="DD3" s="13">
        <v>0</v>
      </c>
      <c r="DE3" s="13">
        <v>0</v>
      </c>
      <c r="DF3" s="13">
        <v>0</v>
      </c>
      <c r="DG3" s="13">
        <v>0</v>
      </c>
      <c r="DH3" s="13">
        <v>0</v>
      </c>
      <c r="DI3" s="13">
        <v>0</v>
      </c>
      <c r="DJ3" s="13">
        <v>0</v>
      </c>
      <c r="DK3" s="13">
        <v>0</v>
      </c>
      <c r="DL3" s="13">
        <v>0</v>
      </c>
      <c r="DM3" s="13">
        <v>0</v>
      </c>
      <c r="DN3" s="13">
        <v>0</v>
      </c>
      <c r="DO3" s="13">
        <v>1</v>
      </c>
      <c r="DP3" s="13">
        <v>1</v>
      </c>
      <c r="DQ3" s="13">
        <v>1</v>
      </c>
      <c r="DR3" s="13">
        <v>1</v>
      </c>
      <c r="DS3" s="13">
        <v>1</v>
      </c>
      <c r="DT3" s="13">
        <v>1</v>
      </c>
      <c r="DU3" s="13">
        <v>1</v>
      </c>
      <c r="DV3" s="13">
        <v>1</v>
      </c>
      <c r="DW3" s="13">
        <v>1</v>
      </c>
      <c r="DX3" s="13">
        <v>1</v>
      </c>
      <c r="DY3" s="13">
        <v>1</v>
      </c>
      <c r="DZ3" s="13">
        <v>1</v>
      </c>
      <c r="EA3" s="13">
        <v>0</v>
      </c>
      <c r="EB3" s="13">
        <v>1</v>
      </c>
      <c r="EC3" s="13">
        <v>1</v>
      </c>
      <c r="ED3" s="13">
        <v>1</v>
      </c>
      <c r="EE3" s="13">
        <v>1</v>
      </c>
      <c r="EF3" s="13">
        <v>0</v>
      </c>
      <c r="EG3" s="13">
        <v>1</v>
      </c>
      <c r="EH3" s="13">
        <v>0</v>
      </c>
      <c r="EI3" s="13">
        <v>0</v>
      </c>
      <c r="EJ3" s="13">
        <v>1</v>
      </c>
      <c r="EK3" s="13">
        <v>1</v>
      </c>
      <c r="EL3" s="13">
        <v>1</v>
      </c>
      <c r="EM3" s="13">
        <v>0</v>
      </c>
      <c r="EN3" s="13">
        <v>0</v>
      </c>
      <c r="EO3" s="13">
        <v>0</v>
      </c>
      <c r="EP3" s="13">
        <v>0</v>
      </c>
      <c r="EQ3" s="13">
        <v>1</v>
      </c>
      <c r="ER3" s="13">
        <v>1</v>
      </c>
      <c r="ES3" s="13">
        <v>0</v>
      </c>
      <c r="ET3" s="13">
        <v>0</v>
      </c>
      <c r="EU3" s="13">
        <v>1</v>
      </c>
      <c r="EV3" s="13">
        <v>1</v>
      </c>
      <c r="EW3" s="13">
        <v>1</v>
      </c>
      <c r="EX3" s="13">
        <v>1</v>
      </c>
      <c r="EY3" s="13">
        <v>1</v>
      </c>
      <c r="EZ3" s="13">
        <v>0</v>
      </c>
      <c r="FA3" s="13">
        <v>1</v>
      </c>
      <c r="FB3" s="13">
        <v>1</v>
      </c>
      <c r="FC3" s="13">
        <v>1</v>
      </c>
      <c r="FD3" s="13">
        <v>1</v>
      </c>
      <c r="FE3" s="13">
        <v>0</v>
      </c>
      <c r="FF3" s="13">
        <v>1</v>
      </c>
      <c r="FG3" s="13">
        <v>1</v>
      </c>
      <c r="FH3" s="13">
        <v>1</v>
      </c>
      <c r="FI3" s="13">
        <v>1</v>
      </c>
      <c r="FJ3" s="13">
        <v>1</v>
      </c>
      <c r="FK3" s="13">
        <v>0</v>
      </c>
      <c r="FL3" s="13">
        <v>1</v>
      </c>
      <c r="FM3" s="13">
        <v>1</v>
      </c>
      <c r="FN3" s="13">
        <v>0</v>
      </c>
      <c r="FO3" s="13">
        <v>1</v>
      </c>
      <c r="FP3" s="13">
        <v>1</v>
      </c>
      <c r="FQ3" s="13">
        <v>0</v>
      </c>
      <c r="FR3" s="13">
        <v>0</v>
      </c>
      <c r="FS3" s="13">
        <v>0</v>
      </c>
      <c r="FT3" s="13">
        <v>0</v>
      </c>
      <c r="FU3" s="13">
        <v>0</v>
      </c>
      <c r="FV3" s="13">
        <v>0</v>
      </c>
      <c r="FW3" s="13">
        <v>1</v>
      </c>
      <c r="FX3" s="13">
        <v>1</v>
      </c>
      <c r="FY3" s="13">
        <v>1</v>
      </c>
      <c r="FZ3" s="13">
        <v>0</v>
      </c>
      <c r="GA3" s="13">
        <v>1</v>
      </c>
      <c r="GB3" s="13">
        <v>0</v>
      </c>
      <c r="GC3" s="13">
        <v>0</v>
      </c>
      <c r="GD3" s="13">
        <v>1</v>
      </c>
      <c r="GE3" s="13">
        <v>1</v>
      </c>
      <c r="GF3" s="13">
        <v>1</v>
      </c>
      <c r="GG3" s="13">
        <v>1</v>
      </c>
      <c r="GH3" s="13">
        <v>1</v>
      </c>
      <c r="GI3" s="13">
        <v>1</v>
      </c>
      <c r="GJ3" s="13">
        <v>0</v>
      </c>
      <c r="GK3" s="13">
        <v>0</v>
      </c>
      <c r="GL3" s="13">
        <v>0</v>
      </c>
      <c r="GM3" s="13">
        <v>0</v>
      </c>
      <c r="GN3" s="13">
        <v>0</v>
      </c>
      <c r="GO3" s="13">
        <v>0</v>
      </c>
      <c r="GP3" s="13">
        <v>0</v>
      </c>
      <c r="GQ3" s="13">
        <v>0</v>
      </c>
      <c r="GR3" s="13">
        <v>1</v>
      </c>
      <c r="GS3" s="13">
        <v>0</v>
      </c>
      <c r="GT3" s="13">
        <v>1</v>
      </c>
      <c r="GU3" s="13">
        <v>1</v>
      </c>
      <c r="GV3" s="13">
        <v>1</v>
      </c>
      <c r="GW3" s="13">
        <v>0</v>
      </c>
      <c r="GX3" s="13">
        <v>0</v>
      </c>
      <c r="GY3" s="13">
        <v>1</v>
      </c>
      <c r="GZ3" s="13">
        <v>1</v>
      </c>
      <c r="HA3" s="13">
        <v>0</v>
      </c>
      <c r="HB3" s="13">
        <v>1</v>
      </c>
      <c r="HC3" s="13">
        <v>1</v>
      </c>
      <c r="HD3" s="13">
        <v>1</v>
      </c>
      <c r="HE3" s="13">
        <v>1</v>
      </c>
      <c r="HF3" s="13">
        <v>1</v>
      </c>
      <c r="HG3" s="13">
        <v>1</v>
      </c>
      <c r="HH3" s="13">
        <v>1</v>
      </c>
      <c r="HI3" s="13">
        <v>1</v>
      </c>
      <c r="HJ3" s="13">
        <v>1</v>
      </c>
      <c r="HK3" s="13">
        <v>1</v>
      </c>
      <c r="HL3" s="13">
        <v>1</v>
      </c>
      <c r="HM3" s="13">
        <v>1</v>
      </c>
      <c r="HN3" s="13">
        <v>1</v>
      </c>
      <c r="HO3" s="13">
        <v>1</v>
      </c>
      <c r="HP3" s="13">
        <v>0</v>
      </c>
      <c r="HQ3" s="13" t="s">
        <v>176</v>
      </c>
      <c r="HR3" s="13">
        <v>1</v>
      </c>
      <c r="HS3" s="13">
        <v>0</v>
      </c>
      <c r="HT3" s="13">
        <v>1</v>
      </c>
      <c r="HU3" s="13">
        <v>0</v>
      </c>
      <c r="HV3" s="13">
        <v>0</v>
      </c>
      <c r="HW3" s="13">
        <v>1</v>
      </c>
      <c r="HX3" s="13">
        <v>0</v>
      </c>
      <c r="HY3" s="13">
        <v>0</v>
      </c>
      <c r="HZ3" s="13">
        <v>0</v>
      </c>
      <c r="IA3" s="13">
        <v>1</v>
      </c>
      <c r="IB3" s="13">
        <v>1</v>
      </c>
      <c r="IC3" s="13">
        <v>1</v>
      </c>
      <c r="ID3" s="13">
        <v>1</v>
      </c>
      <c r="IE3" s="13">
        <v>1</v>
      </c>
      <c r="IF3" s="13">
        <v>1</v>
      </c>
      <c r="IG3" s="13" t="s">
        <v>176</v>
      </c>
      <c r="IH3" s="13">
        <v>1</v>
      </c>
      <c r="II3" s="13">
        <v>1</v>
      </c>
      <c r="IJ3" s="13">
        <v>1</v>
      </c>
      <c r="IK3" s="13">
        <v>1</v>
      </c>
      <c r="IL3" s="13">
        <v>1</v>
      </c>
      <c r="IM3" s="13">
        <v>0</v>
      </c>
      <c r="IN3" s="13">
        <v>1</v>
      </c>
      <c r="IO3" s="13">
        <v>1</v>
      </c>
      <c r="IP3" s="13">
        <v>1</v>
      </c>
      <c r="IQ3" s="13">
        <v>1</v>
      </c>
      <c r="IR3" s="13">
        <v>0</v>
      </c>
      <c r="IS3" s="13">
        <v>1</v>
      </c>
      <c r="IT3" s="13">
        <v>1</v>
      </c>
      <c r="IU3" s="13">
        <v>1</v>
      </c>
      <c r="IV3" s="13">
        <v>1</v>
      </c>
      <c r="IW3" s="13">
        <v>1</v>
      </c>
      <c r="IX3" s="13">
        <v>1</v>
      </c>
      <c r="IY3" s="13">
        <v>1</v>
      </c>
      <c r="IZ3" s="13">
        <v>1</v>
      </c>
      <c r="JA3" s="13">
        <v>1</v>
      </c>
      <c r="JB3" s="13">
        <v>1</v>
      </c>
      <c r="JC3" s="13">
        <v>1</v>
      </c>
      <c r="JD3" s="13">
        <v>1</v>
      </c>
      <c r="JE3" s="13">
        <v>0</v>
      </c>
      <c r="JF3" s="13">
        <v>0</v>
      </c>
      <c r="JG3" s="13">
        <v>0</v>
      </c>
      <c r="JH3" s="13">
        <v>0</v>
      </c>
      <c r="JI3" s="13">
        <v>0</v>
      </c>
      <c r="JJ3" s="13">
        <v>0</v>
      </c>
      <c r="JK3" s="13"/>
      <c r="JL3" s="13"/>
      <c r="JM3" s="13"/>
      <c r="JN3" s="13"/>
      <c r="JO3" s="13"/>
      <c r="JP3" s="13"/>
      <c r="JQ3" s="13"/>
      <c r="JR3" s="13"/>
      <c r="JS3" s="13"/>
      <c r="JT3" s="13"/>
      <c r="JU3" s="13"/>
      <c r="JV3" s="13"/>
      <c r="JW3" s="13"/>
      <c r="JX3" s="13"/>
      <c r="JY3" s="13"/>
      <c r="JZ3" s="13"/>
      <c r="KA3" s="13"/>
      <c r="KB3" s="13"/>
      <c r="KC3" s="13"/>
      <c r="KD3" s="13"/>
      <c r="KE3" s="13"/>
      <c r="KF3" s="13"/>
    </row>
    <row r="4" spans="1:292" x14ac:dyDescent="0.25">
      <c r="A4" t="s">
        <v>174</v>
      </c>
      <c r="B4" t="s">
        <v>1155</v>
      </c>
      <c r="D4" s="23" t="s">
        <v>172</v>
      </c>
      <c r="E4" t="s">
        <v>175</v>
      </c>
      <c r="F4">
        <v>0</v>
      </c>
      <c r="G4" t="s">
        <v>176</v>
      </c>
      <c r="H4" t="s">
        <v>176</v>
      </c>
      <c r="I4" t="s">
        <v>176</v>
      </c>
      <c r="J4" t="s">
        <v>176</v>
      </c>
      <c r="K4" t="s">
        <v>176</v>
      </c>
      <c r="L4" t="s">
        <v>176</v>
      </c>
      <c r="M4" t="s">
        <v>176</v>
      </c>
      <c r="N4">
        <v>1</v>
      </c>
      <c r="O4" t="s">
        <v>176</v>
      </c>
      <c r="P4" t="s">
        <v>176</v>
      </c>
      <c r="Q4" t="s">
        <v>176</v>
      </c>
      <c r="R4">
        <v>1</v>
      </c>
      <c r="S4" t="s">
        <v>176</v>
      </c>
      <c r="T4" t="s">
        <v>176</v>
      </c>
      <c r="U4">
        <v>0</v>
      </c>
      <c r="V4">
        <v>1</v>
      </c>
      <c r="W4">
        <v>0</v>
      </c>
      <c r="X4">
        <v>0</v>
      </c>
      <c r="Y4">
        <v>0</v>
      </c>
      <c r="Z4">
        <v>0</v>
      </c>
      <c r="AA4">
        <v>0</v>
      </c>
      <c r="AB4">
        <v>0</v>
      </c>
      <c r="AC4">
        <v>0</v>
      </c>
      <c r="AD4">
        <v>0</v>
      </c>
      <c r="AE4">
        <v>0</v>
      </c>
      <c r="AF4">
        <v>0</v>
      </c>
      <c r="AG4">
        <v>0</v>
      </c>
      <c r="AH4">
        <v>0</v>
      </c>
      <c r="AI4">
        <v>1</v>
      </c>
      <c r="AJ4">
        <v>1</v>
      </c>
      <c r="AK4">
        <v>0</v>
      </c>
      <c r="AL4">
        <v>0</v>
      </c>
      <c r="AM4">
        <v>1</v>
      </c>
      <c r="AN4" t="s">
        <v>176</v>
      </c>
      <c r="AO4">
        <v>0</v>
      </c>
      <c r="AP4">
        <v>0</v>
      </c>
      <c r="AQ4" s="13">
        <v>1</v>
      </c>
      <c r="AR4" s="13">
        <v>1</v>
      </c>
      <c r="AS4" s="13">
        <v>1</v>
      </c>
      <c r="AT4" s="13" t="s">
        <v>176</v>
      </c>
      <c r="AU4" s="13">
        <v>1</v>
      </c>
      <c r="AV4" s="13">
        <v>1</v>
      </c>
      <c r="AW4" s="13">
        <v>1</v>
      </c>
      <c r="AX4" s="13">
        <v>1</v>
      </c>
      <c r="AY4" s="13">
        <v>0</v>
      </c>
      <c r="AZ4" s="13">
        <v>0</v>
      </c>
      <c r="BA4" s="13">
        <v>0</v>
      </c>
      <c r="BB4" s="13">
        <v>1</v>
      </c>
      <c r="BC4" s="13">
        <v>1</v>
      </c>
      <c r="BD4" s="13">
        <v>1</v>
      </c>
      <c r="BE4" s="13">
        <v>0</v>
      </c>
      <c r="BF4" s="13">
        <v>0</v>
      </c>
      <c r="BG4" s="13">
        <v>0</v>
      </c>
      <c r="BH4" s="13">
        <v>0</v>
      </c>
      <c r="BI4" s="13">
        <v>0</v>
      </c>
      <c r="BJ4" s="13">
        <v>0</v>
      </c>
      <c r="BK4" s="13">
        <v>0</v>
      </c>
      <c r="BL4" s="13">
        <v>0</v>
      </c>
      <c r="BM4" s="13" t="s">
        <v>176</v>
      </c>
      <c r="BN4" s="13" t="s">
        <v>176</v>
      </c>
      <c r="BO4" s="13" t="s">
        <v>176</v>
      </c>
      <c r="BP4" s="13">
        <v>1</v>
      </c>
      <c r="BQ4" s="13">
        <v>0</v>
      </c>
      <c r="BR4" s="13">
        <v>1</v>
      </c>
      <c r="BS4" s="13">
        <v>1</v>
      </c>
      <c r="BT4" s="13">
        <v>0</v>
      </c>
      <c r="BU4" s="13">
        <v>0</v>
      </c>
      <c r="BV4" s="13">
        <v>0</v>
      </c>
      <c r="BW4" s="13">
        <v>1</v>
      </c>
      <c r="BX4" s="13">
        <v>0</v>
      </c>
      <c r="BY4" s="13">
        <v>0</v>
      </c>
      <c r="BZ4" s="13">
        <v>1</v>
      </c>
      <c r="CA4" s="13">
        <v>1</v>
      </c>
      <c r="CB4" s="13">
        <v>1</v>
      </c>
      <c r="CC4" s="13" t="s">
        <v>176</v>
      </c>
      <c r="CD4" s="13">
        <v>1</v>
      </c>
      <c r="CE4" s="13">
        <v>0</v>
      </c>
      <c r="CF4" s="13">
        <v>1</v>
      </c>
      <c r="CG4" s="13">
        <v>0</v>
      </c>
      <c r="CH4" s="13">
        <v>0</v>
      </c>
      <c r="CI4" s="13">
        <v>0</v>
      </c>
      <c r="CJ4" s="13">
        <v>0</v>
      </c>
      <c r="CK4" s="13">
        <v>0</v>
      </c>
      <c r="CL4" s="13">
        <v>0</v>
      </c>
      <c r="CM4" s="13">
        <v>0</v>
      </c>
      <c r="CN4" s="13">
        <v>0</v>
      </c>
      <c r="CO4" s="13">
        <v>1</v>
      </c>
      <c r="CP4" s="13">
        <v>1</v>
      </c>
      <c r="CQ4" s="13">
        <v>0</v>
      </c>
      <c r="CR4" s="13">
        <v>1</v>
      </c>
      <c r="CS4" s="13">
        <v>1</v>
      </c>
      <c r="CT4" s="13">
        <v>1</v>
      </c>
      <c r="CU4" s="13">
        <v>1</v>
      </c>
      <c r="CV4" s="13">
        <v>1</v>
      </c>
      <c r="CW4" s="13">
        <v>1</v>
      </c>
      <c r="CX4" s="13">
        <v>1</v>
      </c>
      <c r="CY4" s="13">
        <v>1</v>
      </c>
      <c r="CZ4" s="13">
        <v>1</v>
      </c>
      <c r="DA4" s="13">
        <v>1</v>
      </c>
      <c r="DB4" s="13">
        <v>1</v>
      </c>
      <c r="DC4" s="13">
        <v>1</v>
      </c>
      <c r="DD4" s="13">
        <v>1</v>
      </c>
      <c r="DE4" s="13">
        <v>1</v>
      </c>
      <c r="DF4" s="13">
        <v>1</v>
      </c>
      <c r="DG4" s="13">
        <v>1</v>
      </c>
      <c r="DH4" s="13">
        <v>1</v>
      </c>
      <c r="DI4" s="13">
        <v>1</v>
      </c>
      <c r="DJ4" s="13">
        <v>1</v>
      </c>
      <c r="DK4" s="13">
        <v>1</v>
      </c>
      <c r="DL4" s="13">
        <v>1</v>
      </c>
      <c r="DM4" s="13">
        <v>1</v>
      </c>
      <c r="DN4" s="13">
        <v>1</v>
      </c>
      <c r="DO4" s="13">
        <v>0</v>
      </c>
      <c r="DP4" s="13">
        <v>0</v>
      </c>
      <c r="DQ4" s="13">
        <v>0</v>
      </c>
      <c r="DR4" s="13">
        <v>0</v>
      </c>
      <c r="DS4" s="13">
        <v>0</v>
      </c>
      <c r="DT4" s="13" t="s">
        <v>176</v>
      </c>
      <c r="DU4" s="13" t="s">
        <v>176</v>
      </c>
      <c r="DV4" s="13">
        <v>1</v>
      </c>
      <c r="DW4" s="13">
        <v>1</v>
      </c>
      <c r="DX4" s="13">
        <v>1</v>
      </c>
      <c r="DY4" s="13">
        <v>1</v>
      </c>
      <c r="DZ4" s="13">
        <v>0</v>
      </c>
      <c r="EA4" s="13">
        <v>0</v>
      </c>
      <c r="EB4" s="13">
        <v>1</v>
      </c>
      <c r="EC4" s="13">
        <v>0</v>
      </c>
      <c r="ED4" s="13">
        <v>1</v>
      </c>
      <c r="EE4" s="13">
        <v>1</v>
      </c>
      <c r="EF4" s="13">
        <v>1</v>
      </c>
      <c r="EG4" s="13">
        <v>1</v>
      </c>
      <c r="EH4" s="13" t="s">
        <v>176</v>
      </c>
      <c r="EI4" s="13" t="s">
        <v>176</v>
      </c>
      <c r="EJ4" s="13">
        <v>1</v>
      </c>
      <c r="EK4" s="13">
        <v>1</v>
      </c>
      <c r="EL4" s="13">
        <v>0</v>
      </c>
      <c r="EM4" s="13">
        <v>1</v>
      </c>
      <c r="EN4" s="13">
        <v>0</v>
      </c>
      <c r="EO4" s="13">
        <v>1</v>
      </c>
      <c r="EP4" s="13">
        <v>1</v>
      </c>
      <c r="EQ4" s="13">
        <v>1</v>
      </c>
      <c r="ER4" s="13">
        <v>1</v>
      </c>
      <c r="ES4" s="13">
        <v>0</v>
      </c>
      <c r="ET4" s="13">
        <v>0</v>
      </c>
      <c r="EU4" s="13">
        <v>1</v>
      </c>
      <c r="EV4" s="13">
        <v>0</v>
      </c>
      <c r="EW4" s="13">
        <v>1</v>
      </c>
      <c r="EX4" s="13">
        <v>0</v>
      </c>
      <c r="EY4" s="13">
        <v>0</v>
      </c>
      <c r="EZ4" s="13">
        <v>1</v>
      </c>
      <c r="FA4" s="13" t="s">
        <v>176</v>
      </c>
      <c r="FB4" s="13">
        <v>0</v>
      </c>
      <c r="FC4" s="13">
        <v>1</v>
      </c>
      <c r="FD4" s="13">
        <v>0</v>
      </c>
      <c r="FE4" s="13">
        <v>1</v>
      </c>
      <c r="FF4" s="13">
        <v>1</v>
      </c>
      <c r="FG4" s="13" t="s">
        <v>176</v>
      </c>
      <c r="FH4" s="13" t="s">
        <v>176</v>
      </c>
      <c r="FI4" s="13">
        <v>1</v>
      </c>
      <c r="FJ4" s="13">
        <v>0</v>
      </c>
      <c r="FK4" s="13">
        <v>1</v>
      </c>
      <c r="FL4" s="13">
        <v>0</v>
      </c>
      <c r="FM4" s="13">
        <v>0</v>
      </c>
      <c r="FN4" s="13">
        <v>0</v>
      </c>
      <c r="FO4" s="13">
        <v>1</v>
      </c>
      <c r="FP4" s="13">
        <v>1</v>
      </c>
      <c r="FQ4" s="13" t="s">
        <v>176</v>
      </c>
      <c r="FR4" s="13">
        <v>0</v>
      </c>
      <c r="FS4" s="13">
        <v>0</v>
      </c>
      <c r="FT4" s="13" t="s">
        <v>176</v>
      </c>
      <c r="FU4" s="13">
        <v>0</v>
      </c>
      <c r="FV4" s="13">
        <v>0</v>
      </c>
      <c r="FW4" s="13">
        <v>1</v>
      </c>
      <c r="FX4" s="13">
        <v>0</v>
      </c>
      <c r="FY4" s="13">
        <v>0</v>
      </c>
      <c r="FZ4" s="13" t="s">
        <v>176</v>
      </c>
      <c r="GA4" s="13">
        <v>1</v>
      </c>
      <c r="GB4" s="13">
        <v>0</v>
      </c>
      <c r="GC4" s="13">
        <v>0</v>
      </c>
      <c r="GD4" s="13">
        <v>1</v>
      </c>
      <c r="GE4" s="13">
        <v>1</v>
      </c>
      <c r="GF4" s="13">
        <v>0</v>
      </c>
      <c r="GG4" s="13">
        <v>1</v>
      </c>
      <c r="GH4" s="13">
        <v>1</v>
      </c>
      <c r="GI4" s="13">
        <v>1</v>
      </c>
      <c r="GJ4" s="13">
        <v>1</v>
      </c>
      <c r="GK4" s="13">
        <v>1</v>
      </c>
      <c r="GL4" s="13" t="s">
        <v>176</v>
      </c>
      <c r="GM4" s="13">
        <v>1</v>
      </c>
      <c r="GN4" s="13">
        <v>0</v>
      </c>
      <c r="GO4" s="13" t="s">
        <v>176</v>
      </c>
      <c r="GP4" s="13">
        <v>0</v>
      </c>
      <c r="GQ4" s="13">
        <v>0</v>
      </c>
      <c r="GR4" s="13">
        <v>1</v>
      </c>
      <c r="GS4" s="13">
        <v>1</v>
      </c>
      <c r="GT4" s="13" t="s">
        <v>176</v>
      </c>
      <c r="GU4" s="13">
        <v>1</v>
      </c>
      <c r="GV4" s="13">
        <v>0</v>
      </c>
      <c r="GW4" s="13">
        <v>1</v>
      </c>
      <c r="GX4" s="13">
        <v>0</v>
      </c>
      <c r="GY4" s="13">
        <v>0</v>
      </c>
      <c r="GZ4" s="13">
        <v>0</v>
      </c>
      <c r="HA4" s="13">
        <v>1</v>
      </c>
      <c r="HB4" s="13">
        <v>1</v>
      </c>
      <c r="HC4" s="13">
        <v>0</v>
      </c>
      <c r="HD4" s="13">
        <v>0</v>
      </c>
      <c r="HE4" s="13">
        <v>0</v>
      </c>
      <c r="HF4" s="13">
        <v>1</v>
      </c>
      <c r="HG4" s="13">
        <v>1</v>
      </c>
      <c r="HH4" s="13" t="s">
        <v>176</v>
      </c>
      <c r="HI4" s="13" t="s">
        <v>176</v>
      </c>
      <c r="HJ4" s="13">
        <v>1</v>
      </c>
      <c r="HK4" s="13">
        <v>0</v>
      </c>
      <c r="HL4" s="13">
        <v>1</v>
      </c>
      <c r="HM4" s="13">
        <v>1</v>
      </c>
      <c r="HN4" s="13">
        <v>0</v>
      </c>
      <c r="HO4" s="13">
        <v>1</v>
      </c>
      <c r="HP4" s="13" t="s">
        <v>176</v>
      </c>
      <c r="HQ4" s="13" t="s">
        <v>176</v>
      </c>
      <c r="HR4" s="13">
        <v>1</v>
      </c>
      <c r="HS4" s="13" t="s">
        <v>176</v>
      </c>
      <c r="HT4" s="13">
        <v>1</v>
      </c>
      <c r="HU4" s="13" t="s">
        <v>176</v>
      </c>
      <c r="HV4" s="13" t="s">
        <v>176</v>
      </c>
      <c r="HW4" s="13">
        <v>0</v>
      </c>
      <c r="HX4" s="13">
        <v>1</v>
      </c>
      <c r="HY4" s="13">
        <v>0</v>
      </c>
      <c r="HZ4" s="13">
        <v>0</v>
      </c>
      <c r="IA4" s="13" t="s">
        <v>176</v>
      </c>
      <c r="IB4" s="13">
        <v>1</v>
      </c>
      <c r="IC4" s="13">
        <v>1</v>
      </c>
      <c r="ID4" s="13">
        <v>1</v>
      </c>
      <c r="IE4" s="13">
        <v>0</v>
      </c>
      <c r="IF4" s="13">
        <v>1</v>
      </c>
      <c r="IG4" s="13" t="s">
        <v>176</v>
      </c>
      <c r="IH4" s="13">
        <v>1</v>
      </c>
      <c r="II4" s="13">
        <v>1</v>
      </c>
      <c r="IJ4" s="13" t="s">
        <v>176</v>
      </c>
      <c r="IK4" s="13" t="s">
        <v>176</v>
      </c>
      <c r="IL4" s="13" t="s">
        <v>176</v>
      </c>
      <c r="IM4" s="13" t="s">
        <v>176</v>
      </c>
      <c r="IN4" s="13">
        <v>1</v>
      </c>
      <c r="IO4" s="13">
        <v>1</v>
      </c>
      <c r="IP4" s="13">
        <v>1</v>
      </c>
      <c r="IQ4" s="13">
        <v>1</v>
      </c>
      <c r="IR4" s="13">
        <v>1</v>
      </c>
      <c r="IS4" s="13">
        <v>1</v>
      </c>
      <c r="IT4" s="13">
        <v>1</v>
      </c>
      <c r="IU4" s="13">
        <v>2</v>
      </c>
      <c r="IV4" s="13">
        <v>2</v>
      </c>
      <c r="IW4" s="13" t="s">
        <v>176</v>
      </c>
      <c r="IX4" s="13" t="s">
        <v>176</v>
      </c>
      <c r="IY4" s="13" t="s">
        <v>176</v>
      </c>
      <c r="IZ4" s="13" t="s">
        <v>176</v>
      </c>
      <c r="JA4" s="13" t="s">
        <v>176</v>
      </c>
      <c r="JB4" s="13" t="s">
        <v>176</v>
      </c>
      <c r="JC4" s="13" t="s">
        <v>176</v>
      </c>
      <c r="JD4" s="13" t="s">
        <v>176</v>
      </c>
      <c r="JE4" s="13" t="s">
        <v>176</v>
      </c>
      <c r="JF4" s="13">
        <v>0</v>
      </c>
      <c r="JG4" s="13">
        <v>0</v>
      </c>
      <c r="JH4" s="13">
        <v>0</v>
      </c>
      <c r="JI4" s="13">
        <v>0</v>
      </c>
      <c r="JJ4" s="13">
        <v>0</v>
      </c>
      <c r="JK4" s="13"/>
      <c r="JL4" s="13"/>
      <c r="JM4" s="13"/>
      <c r="JN4" s="13"/>
      <c r="JO4" s="13"/>
      <c r="JP4" s="13"/>
      <c r="JQ4" s="13"/>
      <c r="JR4" s="13"/>
      <c r="JS4" s="13"/>
      <c r="JT4" s="13"/>
      <c r="JU4" s="13"/>
      <c r="JV4" s="13"/>
      <c r="JW4" s="13"/>
      <c r="JX4" s="13"/>
      <c r="JY4" s="13"/>
      <c r="JZ4" s="13"/>
      <c r="KA4" s="13"/>
      <c r="KB4" s="13"/>
      <c r="KC4" s="13"/>
      <c r="KD4" s="13"/>
      <c r="KE4" s="13"/>
      <c r="KF4" s="13"/>
    </row>
    <row r="5" spans="1:292" x14ac:dyDescent="0.25">
      <c r="A5" t="s">
        <v>177</v>
      </c>
      <c r="B5" t="s">
        <v>1155</v>
      </c>
      <c r="D5" s="23" t="s">
        <v>172</v>
      </c>
      <c r="E5" t="s">
        <v>178</v>
      </c>
      <c r="F5">
        <v>0</v>
      </c>
      <c r="G5" t="s">
        <v>176</v>
      </c>
      <c r="H5" t="s">
        <v>176</v>
      </c>
      <c r="I5" t="s">
        <v>176</v>
      </c>
      <c r="J5" t="s">
        <v>176</v>
      </c>
      <c r="K5" t="s">
        <v>176</v>
      </c>
      <c r="L5" t="s">
        <v>176</v>
      </c>
      <c r="M5" t="s">
        <v>176</v>
      </c>
      <c r="N5">
        <v>1</v>
      </c>
      <c r="O5" t="s">
        <v>176</v>
      </c>
      <c r="P5" t="s">
        <v>176</v>
      </c>
      <c r="Q5" t="s">
        <v>176</v>
      </c>
      <c r="R5" t="s">
        <v>176</v>
      </c>
      <c r="S5" t="s">
        <v>176</v>
      </c>
      <c r="T5" t="s">
        <v>176</v>
      </c>
      <c r="U5" t="s">
        <v>176</v>
      </c>
      <c r="V5">
        <v>0</v>
      </c>
      <c r="W5">
        <v>0</v>
      </c>
      <c r="X5" t="s">
        <v>176</v>
      </c>
      <c r="Y5">
        <v>1</v>
      </c>
      <c r="Z5">
        <v>1</v>
      </c>
      <c r="AA5">
        <v>1</v>
      </c>
      <c r="AB5">
        <v>1</v>
      </c>
      <c r="AC5">
        <v>1</v>
      </c>
      <c r="AD5">
        <v>1</v>
      </c>
      <c r="AE5">
        <v>1</v>
      </c>
      <c r="AF5">
        <v>1</v>
      </c>
      <c r="AG5">
        <v>1</v>
      </c>
      <c r="AH5" t="s">
        <v>176</v>
      </c>
      <c r="AI5" t="s">
        <v>176</v>
      </c>
      <c r="AJ5" t="s">
        <v>176</v>
      </c>
      <c r="AK5">
        <v>0</v>
      </c>
      <c r="AL5">
        <v>1</v>
      </c>
      <c r="AM5">
        <v>1</v>
      </c>
      <c r="AN5" t="s">
        <v>176</v>
      </c>
      <c r="AO5">
        <v>1</v>
      </c>
      <c r="AP5">
        <v>1</v>
      </c>
      <c r="AQ5" s="13">
        <v>1</v>
      </c>
      <c r="AR5" s="13">
        <v>1</v>
      </c>
      <c r="AS5" s="13">
        <v>1</v>
      </c>
      <c r="AT5" s="13" t="s">
        <v>176</v>
      </c>
      <c r="AU5" s="13">
        <v>1</v>
      </c>
      <c r="AV5" s="13">
        <v>1</v>
      </c>
      <c r="AW5" s="13">
        <v>1</v>
      </c>
      <c r="AX5" s="13">
        <v>1</v>
      </c>
      <c r="AY5" s="13">
        <v>1</v>
      </c>
      <c r="AZ5" s="13">
        <v>0</v>
      </c>
      <c r="BA5" s="13" t="s">
        <v>176</v>
      </c>
      <c r="BB5" s="13">
        <v>1</v>
      </c>
      <c r="BC5" s="13" t="s">
        <v>176</v>
      </c>
      <c r="BD5" s="13" t="s">
        <v>176</v>
      </c>
      <c r="BE5" s="13" t="s">
        <v>176</v>
      </c>
      <c r="BF5" s="13">
        <v>0</v>
      </c>
      <c r="BG5" s="13">
        <v>0</v>
      </c>
      <c r="BH5" s="13" t="s">
        <v>176</v>
      </c>
      <c r="BI5" s="13" t="s">
        <v>176</v>
      </c>
      <c r="BJ5" s="13">
        <v>1</v>
      </c>
      <c r="BK5" s="13">
        <v>0</v>
      </c>
      <c r="BL5" s="13">
        <v>0</v>
      </c>
      <c r="BM5" s="13" t="s">
        <v>176</v>
      </c>
      <c r="BN5" s="13" t="s">
        <v>176</v>
      </c>
      <c r="BO5" s="13" t="s">
        <v>176</v>
      </c>
      <c r="BP5" s="13" t="s">
        <v>176</v>
      </c>
      <c r="BQ5" s="13">
        <v>0</v>
      </c>
      <c r="BR5" s="13" t="s">
        <v>176</v>
      </c>
      <c r="BS5" s="13">
        <v>1</v>
      </c>
      <c r="BT5" s="13">
        <v>1</v>
      </c>
      <c r="BU5" s="13">
        <v>1</v>
      </c>
      <c r="BV5" s="13" t="s">
        <v>176</v>
      </c>
      <c r="BW5" s="13">
        <v>1</v>
      </c>
      <c r="BX5" s="13">
        <v>0</v>
      </c>
      <c r="BY5" s="13">
        <v>0</v>
      </c>
      <c r="BZ5" s="13">
        <v>0</v>
      </c>
      <c r="CA5" s="13" t="s">
        <v>176</v>
      </c>
      <c r="CB5" s="13" t="s">
        <v>176</v>
      </c>
      <c r="CC5" s="13" t="s">
        <v>176</v>
      </c>
      <c r="CD5" s="13" t="s">
        <v>176</v>
      </c>
      <c r="CE5" s="13" t="s">
        <v>176</v>
      </c>
      <c r="CF5" s="13" t="s">
        <v>176</v>
      </c>
      <c r="CG5" s="13" t="s">
        <v>176</v>
      </c>
      <c r="CH5" s="13" t="s">
        <v>176</v>
      </c>
      <c r="CI5" s="13">
        <v>1</v>
      </c>
      <c r="CJ5" s="13">
        <v>1</v>
      </c>
      <c r="CK5" s="13">
        <v>0</v>
      </c>
      <c r="CL5" s="13">
        <v>0</v>
      </c>
      <c r="CM5" s="13">
        <v>1</v>
      </c>
      <c r="CN5" s="13">
        <v>0</v>
      </c>
      <c r="CO5" s="13">
        <v>1</v>
      </c>
      <c r="CP5" s="13">
        <v>0</v>
      </c>
      <c r="CQ5" s="13">
        <v>1</v>
      </c>
      <c r="CR5" s="13">
        <v>0</v>
      </c>
      <c r="CS5" s="13" t="s">
        <v>176</v>
      </c>
      <c r="CT5" s="13" t="s">
        <v>176</v>
      </c>
      <c r="CU5" s="13" t="s">
        <v>176</v>
      </c>
      <c r="CV5" s="13" t="s">
        <v>176</v>
      </c>
      <c r="CW5" s="13">
        <v>1</v>
      </c>
      <c r="CX5" s="13">
        <v>1</v>
      </c>
      <c r="CY5" s="13">
        <v>1</v>
      </c>
      <c r="CZ5" s="13">
        <v>1</v>
      </c>
      <c r="DA5" s="13">
        <v>1</v>
      </c>
      <c r="DB5" s="13">
        <v>1</v>
      </c>
      <c r="DC5" s="13">
        <v>1</v>
      </c>
      <c r="DD5" s="13">
        <v>1</v>
      </c>
      <c r="DE5" s="13">
        <v>1</v>
      </c>
      <c r="DF5" s="13">
        <v>1</v>
      </c>
      <c r="DG5" s="13">
        <v>1</v>
      </c>
      <c r="DH5" s="13">
        <v>1</v>
      </c>
      <c r="DI5" s="13">
        <v>1</v>
      </c>
      <c r="DJ5" s="13">
        <v>1</v>
      </c>
      <c r="DK5" s="13">
        <v>1</v>
      </c>
      <c r="DL5" s="13">
        <v>1</v>
      </c>
      <c r="DM5" s="13">
        <v>1</v>
      </c>
      <c r="DN5" s="13">
        <v>1</v>
      </c>
      <c r="DO5" s="13">
        <v>1</v>
      </c>
      <c r="DP5" s="13">
        <v>1</v>
      </c>
      <c r="DQ5" s="13">
        <v>1</v>
      </c>
      <c r="DR5" s="13">
        <v>1</v>
      </c>
      <c r="DS5" s="13">
        <v>1</v>
      </c>
      <c r="DT5" s="13" t="s">
        <v>176</v>
      </c>
      <c r="DU5" s="13" t="s">
        <v>176</v>
      </c>
      <c r="DV5" s="13">
        <v>1</v>
      </c>
      <c r="DW5" s="13">
        <v>1</v>
      </c>
      <c r="DX5" s="13">
        <v>1</v>
      </c>
      <c r="DY5" s="13">
        <v>1</v>
      </c>
      <c r="DZ5" s="13">
        <v>0</v>
      </c>
      <c r="EA5" s="13" t="s">
        <v>176</v>
      </c>
      <c r="EB5" s="13" t="s">
        <v>176</v>
      </c>
      <c r="EC5" s="13">
        <v>1</v>
      </c>
      <c r="ED5" s="13">
        <v>1</v>
      </c>
      <c r="EE5" s="13">
        <v>0</v>
      </c>
      <c r="EF5" s="13" t="s">
        <v>176</v>
      </c>
      <c r="EG5" s="13" t="s">
        <v>176</v>
      </c>
      <c r="EH5" s="13" t="s">
        <v>176</v>
      </c>
      <c r="EI5" s="13" t="s">
        <v>176</v>
      </c>
      <c r="EJ5" s="13">
        <v>1</v>
      </c>
      <c r="EK5" s="13">
        <v>1</v>
      </c>
      <c r="EL5" s="13">
        <v>1</v>
      </c>
      <c r="EM5" s="13" t="s">
        <v>176</v>
      </c>
      <c r="EN5" s="13" t="s">
        <v>176</v>
      </c>
      <c r="EO5" s="13">
        <v>1</v>
      </c>
      <c r="EP5" s="13" t="s">
        <v>176</v>
      </c>
      <c r="EQ5" s="13" t="s">
        <v>176</v>
      </c>
      <c r="ER5" s="13" t="s">
        <v>176</v>
      </c>
      <c r="ES5" s="13">
        <v>1</v>
      </c>
      <c r="ET5" s="13">
        <v>1</v>
      </c>
      <c r="EU5" s="13">
        <v>1</v>
      </c>
      <c r="EV5" s="13">
        <v>1</v>
      </c>
      <c r="EW5" s="13">
        <v>1</v>
      </c>
      <c r="EX5" s="13">
        <v>0</v>
      </c>
      <c r="EY5" s="13">
        <v>1</v>
      </c>
      <c r="EZ5" s="13">
        <v>0</v>
      </c>
      <c r="FA5" s="13" t="s">
        <v>176</v>
      </c>
      <c r="FB5" s="13">
        <v>1</v>
      </c>
      <c r="FC5" s="13" t="s">
        <v>176</v>
      </c>
      <c r="FD5" s="13" t="s">
        <v>176</v>
      </c>
      <c r="FE5" s="13">
        <v>1</v>
      </c>
      <c r="FF5" s="13" t="s">
        <v>176</v>
      </c>
      <c r="FG5" s="13" t="s">
        <v>176</v>
      </c>
      <c r="FH5" s="13" t="s">
        <v>176</v>
      </c>
      <c r="FI5" s="13" t="s">
        <v>176</v>
      </c>
      <c r="FJ5" s="13">
        <v>1</v>
      </c>
      <c r="FK5" s="13" t="s">
        <v>176</v>
      </c>
      <c r="FL5" s="13" t="s">
        <v>176</v>
      </c>
      <c r="FM5" s="13" t="s">
        <v>176</v>
      </c>
      <c r="FN5" s="13">
        <v>1</v>
      </c>
      <c r="FO5" s="13">
        <v>1</v>
      </c>
      <c r="FP5" s="13" t="s">
        <v>176</v>
      </c>
      <c r="FQ5" s="13" t="s">
        <v>176</v>
      </c>
      <c r="FR5" s="13">
        <v>1</v>
      </c>
      <c r="FS5" s="13" t="s">
        <v>176</v>
      </c>
      <c r="FT5" s="13" t="s">
        <v>176</v>
      </c>
      <c r="FU5" s="13">
        <v>0</v>
      </c>
      <c r="FV5" s="13">
        <v>1</v>
      </c>
      <c r="FW5" s="13">
        <v>0</v>
      </c>
      <c r="FX5" s="13">
        <v>1</v>
      </c>
      <c r="FY5" s="13" t="s">
        <v>176</v>
      </c>
      <c r="FZ5" s="13" t="s">
        <v>176</v>
      </c>
      <c r="GA5" s="13">
        <v>1</v>
      </c>
      <c r="GB5" s="13">
        <v>0</v>
      </c>
      <c r="GC5" s="13">
        <v>1</v>
      </c>
      <c r="GD5" s="13">
        <v>1</v>
      </c>
      <c r="GE5" s="13">
        <v>1</v>
      </c>
      <c r="GF5" s="13" t="s">
        <v>176</v>
      </c>
      <c r="GG5" s="13">
        <v>0</v>
      </c>
      <c r="GH5" s="13" t="s">
        <v>176</v>
      </c>
      <c r="GI5" s="13" t="s">
        <v>176</v>
      </c>
      <c r="GJ5" s="13">
        <v>1</v>
      </c>
      <c r="GK5" s="13">
        <v>1</v>
      </c>
      <c r="GL5" s="13" t="s">
        <v>176</v>
      </c>
      <c r="GM5" s="13" t="s">
        <v>176</v>
      </c>
      <c r="GN5" s="13">
        <v>1</v>
      </c>
      <c r="GO5" s="13" t="s">
        <v>176</v>
      </c>
      <c r="GP5" s="13">
        <v>0</v>
      </c>
      <c r="GQ5" s="13">
        <v>0</v>
      </c>
      <c r="GR5" s="13">
        <v>0</v>
      </c>
      <c r="GS5" s="13" t="s">
        <v>176</v>
      </c>
      <c r="GT5" s="13" t="s">
        <v>176</v>
      </c>
      <c r="GU5" s="13">
        <v>1</v>
      </c>
      <c r="GV5" s="13" t="s">
        <v>176</v>
      </c>
      <c r="GW5" s="13">
        <v>1</v>
      </c>
      <c r="GX5" s="13">
        <v>0</v>
      </c>
      <c r="GY5" s="13">
        <v>0</v>
      </c>
      <c r="GZ5" s="13">
        <v>0</v>
      </c>
      <c r="HA5" s="13">
        <v>0</v>
      </c>
      <c r="HB5" s="13">
        <v>1</v>
      </c>
      <c r="HC5" s="13">
        <v>1</v>
      </c>
      <c r="HD5" s="13">
        <v>1</v>
      </c>
      <c r="HE5" s="13">
        <v>1</v>
      </c>
      <c r="HF5" s="13" t="s">
        <v>176</v>
      </c>
      <c r="HG5" s="13" t="s">
        <v>176</v>
      </c>
      <c r="HH5" s="13" t="s">
        <v>176</v>
      </c>
      <c r="HI5" s="13" t="s">
        <v>176</v>
      </c>
      <c r="HJ5" s="13">
        <v>1</v>
      </c>
      <c r="HK5" s="13">
        <v>0</v>
      </c>
      <c r="HL5" s="13" t="s">
        <v>176</v>
      </c>
      <c r="HM5" s="13">
        <v>1</v>
      </c>
      <c r="HN5" s="13" t="s">
        <v>176</v>
      </c>
      <c r="HO5" s="13">
        <v>1</v>
      </c>
      <c r="HP5" s="13">
        <v>1</v>
      </c>
      <c r="HQ5" s="13" t="s">
        <v>176</v>
      </c>
      <c r="HR5" s="13">
        <v>1</v>
      </c>
      <c r="HS5" s="13" t="s">
        <v>176</v>
      </c>
      <c r="HT5" s="13">
        <v>1</v>
      </c>
      <c r="HU5" s="13" t="s">
        <v>176</v>
      </c>
      <c r="HV5" s="13" t="s">
        <v>176</v>
      </c>
      <c r="HW5" s="13">
        <v>0</v>
      </c>
      <c r="HX5" s="13" t="s">
        <v>176</v>
      </c>
      <c r="HY5" s="13" t="s">
        <v>176</v>
      </c>
      <c r="HZ5" s="13" t="s">
        <v>176</v>
      </c>
      <c r="IA5" s="13" t="s">
        <v>176</v>
      </c>
      <c r="IB5" s="13" t="s">
        <v>176</v>
      </c>
      <c r="IC5" s="13">
        <v>0</v>
      </c>
      <c r="ID5" s="13">
        <v>1</v>
      </c>
      <c r="IE5" s="13">
        <v>1</v>
      </c>
      <c r="IF5" s="13">
        <v>0</v>
      </c>
      <c r="IG5" s="13" t="s">
        <v>176</v>
      </c>
      <c r="IH5" s="13">
        <v>0</v>
      </c>
      <c r="II5" s="13" t="s">
        <v>176</v>
      </c>
      <c r="IJ5" s="13" t="s">
        <v>176</v>
      </c>
      <c r="IK5" s="13" t="s">
        <v>176</v>
      </c>
      <c r="IL5" s="13" t="s">
        <v>176</v>
      </c>
      <c r="IM5" s="13" t="s">
        <v>176</v>
      </c>
      <c r="IN5" s="13" t="s">
        <v>176</v>
      </c>
      <c r="IO5" s="13">
        <v>0</v>
      </c>
      <c r="IP5" s="13" t="s">
        <v>176</v>
      </c>
      <c r="IQ5" s="13" t="s">
        <v>176</v>
      </c>
      <c r="IR5" s="13">
        <v>1</v>
      </c>
      <c r="IS5" s="13">
        <v>0</v>
      </c>
      <c r="IT5" s="13">
        <v>1</v>
      </c>
      <c r="IU5" s="13">
        <v>1</v>
      </c>
      <c r="IV5" s="13">
        <v>1</v>
      </c>
      <c r="IW5" s="13" t="s">
        <v>176</v>
      </c>
      <c r="IX5" s="13" t="s">
        <v>176</v>
      </c>
      <c r="IY5" s="13" t="s">
        <v>176</v>
      </c>
      <c r="IZ5" s="13">
        <v>0</v>
      </c>
      <c r="JA5" s="13">
        <v>0</v>
      </c>
      <c r="JB5" s="13">
        <v>0</v>
      </c>
      <c r="JC5" s="13" t="s">
        <v>176</v>
      </c>
      <c r="JD5" s="13" t="s">
        <v>176</v>
      </c>
      <c r="JE5" s="13" t="s">
        <v>176</v>
      </c>
      <c r="JF5" s="13">
        <v>1</v>
      </c>
      <c r="JG5" s="13">
        <v>1</v>
      </c>
      <c r="JH5" s="13">
        <v>1</v>
      </c>
      <c r="JI5" s="13">
        <v>1</v>
      </c>
      <c r="JJ5" s="13">
        <v>1</v>
      </c>
      <c r="JK5" s="13"/>
      <c r="JL5" s="13"/>
      <c r="JM5" s="13"/>
      <c r="JN5" s="13"/>
      <c r="JO5" s="13"/>
      <c r="JP5" s="13"/>
      <c r="JQ5" s="13"/>
      <c r="JR5" s="13"/>
      <c r="JS5" s="13"/>
      <c r="JT5" s="13"/>
      <c r="JU5" s="13"/>
      <c r="JV5" s="13"/>
      <c r="JW5" s="13"/>
      <c r="JX5" s="13"/>
      <c r="JY5" s="13"/>
      <c r="JZ5" s="13"/>
      <c r="KA5" s="13"/>
      <c r="KB5" s="13"/>
      <c r="KC5" s="13"/>
      <c r="KD5" s="13"/>
      <c r="KE5" s="13"/>
      <c r="KF5" s="13"/>
    </row>
    <row r="6" spans="1:292" x14ac:dyDescent="0.25">
      <c r="A6" t="s">
        <v>179</v>
      </c>
      <c r="B6" t="s">
        <v>1155</v>
      </c>
      <c r="D6" s="23" t="s">
        <v>172</v>
      </c>
      <c r="E6" t="s">
        <v>180</v>
      </c>
      <c r="F6">
        <v>1</v>
      </c>
      <c r="G6" t="s">
        <v>176</v>
      </c>
      <c r="H6" t="s">
        <v>176</v>
      </c>
      <c r="I6" t="s">
        <v>176</v>
      </c>
      <c r="J6" t="s">
        <v>176</v>
      </c>
      <c r="K6" t="s">
        <v>176</v>
      </c>
      <c r="L6" t="s">
        <v>176</v>
      </c>
      <c r="M6" t="s">
        <v>176</v>
      </c>
      <c r="N6" t="s">
        <v>176</v>
      </c>
      <c r="O6" t="s">
        <v>176</v>
      </c>
      <c r="P6" t="s">
        <v>176</v>
      </c>
      <c r="Q6" t="s">
        <v>176</v>
      </c>
      <c r="R6" t="s">
        <v>176</v>
      </c>
      <c r="S6" t="s">
        <v>176</v>
      </c>
      <c r="T6" t="s">
        <v>176</v>
      </c>
      <c r="U6" t="s">
        <v>176</v>
      </c>
      <c r="V6" t="s">
        <v>176</v>
      </c>
      <c r="W6" t="s">
        <v>176</v>
      </c>
      <c r="X6" t="s">
        <v>176</v>
      </c>
      <c r="Y6" t="s">
        <v>176</v>
      </c>
      <c r="Z6" t="s">
        <v>176</v>
      </c>
      <c r="AA6" t="s">
        <v>176</v>
      </c>
      <c r="AB6">
        <v>0</v>
      </c>
      <c r="AC6">
        <v>0</v>
      </c>
      <c r="AD6">
        <v>0</v>
      </c>
      <c r="AE6">
        <v>1</v>
      </c>
      <c r="AF6">
        <v>0</v>
      </c>
      <c r="AG6">
        <v>0</v>
      </c>
      <c r="AH6" t="s">
        <v>176</v>
      </c>
      <c r="AI6" t="s">
        <v>176</v>
      </c>
      <c r="AJ6" t="s">
        <v>176</v>
      </c>
      <c r="AK6" t="s">
        <v>176</v>
      </c>
      <c r="AL6" t="s">
        <v>176</v>
      </c>
      <c r="AM6">
        <v>0</v>
      </c>
      <c r="AN6" t="s">
        <v>176</v>
      </c>
      <c r="AO6" t="s">
        <v>176</v>
      </c>
      <c r="AP6">
        <v>0</v>
      </c>
      <c r="AQ6" s="13">
        <v>0</v>
      </c>
      <c r="AR6" s="13">
        <v>0</v>
      </c>
      <c r="AS6" s="13">
        <v>0</v>
      </c>
      <c r="AT6" s="13" t="s">
        <v>176</v>
      </c>
      <c r="AU6" s="13">
        <v>1</v>
      </c>
      <c r="AV6" s="13">
        <v>0</v>
      </c>
      <c r="AW6" s="13">
        <v>1</v>
      </c>
      <c r="AX6" s="13">
        <v>1</v>
      </c>
      <c r="AY6" s="13">
        <v>0</v>
      </c>
      <c r="AZ6" s="13">
        <v>0</v>
      </c>
      <c r="BA6" s="13" t="s">
        <v>176</v>
      </c>
      <c r="BB6" s="13" t="s">
        <v>176</v>
      </c>
      <c r="BC6" s="13" t="s">
        <v>176</v>
      </c>
      <c r="BD6" s="13" t="s">
        <v>176</v>
      </c>
      <c r="BE6" s="13" t="s">
        <v>176</v>
      </c>
      <c r="BF6" s="13">
        <v>0</v>
      </c>
      <c r="BG6" s="13">
        <v>0</v>
      </c>
      <c r="BH6" s="13" t="s">
        <v>176</v>
      </c>
      <c r="BI6" s="13" t="s">
        <v>176</v>
      </c>
      <c r="BJ6" s="13" t="s">
        <v>176</v>
      </c>
      <c r="BK6" s="13" t="s">
        <v>176</v>
      </c>
      <c r="BL6" s="13">
        <v>1</v>
      </c>
      <c r="BM6" s="13" t="s">
        <v>176</v>
      </c>
      <c r="BN6" s="13" t="s">
        <v>176</v>
      </c>
      <c r="BO6" s="13" t="s">
        <v>176</v>
      </c>
      <c r="BP6" s="13" t="s">
        <v>176</v>
      </c>
      <c r="BQ6" s="13" t="s">
        <v>176</v>
      </c>
      <c r="BR6" s="13" t="s">
        <v>176</v>
      </c>
      <c r="BS6" s="13">
        <v>0</v>
      </c>
      <c r="BT6" s="13">
        <v>1</v>
      </c>
      <c r="BU6" s="13" t="s">
        <v>176</v>
      </c>
      <c r="BV6" s="13" t="s">
        <v>176</v>
      </c>
      <c r="BW6" s="13" t="s">
        <v>176</v>
      </c>
      <c r="BX6" s="13">
        <v>1</v>
      </c>
      <c r="BY6" s="13">
        <v>1</v>
      </c>
      <c r="BZ6" s="13" t="s">
        <v>176</v>
      </c>
      <c r="CA6" s="13" t="s">
        <v>176</v>
      </c>
      <c r="CB6" s="13" t="s">
        <v>176</v>
      </c>
      <c r="CC6" s="13" t="s">
        <v>176</v>
      </c>
      <c r="CD6" s="13" t="s">
        <v>176</v>
      </c>
      <c r="CE6" s="13" t="s">
        <v>176</v>
      </c>
      <c r="CF6" s="13" t="s">
        <v>176</v>
      </c>
      <c r="CG6" s="13" t="s">
        <v>176</v>
      </c>
      <c r="CH6" s="13" t="s">
        <v>176</v>
      </c>
      <c r="CI6" s="13" t="s">
        <v>176</v>
      </c>
      <c r="CJ6" s="13" t="s">
        <v>176</v>
      </c>
      <c r="CK6" s="13" t="s">
        <v>176</v>
      </c>
      <c r="CL6" s="13" t="s">
        <v>176</v>
      </c>
      <c r="CM6" s="13" t="s">
        <v>176</v>
      </c>
      <c r="CN6" s="13" t="s">
        <v>176</v>
      </c>
      <c r="CO6" s="13">
        <v>0</v>
      </c>
      <c r="CP6" s="13">
        <v>1</v>
      </c>
      <c r="CQ6" s="13">
        <v>1</v>
      </c>
      <c r="CR6" s="13" t="s">
        <v>176</v>
      </c>
      <c r="CS6" s="13" t="s">
        <v>176</v>
      </c>
      <c r="CT6" s="13" t="s">
        <v>176</v>
      </c>
      <c r="CU6" s="13" t="s">
        <v>176</v>
      </c>
      <c r="CV6" s="13" t="s">
        <v>176</v>
      </c>
      <c r="CW6" s="13" t="s">
        <v>176</v>
      </c>
      <c r="CX6" s="13">
        <v>1</v>
      </c>
      <c r="CY6" s="13">
        <v>1</v>
      </c>
      <c r="CZ6" s="13">
        <v>1</v>
      </c>
      <c r="DA6" s="13">
        <v>1</v>
      </c>
      <c r="DB6" s="13">
        <v>1</v>
      </c>
      <c r="DC6" s="13">
        <v>1</v>
      </c>
      <c r="DD6" s="13">
        <v>1</v>
      </c>
      <c r="DE6" s="13">
        <v>1</v>
      </c>
      <c r="DF6" s="13">
        <v>1</v>
      </c>
      <c r="DG6" s="13">
        <v>1</v>
      </c>
      <c r="DH6" s="13">
        <v>1</v>
      </c>
      <c r="DI6" s="13">
        <v>1</v>
      </c>
      <c r="DJ6" s="13">
        <v>1</v>
      </c>
      <c r="DK6" s="13">
        <v>1</v>
      </c>
      <c r="DL6" s="13">
        <v>1</v>
      </c>
      <c r="DM6" s="13">
        <v>1</v>
      </c>
      <c r="DN6" s="13">
        <v>1</v>
      </c>
      <c r="DO6" s="13" t="s">
        <v>176</v>
      </c>
      <c r="DP6" s="13" t="s">
        <v>176</v>
      </c>
      <c r="DQ6" s="13" t="s">
        <v>176</v>
      </c>
      <c r="DR6" s="13" t="s">
        <v>176</v>
      </c>
      <c r="DS6" s="13" t="s">
        <v>176</v>
      </c>
      <c r="DT6" s="13" t="s">
        <v>176</v>
      </c>
      <c r="DU6" s="13" t="s">
        <v>176</v>
      </c>
      <c r="DV6" s="13">
        <v>1</v>
      </c>
      <c r="DW6" s="13">
        <v>1</v>
      </c>
      <c r="DX6" s="13">
        <v>1</v>
      </c>
      <c r="DY6" s="13">
        <v>1</v>
      </c>
      <c r="DZ6" s="13" t="s">
        <v>176</v>
      </c>
      <c r="EA6" s="13" t="s">
        <v>176</v>
      </c>
      <c r="EB6" s="13" t="s">
        <v>176</v>
      </c>
      <c r="EC6" s="13" t="s">
        <v>176</v>
      </c>
      <c r="ED6" s="13" t="s">
        <v>176</v>
      </c>
      <c r="EE6" s="13">
        <v>0</v>
      </c>
      <c r="EF6" s="13" t="s">
        <v>176</v>
      </c>
      <c r="EG6" s="13" t="s">
        <v>176</v>
      </c>
      <c r="EH6" s="13" t="s">
        <v>176</v>
      </c>
      <c r="EI6" s="13" t="s">
        <v>176</v>
      </c>
      <c r="EJ6" s="13" t="s">
        <v>176</v>
      </c>
      <c r="EK6" s="13" t="s">
        <v>176</v>
      </c>
      <c r="EL6" s="13">
        <v>1</v>
      </c>
      <c r="EM6" s="13" t="s">
        <v>176</v>
      </c>
      <c r="EN6" s="13" t="s">
        <v>176</v>
      </c>
      <c r="EO6" s="13" t="s">
        <v>176</v>
      </c>
      <c r="EP6" s="13" t="s">
        <v>176</v>
      </c>
      <c r="EQ6" s="13" t="s">
        <v>176</v>
      </c>
      <c r="ER6" s="13" t="s">
        <v>176</v>
      </c>
      <c r="ES6" s="13" t="s">
        <v>176</v>
      </c>
      <c r="ET6" s="13" t="s">
        <v>176</v>
      </c>
      <c r="EU6" s="13" t="s">
        <v>176</v>
      </c>
      <c r="EV6" s="13" t="s">
        <v>176</v>
      </c>
      <c r="EW6" s="13" t="s">
        <v>176</v>
      </c>
      <c r="EX6" s="13">
        <v>0</v>
      </c>
      <c r="EY6" s="13" t="s">
        <v>176</v>
      </c>
      <c r="EZ6" s="13" t="s">
        <v>176</v>
      </c>
      <c r="FA6" s="13" t="s">
        <v>176</v>
      </c>
      <c r="FB6" s="13" t="s">
        <v>176</v>
      </c>
      <c r="FC6" s="13" t="s">
        <v>176</v>
      </c>
      <c r="FD6" s="13" t="s">
        <v>176</v>
      </c>
      <c r="FE6" s="13">
        <v>1</v>
      </c>
      <c r="FF6" s="13" t="s">
        <v>176</v>
      </c>
      <c r="FG6" s="13" t="s">
        <v>176</v>
      </c>
      <c r="FH6" s="13" t="s">
        <v>176</v>
      </c>
      <c r="FI6" s="13" t="s">
        <v>176</v>
      </c>
      <c r="FJ6" s="13">
        <v>1</v>
      </c>
      <c r="FK6" s="13" t="s">
        <v>176</v>
      </c>
      <c r="FL6" s="13" t="s">
        <v>176</v>
      </c>
      <c r="FM6" s="13" t="s">
        <v>176</v>
      </c>
      <c r="FN6" s="13">
        <v>1</v>
      </c>
      <c r="FO6" s="13">
        <v>0</v>
      </c>
      <c r="FP6" s="13" t="s">
        <v>176</v>
      </c>
      <c r="FQ6" s="13" t="s">
        <v>176</v>
      </c>
      <c r="FR6" s="13">
        <v>0</v>
      </c>
      <c r="FS6" s="13" t="s">
        <v>176</v>
      </c>
      <c r="FT6" s="13" t="s">
        <v>176</v>
      </c>
      <c r="FU6" s="13">
        <v>0</v>
      </c>
      <c r="FV6" s="13">
        <v>1</v>
      </c>
      <c r="FW6" s="13" t="s">
        <v>176</v>
      </c>
      <c r="FX6" s="13" t="s">
        <v>176</v>
      </c>
      <c r="FY6" s="13" t="s">
        <v>176</v>
      </c>
      <c r="FZ6" s="13" t="s">
        <v>176</v>
      </c>
      <c r="GA6" s="13">
        <v>0</v>
      </c>
      <c r="GB6" s="13">
        <v>1</v>
      </c>
      <c r="GC6" s="13" t="s">
        <v>176</v>
      </c>
      <c r="GD6" s="13" t="s">
        <v>176</v>
      </c>
      <c r="GE6" s="13" t="s">
        <v>176</v>
      </c>
      <c r="GF6" s="13" t="s">
        <v>176</v>
      </c>
      <c r="GG6" s="13">
        <v>0</v>
      </c>
      <c r="GH6" s="13" t="s">
        <v>176</v>
      </c>
      <c r="GI6" s="13" t="s">
        <v>176</v>
      </c>
      <c r="GJ6" s="13">
        <v>1</v>
      </c>
      <c r="GK6" s="13" t="s">
        <v>176</v>
      </c>
      <c r="GL6" s="13" t="s">
        <v>176</v>
      </c>
      <c r="GM6" s="13" t="s">
        <v>176</v>
      </c>
      <c r="GN6" s="13" t="s">
        <v>176</v>
      </c>
      <c r="GO6" s="13" t="s">
        <v>176</v>
      </c>
      <c r="GP6" s="13">
        <v>0</v>
      </c>
      <c r="GQ6" s="13">
        <v>0</v>
      </c>
      <c r="GR6" s="13">
        <v>1</v>
      </c>
      <c r="GS6" s="13" t="s">
        <v>176</v>
      </c>
      <c r="GT6" s="13" t="s">
        <v>176</v>
      </c>
      <c r="GU6" s="13" t="s">
        <v>176</v>
      </c>
      <c r="GV6" s="13" t="s">
        <v>176</v>
      </c>
      <c r="GW6" s="13" t="s">
        <v>176</v>
      </c>
      <c r="GX6" s="13">
        <v>1</v>
      </c>
      <c r="GY6" s="13">
        <v>1</v>
      </c>
      <c r="GZ6" s="13">
        <v>1</v>
      </c>
      <c r="HA6" s="13" t="s">
        <v>176</v>
      </c>
      <c r="HB6" s="13">
        <v>0</v>
      </c>
      <c r="HC6" s="13">
        <v>1</v>
      </c>
      <c r="HD6" s="13">
        <v>1</v>
      </c>
      <c r="HE6" s="13">
        <v>1</v>
      </c>
      <c r="HF6" s="13" t="s">
        <v>176</v>
      </c>
      <c r="HG6" s="13" t="s">
        <v>176</v>
      </c>
      <c r="HH6" s="13" t="s">
        <v>176</v>
      </c>
      <c r="HI6" s="13" t="s">
        <v>176</v>
      </c>
      <c r="HJ6" s="13">
        <v>1</v>
      </c>
      <c r="HK6" s="13">
        <v>1</v>
      </c>
      <c r="HL6" s="13" t="s">
        <v>176</v>
      </c>
      <c r="HM6" s="13" t="s">
        <v>176</v>
      </c>
      <c r="HN6" s="13" t="s">
        <v>176</v>
      </c>
      <c r="HO6" s="13" t="s">
        <v>176</v>
      </c>
      <c r="HP6" s="13" t="s">
        <v>176</v>
      </c>
      <c r="HQ6" s="13" t="s">
        <v>176</v>
      </c>
      <c r="HR6" s="13">
        <v>0</v>
      </c>
      <c r="HS6" s="13" t="s">
        <v>176</v>
      </c>
      <c r="HT6" s="13">
        <v>1</v>
      </c>
      <c r="HU6" s="13" t="s">
        <v>176</v>
      </c>
      <c r="HV6" s="13" t="s">
        <v>176</v>
      </c>
      <c r="HW6" s="13" t="s">
        <v>176</v>
      </c>
      <c r="HX6" s="13" t="s">
        <v>176</v>
      </c>
      <c r="HY6" s="13" t="s">
        <v>176</v>
      </c>
      <c r="HZ6" s="13" t="s">
        <v>176</v>
      </c>
      <c r="IA6" s="13" t="s">
        <v>176</v>
      </c>
      <c r="IB6" s="13" t="s">
        <v>176</v>
      </c>
      <c r="IC6" s="13">
        <v>1</v>
      </c>
      <c r="ID6" s="13">
        <v>1</v>
      </c>
      <c r="IE6" s="13" t="s">
        <v>176</v>
      </c>
      <c r="IF6" s="13" t="s">
        <v>176</v>
      </c>
      <c r="IG6" s="13" t="s">
        <v>176</v>
      </c>
      <c r="IH6" s="13" t="s">
        <v>176</v>
      </c>
      <c r="II6" s="13" t="s">
        <v>176</v>
      </c>
      <c r="IJ6" s="13" t="s">
        <v>176</v>
      </c>
      <c r="IK6" s="13" t="s">
        <v>176</v>
      </c>
      <c r="IL6" s="13" t="s">
        <v>176</v>
      </c>
      <c r="IM6" s="13" t="s">
        <v>176</v>
      </c>
      <c r="IN6" s="13" t="s">
        <v>176</v>
      </c>
      <c r="IO6" s="13" t="s">
        <v>176</v>
      </c>
      <c r="IP6" s="13" t="s">
        <v>176</v>
      </c>
      <c r="IQ6" s="13" t="s">
        <v>176</v>
      </c>
      <c r="IR6" s="13">
        <v>1</v>
      </c>
      <c r="IS6" s="13">
        <v>1</v>
      </c>
      <c r="IT6" s="13">
        <v>1</v>
      </c>
      <c r="IU6" s="13" t="s">
        <v>176</v>
      </c>
      <c r="IV6" s="13" t="s">
        <v>176</v>
      </c>
      <c r="IW6" s="13" t="s">
        <v>176</v>
      </c>
      <c r="IX6" s="13" t="s">
        <v>176</v>
      </c>
      <c r="IY6" s="13" t="s">
        <v>176</v>
      </c>
      <c r="IZ6" s="13" t="s">
        <v>176</v>
      </c>
      <c r="JA6" s="13" t="s">
        <v>176</v>
      </c>
      <c r="JB6" s="13" t="s">
        <v>176</v>
      </c>
      <c r="JC6" s="13" t="s">
        <v>176</v>
      </c>
      <c r="JD6" s="13" t="s">
        <v>176</v>
      </c>
      <c r="JE6" s="13" t="s">
        <v>176</v>
      </c>
      <c r="JF6" s="13">
        <v>0</v>
      </c>
      <c r="JG6" s="13">
        <v>0</v>
      </c>
      <c r="JH6" s="13">
        <v>0</v>
      </c>
      <c r="JI6" s="13">
        <v>0</v>
      </c>
      <c r="JJ6" s="13">
        <v>0</v>
      </c>
      <c r="JK6" s="13"/>
      <c r="JL6" s="13"/>
      <c r="JM6" s="13"/>
      <c r="JN6" s="13"/>
      <c r="JO6" s="13"/>
      <c r="JP6" s="13"/>
      <c r="JQ6" s="13"/>
      <c r="JR6" s="13"/>
      <c r="JS6" s="13"/>
      <c r="JT6" s="13"/>
      <c r="JU6" s="13"/>
      <c r="JV6" s="13"/>
      <c r="JW6" s="13"/>
      <c r="JX6" s="13"/>
      <c r="JY6" s="13"/>
      <c r="JZ6" s="13"/>
      <c r="KA6" s="13"/>
      <c r="KB6" s="13"/>
      <c r="KC6" s="13"/>
      <c r="KD6" s="13"/>
      <c r="KE6" s="13"/>
      <c r="KF6" s="13"/>
    </row>
    <row r="7" spans="1:292" x14ac:dyDescent="0.25">
      <c r="A7" t="s">
        <v>181</v>
      </c>
      <c r="B7" t="s">
        <v>1155</v>
      </c>
      <c r="D7" s="23" t="s">
        <v>172</v>
      </c>
      <c r="E7" t="s">
        <v>182</v>
      </c>
      <c r="F7" t="s">
        <v>176</v>
      </c>
      <c r="G7" t="s">
        <v>176</v>
      </c>
      <c r="H7" t="s">
        <v>176</v>
      </c>
      <c r="I7" t="s">
        <v>176</v>
      </c>
      <c r="J7" t="s">
        <v>176</v>
      </c>
      <c r="K7" t="s">
        <v>176</v>
      </c>
      <c r="L7" t="s">
        <v>176</v>
      </c>
      <c r="M7" t="s">
        <v>176</v>
      </c>
      <c r="N7" t="s">
        <v>176</v>
      </c>
      <c r="O7" t="s">
        <v>176</v>
      </c>
      <c r="P7" t="s">
        <v>176</v>
      </c>
      <c r="Q7" t="s">
        <v>176</v>
      </c>
      <c r="R7" t="s">
        <v>176</v>
      </c>
      <c r="S7" t="s">
        <v>176</v>
      </c>
      <c r="T7" t="s">
        <v>176</v>
      </c>
      <c r="U7" t="s">
        <v>176</v>
      </c>
      <c r="V7" t="s">
        <v>176</v>
      </c>
      <c r="W7" t="s">
        <v>176</v>
      </c>
      <c r="X7" t="s">
        <v>176</v>
      </c>
      <c r="Y7" t="s">
        <v>176</v>
      </c>
      <c r="Z7" t="s">
        <v>176</v>
      </c>
      <c r="AA7" t="s">
        <v>176</v>
      </c>
      <c r="AB7" t="s">
        <v>176</v>
      </c>
      <c r="AC7" t="s">
        <v>176</v>
      </c>
      <c r="AD7" t="s">
        <v>176</v>
      </c>
      <c r="AE7" t="s">
        <v>176</v>
      </c>
      <c r="AF7" t="s">
        <v>176</v>
      </c>
      <c r="AG7" t="s">
        <v>176</v>
      </c>
      <c r="AH7" t="s">
        <v>176</v>
      </c>
      <c r="AI7" t="s">
        <v>176</v>
      </c>
      <c r="AJ7" t="s">
        <v>176</v>
      </c>
      <c r="AK7" t="s">
        <v>176</v>
      </c>
      <c r="AL7" t="s">
        <v>176</v>
      </c>
      <c r="AM7" t="s">
        <v>176</v>
      </c>
      <c r="AN7" t="s">
        <v>176</v>
      </c>
      <c r="AO7" t="s">
        <v>176</v>
      </c>
      <c r="AP7">
        <v>0</v>
      </c>
      <c r="AQ7" s="13" t="s">
        <v>176</v>
      </c>
      <c r="AR7" s="13" t="s">
        <v>176</v>
      </c>
      <c r="AS7" s="13" t="s">
        <v>176</v>
      </c>
      <c r="AT7" s="13" t="s">
        <v>176</v>
      </c>
      <c r="AU7" s="13">
        <v>1</v>
      </c>
      <c r="AV7" s="13" t="s">
        <v>176</v>
      </c>
      <c r="AW7" s="13">
        <v>1</v>
      </c>
      <c r="AX7" s="13">
        <v>1</v>
      </c>
      <c r="AY7" s="13">
        <v>1</v>
      </c>
      <c r="AZ7" s="13">
        <v>0</v>
      </c>
      <c r="BA7" s="13" t="s">
        <v>176</v>
      </c>
      <c r="BB7" s="13" t="s">
        <v>176</v>
      </c>
      <c r="BC7" s="13" t="s">
        <v>176</v>
      </c>
      <c r="BD7" s="13" t="s">
        <v>176</v>
      </c>
      <c r="BE7" s="13" t="s">
        <v>176</v>
      </c>
      <c r="BF7" s="13">
        <v>1</v>
      </c>
      <c r="BG7" s="13">
        <v>0</v>
      </c>
      <c r="BH7" s="13" t="s">
        <v>176</v>
      </c>
      <c r="BI7" s="13" t="s">
        <v>176</v>
      </c>
      <c r="BJ7" s="13" t="s">
        <v>176</v>
      </c>
      <c r="BK7" s="13" t="s">
        <v>176</v>
      </c>
      <c r="BL7" s="13" t="s">
        <v>176</v>
      </c>
      <c r="BM7" s="13" t="s">
        <v>176</v>
      </c>
      <c r="BN7" s="13" t="s">
        <v>176</v>
      </c>
      <c r="BO7" s="13" t="s">
        <v>176</v>
      </c>
      <c r="BP7" s="13" t="s">
        <v>176</v>
      </c>
      <c r="BQ7" s="13" t="s">
        <v>176</v>
      </c>
      <c r="BR7" s="13" t="s">
        <v>176</v>
      </c>
      <c r="BS7" s="13" t="s">
        <v>176</v>
      </c>
      <c r="BT7" s="13">
        <v>1</v>
      </c>
      <c r="BU7" s="13" t="s">
        <v>176</v>
      </c>
      <c r="BV7" s="13" t="s">
        <v>176</v>
      </c>
      <c r="BW7" s="13" t="s">
        <v>176</v>
      </c>
      <c r="BX7" s="13">
        <v>0</v>
      </c>
      <c r="BY7" s="13">
        <v>0</v>
      </c>
      <c r="BZ7" s="13" t="s">
        <v>176</v>
      </c>
      <c r="CA7" s="13" t="s">
        <v>176</v>
      </c>
      <c r="CB7" s="13" t="s">
        <v>176</v>
      </c>
      <c r="CC7" s="13" t="s">
        <v>176</v>
      </c>
      <c r="CD7" s="13" t="s">
        <v>176</v>
      </c>
      <c r="CE7" s="13" t="s">
        <v>176</v>
      </c>
      <c r="CF7" s="13" t="s">
        <v>176</v>
      </c>
      <c r="CG7" s="13" t="s">
        <v>176</v>
      </c>
      <c r="CH7" s="13" t="s">
        <v>176</v>
      </c>
      <c r="CI7" s="13" t="s">
        <v>176</v>
      </c>
      <c r="CJ7" s="13" t="s">
        <v>176</v>
      </c>
      <c r="CK7" s="13" t="s">
        <v>176</v>
      </c>
      <c r="CL7" s="13" t="s">
        <v>176</v>
      </c>
      <c r="CM7" s="13" t="s">
        <v>176</v>
      </c>
      <c r="CN7" s="13" t="s">
        <v>176</v>
      </c>
      <c r="CO7" s="13">
        <v>0</v>
      </c>
      <c r="CP7" s="13">
        <v>1</v>
      </c>
      <c r="CQ7" s="13" t="s">
        <v>176</v>
      </c>
      <c r="CR7" s="13" t="s">
        <v>176</v>
      </c>
      <c r="CS7" s="13" t="s">
        <v>176</v>
      </c>
      <c r="CT7" s="13" t="s">
        <v>176</v>
      </c>
      <c r="CU7" s="13" t="s">
        <v>176</v>
      </c>
      <c r="CV7" s="13" t="s">
        <v>176</v>
      </c>
      <c r="CW7" s="13" t="s">
        <v>176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t="s">
        <v>176</v>
      </c>
      <c r="DT7" s="13" t="s">
        <v>176</v>
      </c>
      <c r="DU7" s="13" t="s">
        <v>176</v>
      </c>
      <c r="DV7" s="13">
        <v>0</v>
      </c>
      <c r="DW7" s="13">
        <v>0</v>
      </c>
      <c r="DX7" s="13">
        <v>0</v>
      </c>
      <c r="DY7" s="13">
        <v>0</v>
      </c>
      <c r="DZ7" s="13" t="s">
        <v>176</v>
      </c>
      <c r="EA7" s="13" t="s">
        <v>176</v>
      </c>
      <c r="EB7" s="13" t="s">
        <v>176</v>
      </c>
      <c r="EC7" s="13" t="s">
        <v>176</v>
      </c>
      <c r="ED7" s="13" t="s">
        <v>176</v>
      </c>
      <c r="EE7" s="13" t="s">
        <v>176</v>
      </c>
      <c r="EF7" s="13" t="s">
        <v>176</v>
      </c>
      <c r="EG7" s="13" t="s">
        <v>176</v>
      </c>
      <c r="EH7" s="13" t="s">
        <v>176</v>
      </c>
      <c r="EI7" s="13" t="s">
        <v>176</v>
      </c>
      <c r="EJ7" s="13" t="s">
        <v>176</v>
      </c>
      <c r="EK7" s="13" t="s">
        <v>176</v>
      </c>
      <c r="EL7" s="13" t="s">
        <v>176</v>
      </c>
      <c r="EM7" s="13" t="s">
        <v>176</v>
      </c>
      <c r="EN7" s="13" t="s">
        <v>176</v>
      </c>
      <c r="EO7" s="13" t="s">
        <v>176</v>
      </c>
      <c r="EP7" s="13" t="s">
        <v>176</v>
      </c>
      <c r="EQ7" s="13" t="s">
        <v>176</v>
      </c>
      <c r="ER7" s="13" t="s">
        <v>176</v>
      </c>
      <c r="ES7" s="13" t="s">
        <v>176</v>
      </c>
      <c r="ET7" s="13" t="s">
        <v>176</v>
      </c>
      <c r="EU7" s="13" t="s">
        <v>176</v>
      </c>
      <c r="EV7" s="13" t="s">
        <v>176</v>
      </c>
      <c r="EW7" s="13" t="s">
        <v>176</v>
      </c>
      <c r="EX7" s="13">
        <v>0</v>
      </c>
      <c r="EY7" s="13" t="s">
        <v>176</v>
      </c>
      <c r="EZ7" s="13" t="s">
        <v>176</v>
      </c>
      <c r="FA7" s="13" t="s">
        <v>176</v>
      </c>
      <c r="FB7" s="13" t="s">
        <v>176</v>
      </c>
      <c r="FC7" s="13" t="s">
        <v>176</v>
      </c>
      <c r="FD7" s="13" t="s">
        <v>176</v>
      </c>
      <c r="FE7" s="13" t="s">
        <v>176</v>
      </c>
      <c r="FF7" s="13" t="s">
        <v>176</v>
      </c>
      <c r="FG7" s="13" t="s">
        <v>176</v>
      </c>
      <c r="FH7" s="13" t="s">
        <v>176</v>
      </c>
      <c r="FI7" s="13" t="s">
        <v>176</v>
      </c>
      <c r="FJ7" s="13" t="s">
        <v>176</v>
      </c>
      <c r="FK7" s="13" t="s">
        <v>176</v>
      </c>
      <c r="FL7" s="13" t="s">
        <v>176</v>
      </c>
      <c r="FM7" s="13" t="s">
        <v>176</v>
      </c>
      <c r="FN7" s="13" t="s">
        <v>176</v>
      </c>
      <c r="FO7" s="13" t="s">
        <v>176</v>
      </c>
      <c r="FP7" s="13" t="s">
        <v>176</v>
      </c>
      <c r="FQ7" s="13" t="s">
        <v>176</v>
      </c>
      <c r="FR7" s="13">
        <v>1</v>
      </c>
      <c r="FS7" s="13" t="s">
        <v>176</v>
      </c>
      <c r="FT7" s="13" t="s">
        <v>176</v>
      </c>
      <c r="FU7" s="13">
        <v>1</v>
      </c>
      <c r="FV7" s="13" t="s">
        <v>176</v>
      </c>
      <c r="FW7" s="13" t="s">
        <v>176</v>
      </c>
      <c r="FX7" s="13" t="s">
        <v>176</v>
      </c>
      <c r="FY7" s="13" t="s">
        <v>176</v>
      </c>
      <c r="FZ7" s="13" t="s">
        <v>176</v>
      </c>
      <c r="GA7" s="13">
        <v>0</v>
      </c>
      <c r="GB7" s="13">
        <v>0</v>
      </c>
      <c r="GC7" s="13" t="s">
        <v>176</v>
      </c>
      <c r="GD7" s="13" t="s">
        <v>176</v>
      </c>
      <c r="GE7" s="13" t="s">
        <v>176</v>
      </c>
      <c r="GF7" s="13" t="s">
        <v>176</v>
      </c>
      <c r="GG7" s="13">
        <v>0</v>
      </c>
      <c r="GH7" s="13" t="s">
        <v>176</v>
      </c>
      <c r="GI7" s="13" t="s">
        <v>176</v>
      </c>
      <c r="GJ7" s="13" t="s">
        <v>176</v>
      </c>
      <c r="GK7" s="13" t="s">
        <v>176</v>
      </c>
      <c r="GL7" s="13" t="s">
        <v>176</v>
      </c>
      <c r="GM7" s="13" t="s">
        <v>176</v>
      </c>
      <c r="GN7" s="13" t="s">
        <v>176</v>
      </c>
      <c r="GO7" s="13" t="s">
        <v>176</v>
      </c>
      <c r="GP7" s="13">
        <v>1</v>
      </c>
      <c r="GQ7" s="13">
        <v>1</v>
      </c>
      <c r="GR7" s="13">
        <v>1</v>
      </c>
      <c r="GS7" s="13" t="s">
        <v>176</v>
      </c>
      <c r="GT7" s="13" t="s">
        <v>176</v>
      </c>
      <c r="GU7" s="13" t="s">
        <v>176</v>
      </c>
      <c r="GV7" s="13" t="s">
        <v>176</v>
      </c>
      <c r="GW7" s="13" t="s">
        <v>176</v>
      </c>
      <c r="GX7" s="13" t="s">
        <v>176</v>
      </c>
      <c r="GY7" s="13" t="s">
        <v>176</v>
      </c>
      <c r="GZ7" s="13" t="s">
        <v>176</v>
      </c>
      <c r="HA7" s="13" t="s">
        <v>176</v>
      </c>
      <c r="HB7" s="13" t="s">
        <v>176</v>
      </c>
      <c r="HC7" s="13">
        <v>1</v>
      </c>
      <c r="HD7" s="13">
        <v>1</v>
      </c>
      <c r="HE7" s="13">
        <v>1</v>
      </c>
      <c r="HF7" s="13" t="s">
        <v>176</v>
      </c>
      <c r="HG7" s="13" t="s">
        <v>176</v>
      </c>
      <c r="HH7" s="13" t="s">
        <v>176</v>
      </c>
      <c r="HI7" s="13" t="s">
        <v>176</v>
      </c>
      <c r="HJ7" s="13" t="s">
        <v>176</v>
      </c>
      <c r="HK7" s="13">
        <v>1</v>
      </c>
      <c r="HL7" s="13" t="s">
        <v>176</v>
      </c>
      <c r="HM7" s="13" t="s">
        <v>176</v>
      </c>
      <c r="HN7" s="13" t="s">
        <v>176</v>
      </c>
      <c r="HO7" s="13" t="s">
        <v>176</v>
      </c>
      <c r="HP7" s="13" t="s">
        <v>176</v>
      </c>
      <c r="HQ7" s="13" t="s">
        <v>176</v>
      </c>
      <c r="HR7" s="13" t="s">
        <v>176</v>
      </c>
      <c r="HS7" s="13" t="s">
        <v>176</v>
      </c>
      <c r="HT7" s="13">
        <v>1</v>
      </c>
      <c r="HU7" s="13" t="s">
        <v>176</v>
      </c>
      <c r="HV7" s="13" t="s">
        <v>176</v>
      </c>
      <c r="HW7" s="13" t="s">
        <v>176</v>
      </c>
      <c r="HX7" s="13" t="s">
        <v>176</v>
      </c>
      <c r="HY7" s="13" t="s">
        <v>176</v>
      </c>
      <c r="HZ7" s="13" t="s">
        <v>176</v>
      </c>
      <c r="IA7" s="13" t="s">
        <v>176</v>
      </c>
      <c r="IB7" s="13" t="s">
        <v>176</v>
      </c>
      <c r="IC7" s="13" t="s">
        <v>176</v>
      </c>
      <c r="ID7" s="13">
        <v>0</v>
      </c>
      <c r="IE7" s="13" t="s">
        <v>176</v>
      </c>
      <c r="IF7" s="13" t="s">
        <v>176</v>
      </c>
      <c r="IG7" s="13" t="s">
        <v>176</v>
      </c>
      <c r="IH7" s="13" t="s">
        <v>176</v>
      </c>
      <c r="II7" s="13" t="s">
        <v>176</v>
      </c>
      <c r="IJ7" s="13" t="s">
        <v>176</v>
      </c>
      <c r="IK7" s="13" t="s">
        <v>176</v>
      </c>
      <c r="IL7" s="13" t="s">
        <v>176</v>
      </c>
      <c r="IM7" s="13" t="s">
        <v>176</v>
      </c>
      <c r="IN7" s="13" t="s">
        <v>176</v>
      </c>
      <c r="IO7" s="13" t="s">
        <v>176</v>
      </c>
      <c r="IP7" s="13" t="s">
        <v>176</v>
      </c>
      <c r="IQ7" s="13" t="s">
        <v>176</v>
      </c>
      <c r="IR7" s="13" t="s">
        <v>176</v>
      </c>
      <c r="IS7" s="13" t="s">
        <v>176</v>
      </c>
      <c r="IT7" s="13" t="s">
        <v>176</v>
      </c>
      <c r="IU7" s="13" t="s">
        <v>176</v>
      </c>
      <c r="IV7" s="13" t="s">
        <v>176</v>
      </c>
      <c r="IW7" s="13" t="s">
        <v>176</v>
      </c>
      <c r="IX7" s="13" t="s">
        <v>176</v>
      </c>
      <c r="IY7" s="13" t="s">
        <v>176</v>
      </c>
      <c r="IZ7" s="13" t="s">
        <v>176</v>
      </c>
      <c r="JA7" s="13" t="s">
        <v>176</v>
      </c>
      <c r="JB7" s="13" t="s">
        <v>176</v>
      </c>
      <c r="JC7" s="13" t="s">
        <v>176</v>
      </c>
      <c r="JD7" s="13" t="s">
        <v>176</v>
      </c>
      <c r="JE7" s="13" t="s">
        <v>176</v>
      </c>
      <c r="JF7" s="13">
        <v>0</v>
      </c>
      <c r="JG7" s="13">
        <v>0</v>
      </c>
      <c r="JH7" s="13">
        <v>0</v>
      </c>
      <c r="JI7" s="13">
        <v>0</v>
      </c>
      <c r="JJ7" s="13">
        <v>0</v>
      </c>
      <c r="JK7" s="13"/>
      <c r="JL7" s="13"/>
      <c r="JM7" s="13"/>
      <c r="JN7" s="13"/>
      <c r="JO7" s="13"/>
      <c r="JP7" s="13"/>
      <c r="JQ7" s="13"/>
      <c r="JR7" s="13"/>
      <c r="JS7" s="13"/>
      <c r="JT7" s="13"/>
      <c r="JU7" s="13"/>
      <c r="JV7" s="13"/>
      <c r="JW7" s="13"/>
      <c r="JX7" s="13"/>
      <c r="JY7" s="13"/>
      <c r="JZ7" s="13"/>
      <c r="KA7" s="13"/>
      <c r="KB7" s="13"/>
      <c r="KC7" s="13"/>
      <c r="KD7" s="13"/>
      <c r="KE7" s="13"/>
      <c r="KF7" s="13"/>
    </row>
    <row r="8" spans="1:292" x14ac:dyDescent="0.25">
      <c r="A8" t="s">
        <v>183</v>
      </c>
      <c r="B8" t="s">
        <v>1155</v>
      </c>
      <c r="D8" s="23" t="s">
        <v>172</v>
      </c>
      <c r="E8" t="s">
        <v>184</v>
      </c>
      <c r="F8" t="s">
        <v>176</v>
      </c>
      <c r="G8" t="s">
        <v>176</v>
      </c>
      <c r="H8" t="s">
        <v>176</v>
      </c>
      <c r="I8" t="s">
        <v>176</v>
      </c>
      <c r="J8" t="s">
        <v>176</v>
      </c>
      <c r="K8" t="s">
        <v>176</v>
      </c>
      <c r="L8" t="s">
        <v>176</v>
      </c>
      <c r="M8" t="s">
        <v>176</v>
      </c>
      <c r="N8" t="s">
        <v>176</v>
      </c>
      <c r="O8" t="s">
        <v>176</v>
      </c>
      <c r="P8" t="s">
        <v>176</v>
      </c>
      <c r="Q8" t="s">
        <v>176</v>
      </c>
      <c r="R8" t="s">
        <v>176</v>
      </c>
      <c r="S8" t="s">
        <v>176</v>
      </c>
      <c r="T8" t="s">
        <v>176</v>
      </c>
      <c r="U8" t="s">
        <v>176</v>
      </c>
      <c r="V8" t="s">
        <v>176</v>
      </c>
      <c r="W8" t="s">
        <v>176</v>
      </c>
      <c r="X8" t="s">
        <v>176</v>
      </c>
      <c r="Y8" t="s">
        <v>176</v>
      </c>
      <c r="Z8" t="s">
        <v>176</v>
      </c>
      <c r="AA8" t="s">
        <v>176</v>
      </c>
      <c r="AB8" t="s">
        <v>176</v>
      </c>
      <c r="AC8" t="s">
        <v>176</v>
      </c>
      <c r="AD8" t="s">
        <v>176</v>
      </c>
      <c r="AE8" t="s">
        <v>176</v>
      </c>
      <c r="AF8" t="s">
        <v>176</v>
      </c>
      <c r="AG8" t="s">
        <v>176</v>
      </c>
      <c r="AH8" t="s">
        <v>176</v>
      </c>
      <c r="AI8" t="s">
        <v>176</v>
      </c>
      <c r="AJ8" t="s">
        <v>176</v>
      </c>
      <c r="AK8" t="s">
        <v>176</v>
      </c>
      <c r="AL8" t="s">
        <v>176</v>
      </c>
      <c r="AM8" t="s">
        <v>176</v>
      </c>
      <c r="AN8" t="s">
        <v>176</v>
      </c>
      <c r="AO8" t="s">
        <v>176</v>
      </c>
      <c r="AP8">
        <v>1</v>
      </c>
      <c r="AQ8" s="13" t="s">
        <v>176</v>
      </c>
      <c r="AR8" s="13" t="s">
        <v>176</v>
      </c>
      <c r="AS8" s="13" t="s">
        <v>176</v>
      </c>
      <c r="AT8" s="13" t="s">
        <v>176</v>
      </c>
      <c r="AU8" s="13">
        <v>1</v>
      </c>
      <c r="AV8" s="13" t="s">
        <v>176</v>
      </c>
      <c r="AW8" s="13">
        <v>0</v>
      </c>
      <c r="AX8" s="13" t="s">
        <v>176</v>
      </c>
      <c r="AY8" s="13" t="s">
        <v>176</v>
      </c>
      <c r="AZ8" s="13" t="s">
        <v>176</v>
      </c>
      <c r="BA8" s="13" t="s">
        <v>176</v>
      </c>
      <c r="BB8" s="13" t="s">
        <v>176</v>
      </c>
      <c r="BC8" s="13" t="s">
        <v>176</v>
      </c>
      <c r="BD8" s="13" t="s">
        <v>176</v>
      </c>
      <c r="BE8" s="13" t="s">
        <v>176</v>
      </c>
      <c r="BF8" s="13">
        <v>0</v>
      </c>
      <c r="BG8" s="13" t="s">
        <v>176</v>
      </c>
      <c r="BH8" s="13" t="s">
        <v>176</v>
      </c>
      <c r="BI8" s="13" t="s">
        <v>176</v>
      </c>
      <c r="BJ8" s="13" t="s">
        <v>176</v>
      </c>
      <c r="BK8" s="13" t="s">
        <v>176</v>
      </c>
      <c r="BL8" s="13" t="s">
        <v>176</v>
      </c>
      <c r="BM8" s="13" t="s">
        <v>176</v>
      </c>
      <c r="BN8" s="13" t="s">
        <v>176</v>
      </c>
      <c r="BO8" s="13" t="s">
        <v>176</v>
      </c>
      <c r="BP8" s="13" t="s">
        <v>176</v>
      </c>
      <c r="BQ8" s="13" t="s">
        <v>176</v>
      </c>
      <c r="BR8" s="13" t="s">
        <v>176</v>
      </c>
      <c r="BS8" s="13" t="s">
        <v>176</v>
      </c>
      <c r="BT8" s="13" t="s">
        <v>176</v>
      </c>
      <c r="BU8" s="13" t="s">
        <v>176</v>
      </c>
      <c r="BV8" s="13" t="s">
        <v>176</v>
      </c>
      <c r="BW8" s="13" t="s">
        <v>176</v>
      </c>
      <c r="BX8" s="13" t="s">
        <v>176</v>
      </c>
      <c r="BY8" s="13" t="s">
        <v>176</v>
      </c>
      <c r="BZ8" s="13" t="s">
        <v>176</v>
      </c>
      <c r="CA8" s="13" t="s">
        <v>176</v>
      </c>
      <c r="CB8" s="13" t="s">
        <v>176</v>
      </c>
      <c r="CC8" s="13" t="s">
        <v>176</v>
      </c>
      <c r="CD8" s="13" t="s">
        <v>176</v>
      </c>
      <c r="CE8" s="13" t="s">
        <v>176</v>
      </c>
      <c r="CF8" s="13" t="s">
        <v>176</v>
      </c>
      <c r="CG8" s="13" t="s">
        <v>176</v>
      </c>
      <c r="CH8" s="13" t="s">
        <v>176</v>
      </c>
      <c r="CI8" s="13" t="s">
        <v>176</v>
      </c>
      <c r="CJ8" s="13" t="s">
        <v>176</v>
      </c>
      <c r="CK8" s="13" t="s">
        <v>176</v>
      </c>
      <c r="CL8" s="13" t="s">
        <v>176</v>
      </c>
      <c r="CM8" s="13" t="s">
        <v>176</v>
      </c>
      <c r="CN8" s="13" t="s">
        <v>176</v>
      </c>
      <c r="CO8" s="13">
        <v>1</v>
      </c>
      <c r="CP8" s="13">
        <v>1</v>
      </c>
      <c r="CQ8" s="13" t="s">
        <v>176</v>
      </c>
      <c r="CR8" s="13" t="s">
        <v>176</v>
      </c>
      <c r="CS8" s="13" t="s">
        <v>176</v>
      </c>
      <c r="CT8" s="13" t="s">
        <v>176</v>
      </c>
      <c r="CU8" s="13" t="s">
        <v>176</v>
      </c>
      <c r="CV8" s="13" t="s">
        <v>176</v>
      </c>
      <c r="CW8" s="13" t="s">
        <v>176</v>
      </c>
      <c r="CX8" s="13" t="s">
        <v>176</v>
      </c>
      <c r="CY8" s="13" t="s">
        <v>176</v>
      </c>
      <c r="CZ8" s="13" t="s">
        <v>176</v>
      </c>
      <c r="DA8" s="13" t="s">
        <v>176</v>
      </c>
      <c r="DB8" s="13" t="s">
        <v>176</v>
      </c>
      <c r="DC8" s="13" t="s">
        <v>176</v>
      </c>
      <c r="DD8" s="13" t="s">
        <v>176</v>
      </c>
      <c r="DE8" s="13" t="s">
        <v>176</v>
      </c>
      <c r="DF8" s="13" t="s">
        <v>176</v>
      </c>
      <c r="DG8" s="13" t="s">
        <v>176</v>
      </c>
      <c r="DH8" s="13" t="s">
        <v>176</v>
      </c>
      <c r="DI8" s="13" t="s">
        <v>176</v>
      </c>
      <c r="DJ8" s="13" t="s">
        <v>176</v>
      </c>
      <c r="DK8" s="13" t="s">
        <v>176</v>
      </c>
      <c r="DL8" s="13" t="s">
        <v>176</v>
      </c>
      <c r="DM8" s="13" t="s">
        <v>176</v>
      </c>
      <c r="DN8" s="13" t="s">
        <v>176</v>
      </c>
      <c r="DO8" s="13">
        <v>0</v>
      </c>
      <c r="DP8" s="13">
        <v>0</v>
      </c>
      <c r="DQ8" s="13">
        <v>0</v>
      </c>
      <c r="DR8" s="13">
        <v>0</v>
      </c>
      <c r="DS8" s="13" t="s">
        <v>176</v>
      </c>
      <c r="DT8" s="13" t="s">
        <v>176</v>
      </c>
      <c r="DU8" s="13" t="s">
        <v>176</v>
      </c>
      <c r="DV8" s="13">
        <v>0</v>
      </c>
      <c r="DW8" s="13">
        <v>0</v>
      </c>
      <c r="DX8" s="13">
        <v>0</v>
      </c>
      <c r="DY8" s="13">
        <v>0</v>
      </c>
      <c r="DZ8" s="13" t="s">
        <v>176</v>
      </c>
      <c r="EA8" s="13" t="s">
        <v>176</v>
      </c>
      <c r="EB8" s="13" t="s">
        <v>176</v>
      </c>
      <c r="EC8" s="13" t="s">
        <v>176</v>
      </c>
      <c r="ED8" s="13" t="s">
        <v>176</v>
      </c>
      <c r="EE8" s="13" t="s">
        <v>176</v>
      </c>
      <c r="EF8" s="13" t="s">
        <v>176</v>
      </c>
      <c r="EG8" s="13" t="s">
        <v>176</v>
      </c>
      <c r="EH8" s="13" t="s">
        <v>176</v>
      </c>
      <c r="EI8" s="13" t="s">
        <v>176</v>
      </c>
      <c r="EJ8" s="13" t="s">
        <v>176</v>
      </c>
      <c r="EK8" s="13" t="s">
        <v>176</v>
      </c>
      <c r="EL8" s="13" t="s">
        <v>176</v>
      </c>
      <c r="EM8" s="13" t="s">
        <v>176</v>
      </c>
      <c r="EN8" s="13" t="s">
        <v>176</v>
      </c>
      <c r="EO8" s="13" t="s">
        <v>176</v>
      </c>
      <c r="EP8" s="13" t="s">
        <v>176</v>
      </c>
      <c r="EQ8" s="13" t="s">
        <v>176</v>
      </c>
      <c r="ER8" s="13" t="s">
        <v>176</v>
      </c>
      <c r="ES8" s="13" t="s">
        <v>176</v>
      </c>
      <c r="ET8" s="13" t="s">
        <v>176</v>
      </c>
      <c r="EU8" s="13" t="s">
        <v>176</v>
      </c>
      <c r="EV8" s="13" t="s">
        <v>176</v>
      </c>
      <c r="EW8" s="13" t="s">
        <v>176</v>
      </c>
      <c r="EX8" s="13" t="s">
        <v>176</v>
      </c>
      <c r="EY8" s="13" t="s">
        <v>176</v>
      </c>
      <c r="EZ8" s="13" t="s">
        <v>176</v>
      </c>
      <c r="FA8" s="13" t="s">
        <v>176</v>
      </c>
      <c r="FB8" s="13" t="s">
        <v>176</v>
      </c>
      <c r="FC8" s="13" t="s">
        <v>176</v>
      </c>
      <c r="FD8" s="13" t="s">
        <v>176</v>
      </c>
      <c r="FE8" s="13" t="s">
        <v>176</v>
      </c>
      <c r="FF8" s="13" t="s">
        <v>176</v>
      </c>
      <c r="FG8" s="13" t="s">
        <v>176</v>
      </c>
      <c r="FH8" s="13" t="s">
        <v>176</v>
      </c>
      <c r="FI8" s="13" t="s">
        <v>176</v>
      </c>
      <c r="FJ8" s="13" t="s">
        <v>176</v>
      </c>
      <c r="FK8" s="13" t="s">
        <v>176</v>
      </c>
      <c r="FL8" s="13" t="s">
        <v>176</v>
      </c>
      <c r="FM8" s="13" t="s">
        <v>176</v>
      </c>
      <c r="FN8" s="13" t="s">
        <v>176</v>
      </c>
      <c r="FO8" s="13" t="s">
        <v>176</v>
      </c>
      <c r="FP8" s="13" t="s">
        <v>176</v>
      </c>
      <c r="FQ8" s="13" t="s">
        <v>176</v>
      </c>
      <c r="FR8" s="13" t="s">
        <v>176</v>
      </c>
      <c r="FS8" s="13" t="s">
        <v>176</v>
      </c>
      <c r="FT8" s="13" t="s">
        <v>176</v>
      </c>
      <c r="FU8" s="13" t="s">
        <v>176</v>
      </c>
      <c r="FV8" s="13" t="s">
        <v>176</v>
      </c>
      <c r="FW8" s="13" t="s">
        <v>176</v>
      </c>
      <c r="FX8" s="13" t="s">
        <v>176</v>
      </c>
      <c r="FY8" s="13" t="s">
        <v>176</v>
      </c>
      <c r="FZ8" s="13" t="s">
        <v>176</v>
      </c>
      <c r="GA8" s="13">
        <v>0</v>
      </c>
      <c r="GB8" s="13">
        <v>1</v>
      </c>
      <c r="GC8" s="13" t="s">
        <v>176</v>
      </c>
      <c r="GD8" s="13" t="s">
        <v>176</v>
      </c>
      <c r="GE8" s="13" t="s">
        <v>176</v>
      </c>
      <c r="GF8" s="13" t="s">
        <v>176</v>
      </c>
      <c r="GG8" s="13">
        <v>0</v>
      </c>
      <c r="GH8" s="13" t="s">
        <v>176</v>
      </c>
      <c r="GI8" s="13" t="s">
        <v>176</v>
      </c>
      <c r="GJ8" s="13" t="s">
        <v>176</v>
      </c>
      <c r="GK8" s="13" t="s">
        <v>176</v>
      </c>
      <c r="GL8" s="13" t="s">
        <v>176</v>
      </c>
      <c r="GM8" s="13" t="s">
        <v>176</v>
      </c>
      <c r="GN8" s="13" t="s">
        <v>176</v>
      </c>
      <c r="GO8" s="13" t="s">
        <v>176</v>
      </c>
      <c r="GP8" s="13">
        <v>0</v>
      </c>
      <c r="GQ8" s="13">
        <v>0</v>
      </c>
      <c r="GR8" s="13">
        <v>1</v>
      </c>
      <c r="GS8" s="13" t="s">
        <v>176</v>
      </c>
      <c r="GT8" s="13" t="s">
        <v>176</v>
      </c>
      <c r="GU8" s="13" t="s">
        <v>176</v>
      </c>
      <c r="GV8" s="13" t="s">
        <v>176</v>
      </c>
      <c r="GW8" s="13" t="s">
        <v>176</v>
      </c>
      <c r="GX8" s="13" t="s">
        <v>176</v>
      </c>
      <c r="GY8" s="13" t="s">
        <v>176</v>
      </c>
      <c r="GZ8" s="13" t="s">
        <v>176</v>
      </c>
      <c r="HA8" s="13" t="s">
        <v>176</v>
      </c>
      <c r="HB8" s="13" t="s">
        <v>176</v>
      </c>
      <c r="HC8" s="13">
        <v>0</v>
      </c>
      <c r="HD8" s="13">
        <v>0</v>
      </c>
      <c r="HE8" s="13">
        <v>0</v>
      </c>
      <c r="HF8" s="13" t="s">
        <v>176</v>
      </c>
      <c r="HG8" s="13" t="s">
        <v>176</v>
      </c>
      <c r="HH8" s="13" t="s">
        <v>176</v>
      </c>
      <c r="HI8" s="13" t="s">
        <v>176</v>
      </c>
      <c r="HJ8" s="13" t="s">
        <v>176</v>
      </c>
      <c r="HK8" s="13" t="s">
        <v>176</v>
      </c>
      <c r="HL8" s="13" t="s">
        <v>176</v>
      </c>
      <c r="HM8" s="13" t="s">
        <v>176</v>
      </c>
      <c r="HN8" s="13" t="s">
        <v>176</v>
      </c>
      <c r="HO8" s="13" t="s">
        <v>176</v>
      </c>
      <c r="HP8" s="13" t="s">
        <v>176</v>
      </c>
      <c r="HQ8" s="13" t="s">
        <v>176</v>
      </c>
      <c r="HR8" s="13" t="s">
        <v>176</v>
      </c>
      <c r="HS8" s="13" t="s">
        <v>176</v>
      </c>
      <c r="HT8" s="13" t="s">
        <v>176</v>
      </c>
      <c r="HU8" s="13" t="s">
        <v>176</v>
      </c>
      <c r="HV8" s="13" t="s">
        <v>176</v>
      </c>
      <c r="HW8" s="13" t="s">
        <v>176</v>
      </c>
      <c r="HX8" s="13" t="s">
        <v>176</v>
      </c>
      <c r="HY8" s="13" t="s">
        <v>176</v>
      </c>
      <c r="HZ8" s="13" t="s">
        <v>176</v>
      </c>
      <c r="IA8" s="13" t="s">
        <v>176</v>
      </c>
      <c r="IB8" s="13" t="s">
        <v>176</v>
      </c>
      <c r="IC8" s="13" t="s">
        <v>176</v>
      </c>
      <c r="ID8" s="13" t="s">
        <v>176</v>
      </c>
      <c r="IE8" s="13" t="s">
        <v>176</v>
      </c>
      <c r="IF8" s="13" t="s">
        <v>176</v>
      </c>
      <c r="IG8" s="13" t="s">
        <v>176</v>
      </c>
      <c r="IH8" s="13" t="s">
        <v>176</v>
      </c>
      <c r="II8" s="13" t="s">
        <v>176</v>
      </c>
      <c r="IJ8" s="13" t="s">
        <v>176</v>
      </c>
      <c r="IK8" s="13" t="s">
        <v>176</v>
      </c>
      <c r="IL8" s="13" t="s">
        <v>176</v>
      </c>
      <c r="IM8" s="13" t="s">
        <v>176</v>
      </c>
      <c r="IN8" s="13" t="s">
        <v>176</v>
      </c>
      <c r="IO8" s="13" t="s">
        <v>176</v>
      </c>
      <c r="IP8" s="13" t="s">
        <v>176</v>
      </c>
      <c r="IQ8" s="13" t="s">
        <v>176</v>
      </c>
      <c r="IR8" s="13" t="s">
        <v>176</v>
      </c>
      <c r="IS8" s="13" t="s">
        <v>176</v>
      </c>
      <c r="IT8" s="13" t="s">
        <v>176</v>
      </c>
      <c r="IU8" s="13" t="s">
        <v>176</v>
      </c>
      <c r="IV8" s="13" t="s">
        <v>176</v>
      </c>
      <c r="IW8" s="13" t="s">
        <v>176</v>
      </c>
      <c r="IX8" s="13" t="s">
        <v>176</v>
      </c>
      <c r="IY8" s="13" t="s">
        <v>176</v>
      </c>
      <c r="IZ8" s="13" t="s">
        <v>176</v>
      </c>
      <c r="JA8" s="13" t="s">
        <v>176</v>
      </c>
      <c r="JB8" s="13" t="s">
        <v>176</v>
      </c>
      <c r="JC8" s="13" t="s">
        <v>176</v>
      </c>
      <c r="JD8" s="13" t="s">
        <v>176</v>
      </c>
      <c r="JE8" s="13" t="s">
        <v>176</v>
      </c>
      <c r="JF8" s="13" t="s">
        <v>176</v>
      </c>
      <c r="JG8" s="13" t="s">
        <v>176</v>
      </c>
      <c r="JH8" s="13" t="s">
        <v>176</v>
      </c>
      <c r="JI8" s="13" t="s">
        <v>176</v>
      </c>
      <c r="JJ8" s="13" t="s">
        <v>176</v>
      </c>
      <c r="JK8" s="13"/>
      <c r="JL8" s="13"/>
      <c r="JM8" s="13"/>
      <c r="JN8" s="13"/>
      <c r="JO8" s="13"/>
      <c r="JP8" s="13"/>
      <c r="JQ8" s="13"/>
      <c r="JR8" s="13"/>
      <c r="JS8" s="13"/>
      <c r="JT8" s="13"/>
      <c r="JU8" s="13"/>
      <c r="JV8" s="13"/>
      <c r="JW8" s="13"/>
      <c r="JX8" s="13"/>
      <c r="JY8" s="13"/>
      <c r="JZ8" s="13"/>
      <c r="KA8" s="13"/>
      <c r="KB8" s="13"/>
      <c r="KC8" s="13"/>
      <c r="KD8" s="13"/>
      <c r="KE8" s="13"/>
      <c r="KF8" s="13"/>
    </row>
    <row r="9" spans="1:292" x14ac:dyDescent="0.25">
      <c r="A9" t="s">
        <v>185</v>
      </c>
      <c r="B9" t="s">
        <v>1155</v>
      </c>
      <c r="D9" s="23" t="s">
        <v>172</v>
      </c>
      <c r="E9" t="s">
        <v>186</v>
      </c>
      <c r="F9" t="s">
        <v>176</v>
      </c>
      <c r="G9" t="s">
        <v>176</v>
      </c>
      <c r="H9" t="s">
        <v>176</v>
      </c>
      <c r="I9" t="s">
        <v>176</v>
      </c>
      <c r="J9" t="s">
        <v>176</v>
      </c>
      <c r="K9" t="s">
        <v>176</v>
      </c>
      <c r="L9" t="s">
        <v>176</v>
      </c>
      <c r="M9" t="s">
        <v>176</v>
      </c>
      <c r="N9" t="s">
        <v>176</v>
      </c>
      <c r="O9" t="s">
        <v>176</v>
      </c>
      <c r="P9" t="s">
        <v>176</v>
      </c>
      <c r="Q9" t="s">
        <v>176</v>
      </c>
      <c r="R9" t="s">
        <v>176</v>
      </c>
      <c r="S9" t="s">
        <v>176</v>
      </c>
      <c r="T9" t="s">
        <v>176</v>
      </c>
      <c r="U9" t="s">
        <v>176</v>
      </c>
      <c r="V9" t="s">
        <v>176</v>
      </c>
      <c r="W9" t="s">
        <v>176</v>
      </c>
      <c r="X9" t="s">
        <v>176</v>
      </c>
      <c r="Y9" t="s">
        <v>176</v>
      </c>
      <c r="Z9" t="s">
        <v>176</v>
      </c>
      <c r="AA9" t="s">
        <v>176</v>
      </c>
      <c r="AB9" t="s">
        <v>176</v>
      </c>
      <c r="AC9" t="s">
        <v>176</v>
      </c>
      <c r="AD9" t="s">
        <v>176</v>
      </c>
      <c r="AE9" t="s">
        <v>176</v>
      </c>
      <c r="AF9" t="s">
        <v>176</v>
      </c>
      <c r="AG9" t="s">
        <v>176</v>
      </c>
      <c r="AH9" t="s">
        <v>176</v>
      </c>
      <c r="AI9" t="s">
        <v>176</v>
      </c>
      <c r="AJ9" t="s">
        <v>176</v>
      </c>
      <c r="AK9" t="s">
        <v>176</v>
      </c>
      <c r="AL9" t="s">
        <v>176</v>
      </c>
      <c r="AM9" t="s">
        <v>176</v>
      </c>
      <c r="AN9" t="s">
        <v>176</v>
      </c>
      <c r="AO9" t="s">
        <v>176</v>
      </c>
      <c r="AP9">
        <v>1</v>
      </c>
      <c r="AQ9" s="13" t="s">
        <v>176</v>
      </c>
      <c r="AR9" s="13" t="s">
        <v>176</v>
      </c>
      <c r="AS9" s="13" t="s">
        <v>176</v>
      </c>
      <c r="AT9" s="13" t="s">
        <v>176</v>
      </c>
      <c r="AU9" s="13" t="s">
        <v>176</v>
      </c>
      <c r="AV9" s="13" t="s">
        <v>176</v>
      </c>
      <c r="AW9" s="13">
        <v>1</v>
      </c>
      <c r="AX9" s="13" t="s">
        <v>176</v>
      </c>
      <c r="AY9" s="13" t="s">
        <v>176</v>
      </c>
      <c r="AZ9" s="13" t="s">
        <v>176</v>
      </c>
      <c r="BA9" s="13" t="s">
        <v>176</v>
      </c>
      <c r="BB9" s="13" t="s">
        <v>176</v>
      </c>
      <c r="BC9" s="13" t="s">
        <v>176</v>
      </c>
      <c r="BD9" s="13" t="s">
        <v>176</v>
      </c>
      <c r="BE9" s="13" t="s">
        <v>176</v>
      </c>
      <c r="BF9" s="13">
        <v>1</v>
      </c>
      <c r="BG9" s="13" t="s">
        <v>176</v>
      </c>
      <c r="BH9" s="13" t="s">
        <v>176</v>
      </c>
      <c r="BI9" s="13" t="s">
        <v>176</v>
      </c>
      <c r="BJ9" s="13" t="s">
        <v>176</v>
      </c>
      <c r="BK9" s="13" t="s">
        <v>176</v>
      </c>
      <c r="BL9" s="13" t="s">
        <v>176</v>
      </c>
      <c r="BM9" s="13" t="s">
        <v>176</v>
      </c>
      <c r="BN9" s="13" t="s">
        <v>176</v>
      </c>
      <c r="BO9" s="13" t="s">
        <v>176</v>
      </c>
      <c r="BP9" s="13" t="s">
        <v>176</v>
      </c>
      <c r="BQ9" s="13" t="s">
        <v>176</v>
      </c>
      <c r="BR9" s="13" t="s">
        <v>176</v>
      </c>
      <c r="BS9" s="13" t="s">
        <v>176</v>
      </c>
      <c r="BT9" s="13" t="s">
        <v>176</v>
      </c>
      <c r="BU9" s="13" t="s">
        <v>176</v>
      </c>
      <c r="BV9" s="13" t="s">
        <v>176</v>
      </c>
      <c r="BW9" s="13" t="s">
        <v>176</v>
      </c>
      <c r="BX9" s="13" t="s">
        <v>176</v>
      </c>
      <c r="BY9" s="13" t="s">
        <v>176</v>
      </c>
      <c r="BZ9" s="13" t="s">
        <v>176</v>
      </c>
      <c r="CA9" s="13" t="s">
        <v>176</v>
      </c>
      <c r="CB9" s="13" t="s">
        <v>176</v>
      </c>
      <c r="CC9" s="13" t="s">
        <v>176</v>
      </c>
      <c r="CD9" s="13" t="s">
        <v>176</v>
      </c>
      <c r="CE9" s="13" t="s">
        <v>176</v>
      </c>
      <c r="CF9" s="13" t="s">
        <v>176</v>
      </c>
      <c r="CG9" s="13" t="s">
        <v>176</v>
      </c>
      <c r="CH9" s="13" t="s">
        <v>176</v>
      </c>
      <c r="CI9" s="13" t="s">
        <v>176</v>
      </c>
      <c r="CJ9" s="13" t="s">
        <v>176</v>
      </c>
      <c r="CK9" s="13" t="s">
        <v>176</v>
      </c>
      <c r="CL9" s="13" t="s">
        <v>176</v>
      </c>
      <c r="CM9" s="13" t="s">
        <v>176</v>
      </c>
      <c r="CN9" s="13" t="s">
        <v>176</v>
      </c>
      <c r="CO9" s="13" t="s">
        <v>176</v>
      </c>
      <c r="CP9" s="13" t="s">
        <v>176</v>
      </c>
      <c r="CQ9" s="13" t="s">
        <v>176</v>
      </c>
      <c r="CR9" s="13" t="s">
        <v>176</v>
      </c>
      <c r="CS9" s="13" t="s">
        <v>176</v>
      </c>
      <c r="CT9" s="13" t="s">
        <v>176</v>
      </c>
      <c r="CU9" s="13" t="s">
        <v>176</v>
      </c>
      <c r="CV9" s="13" t="s">
        <v>176</v>
      </c>
      <c r="CW9" s="13" t="s">
        <v>176</v>
      </c>
      <c r="CX9" s="13" t="s">
        <v>176</v>
      </c>
      <c r="CY9" s="13" t="s">
        <v>176</v>
      </c>
      <c r="CZ9" s="13" t="s">
        <v>176</v>
      </c>
      <c r="DA9" s="13" t="s">
        <v>176</v>
      </c>
      <c r="DB9" s="13" t="s">
        <v>176</v>
      </c>
      <c r="DC9" s="13" t="s">
        <v>176</v>
      </c>
      <c r="DD9" s="13" t="s">
        <v>176</v>
      </c>
      <c r="DE9" s="13" t="s">
        <v>176</v>
      </c>
      <c r="DF9" s="13" t="s">
        <v>176</v>
      </c>
      <c r="DG9" s="13" t="s">
        <v>176</v>
      </c>
      <c r="DH9" s="13" t="s">
        <v>176</v>
      </c>
      <c r="DI9" s="13" t="s">
        <v>176</v>
      </c>
      <c r="DJ9" s="13" t="s">
        <v>176</v>
      </c>
      <c r="DK9" s="13" t="s">
        <v>176</v>
      </c>
      <c r="DL9" s="13" t="s">
        <v>176</v>
      </c>
      <c r="DM9" s="13" t="s">
        <v>176</v>
      </c>
      <c r="DN9" s="13" t="s">
        <v>176</v>
      </c>
      <c r="DO9" s="13">
        <v>1</v>
      </c>
      <c r="DP9" s="13">
        <v>1</v>
      </c>
      <c r="DQ9" s="13">
        <v>1</v>
      </c>
      <c r="DR9" s="13">
        <v>1</v>
      </c>
      <c r="DS9" s="13" t="s">
        <v>176</v>
      </c>
      <c r="DT9" s="13" t="s">
        <v>176</v>
      </c>
      <c r="DU9" s="13" t="s">
        <v>176</v>
      </c>
      <c r="DV9" s="13" t="s">
        <v>176</v>
      </c>
      <c r="DW9" s="13" t="s">
        <v>176</v>
      </c>
      <c r="DX9" s="13" t="s">
        <v>176</v>
      </c>
      <c r="DY9" s="13" t="s">
        <v>176</v>
      </c>
      <c r="DZ9" s="13" t="s">
        <v>176</v>
      </c>
      <c r="EA9" s="13" t="s">
        <v>176</v>
      </c>
      <c r="EB9" s="13" t="s">
        <v>176</v>
      </c>
      <c r="EC9" s="13" t="s">
        <v>176</v>
      </c>
      <c r="ED9" s="13" t="s">
        <v>176</v>
      </c>
      <c r="EE9" s="13" t="s">
        <v>176</v>
      </c>
      <c r="EF9" s="13" t="s">
        <v>176</v>
      </c>
      <c r="EG9" s="13" t="s">
        <v>176</v>
      </c>
      <c r="EH9" s="13" t="s">
        <v>176</v>
      </c>
      <c r="EI9" s="13" t="s">
        <v>176</v>
      </c>
      <c r="EJ9" s="13" t="s">
        <v>176</v>
      </c>
      <c r="EK9" s="13" t="s">
        <v>176</v>
      </c>
      <c r="EL9" s="13" t="s">
        <v>176</v>
      </c>
      <c r="EM9" s="13" t="s">
        <v>176</v>
      </c>
      <c r="EN9" s="13" t="s">
        <v>176</v>
      </c>
      <c r="EO9" s="13" t="s">
        <v>176</v>
      </c>
      <c r="EP9" s="13" t="s">
        <v>176</v>
      </c>
      <c r="EQ9" s="13" t="s">
        <v>176</v>
      </c>
      <c r="ER9" s="13" t="s">
        <v>176</v>
      </c>
      <c r="ES9" s="13" t="s">
        <v>176</v>
      </c>
      <c r="ET9" s="13" t="s">
        <v>176</v>
      </c>
      <c r="EU9" s="13" t="s">
        <v>176</v>
      </c>
      <c r="EV9" s="13" t="s">
        <v>176</v>
      </c>
      <c r="EW9" s="13" t="s">
        <v>176</v>
      </c>
      <c r="EX9" s="13" t="s">
        <v>176</v>
      </c>
      <c r="EY9" s="13" t="s">
        <v>176</v>
      </c>
      <c r="EZ9" s="13" t="s">
        <v>176</v>
      </c>
      <c r="FA9" s="13" t="s">
        <v>176</v>
      </c>
      <c r="FB9" s="13" t="s">
        <v>176</v>
      </c>
      <c r="FC9" s="13" t="s">
        <v>176</v>
      </c>
      <c r="FD9" s="13" t="s">
        <v>176</v>
      </c>
      <c r="FE9" s="13" t="s">
        <v>176</v>
      </c>
      <c r="FF9" s="13" t="s">
        <v>176</v>
      </c>
      <c r="FG9" s="13" t="s">
        <v>176</v>
      </c>
      <c r="FH9" s="13" t="s">
        <v>176</v>
      </c>
      <c r="FI9" s="13" t="s">
        <v>176</v>
      </c>
      <c r="FJ9" s="13" t="s">
        <v>176</v>
      </c>
      <c r="FK9" s="13" t="s">
        <v>176</v>
      </c>
      <c r="FL9" s="13" t="s">
        <v>176</v>
      </c>
      <c r="FM9" s="13" t="s">
        <v>176</v>
      </c>
      <c r="FN9" s="13" t="s">
        <v>176</v>
      </c>
      <c r="FO9" s="13" t="s">
        <v>176</v>
      </c>
      <c r="FP9" s="13" t="s">
        <v>176</v>
      </c>
      <c r="FQ9" s="13" t="s">
        <v>176</v>
      </c>
      <c r="FR9" s="13" t="s">
        <v>176</v>
      </c>
      <c r="FS9" s="13" t="s">
        <v>176</v>
      </c>
      <c r="FT9" s="13" t="s">
        <v>176</v>
      </c>
      <c r="FU9" s="13" t="s">
        <v>176</v>
      </c>
      <c r="FV9" s="13" t="s">
        <v>176</v>
      </c>
      <c r="FW9" s="13" t="s">
        <v>176</v>
      </c>
      <c r="FX9" s="13" t="s">
        <v>176</v>
      </c>
      <c r="FY9" s="13" t="s">
        <v>176</v>
      </c>
      <c r="FZ9" s="13" t="s">
        <v>176</v>
      </c>
      <c r="GA9" s="13" t="s">
        <v>176</v>
      </c>
      <c r="GB9" s="13" t="s">
        <v>176</v>
      </c>
      <c r="GC9" s="13" t="s">
        <v>176</v>
      </c>
      <c r="GD9" s="13" t="s">
        <v>176</v>
      </c>
      <c r="GE9" s="13" t="s">
        <v>176</v>
      </c>
      <c r="GF9" s="13" t="s">
        <v>176</v>
      </c>
      <c r="GG9" s="13" t="s">
        <v>176</v>
      </c>
      <c r="GH9" s="13" t="s">
        <v>176</v>
      </c>
      <c r="GI9" s="13" t="s">
        <v>176</v>
      </c>
      <c r="GJ9" s="13" t="s">
        <v>176</v>
      </c>
      <c r="GK9" s="13" t="s">
        <v>176</v>
      </c>
      <c r="GL9" s="13" t="s">
        <v>176</v>
      </c>
      <c r="GM9" s="13" t="s">
        <v>176</v>
      </c>
      <c r="GN9" s="13" t="s">
        <v>176</v>
      </c>
      <c r="GO9" s="13" t="s">
        <v>176</v>
      </c>
      <c r="GP9" s="13" t="s">
        <v>176</v>
      </c>
      <c r="GQ9" s="13" t="s">
        <v>176</v>
      </c>
      <c r="GR9" s="13">
        <v>0</v>
      </c>
      <c r="GS9" s="13" t="s">
        <v>176</v>
      </c>
      <c r="GT9" s="13" t="s">
        <v>176</v>
      </c>
      <c r="GU9" s="13" t="s">
        <v>176</v>
      </c>
      <c r="GV9" s="13" t="s">
        <v>176</v>
      </c>
      <c r="GW9" s="13" t="s">
        <v>176</v>
      </c>
      <c r="GX9" s="13" t="s">
        <v>176</v>
      </c>
      <c r="GY9" s="13" t="s">
        <v>176</v>
      </c>
      <c r="GZ9" s="13" t="s">
        <v>176</v>
      </c>
      <c r="HA9" s="13" t="s">
        <v>176</v>
      </c>
      <c r="HB9" s="13" t="s">
        <v>176</v>
      </c>
      <c r="HC9" s="13" t="s">
        <v>176</v>
      </c>
      <c r="HD9" s="13" t="s">
        <v>176</v>
      </c>
      <c r="HE9" s="13" t="s">
        <v>176</v>
      </c>
      <c r="HF9" s="13" t="s">
        <v>176</v>
      </c>
      <c r="HG9" s="13" t="s">
        <v>176</v>
      </c>
      <c r="HH9" s="13" t="s">
        <v>176</v>
      </c>
      <c r="HI9" s="13" t="s">
        <v>176</v>
      </c>
      <c r="HJ9" s="13" t="s">
        <v>176</v>
      </c>
      <c r="HK9" s="13" t="s">
        <v>176</v>
      </c>
      <c r="HL9" s="13" t="s">
        <v>176</v>
      </c>
      <c r="HM9" s="13" t="s">
        <v>176</v>
      </c>
      <c r="HN9" s="13" t="s">
        <v>176</v>
      </c>
      <c r="HO9" s="13" t="s">
        <v>176</v>
      </c>
      <c r="HP9" s="13" t="s">
        <v>176</v>
      </c>
      <c r="HQ9" s="13" t="s">
        <v>176</v>
      </c>
      <c r="HR9" s="13" t="s">
        <v>176</v>
      </c>
      <c r="HS9" s="13" t="s">
        <v>176</v>
      </c>
      <c r="HT9" s="13" t="s">
        <v>176</v>
      </c>
      <c r="HU9" s="13" t="s">
        <v>176</v>
      </c>
      <c r="HV9" s="13" t="s">
        <v>176</v>
      </c>
      <c r="HW9" s="13" t="s">
        <v>176</v>
      </c>
      <c r="HX9" s="13" t="s">
        <v>176</v>
      </c>
      <c r="HY9" s="13" t="s">
        <v>176</v>
      </c>
      <c r="HZ9" s="13" t="s">
        <v>176</v>
      </c>
      <c r="IA9" s="13" t="s">
        <v>176</v>
      </c>
      <c r="IB9" s="13" t="s">
        <v>176</v>
      </c>
      <c r="IC9" s="13" t="s">
        <v>176</v>
      </c>
      <c r="ID9" s="13" t="s">
        <v>176</v>
      </c>
      <c r="IE9" s="13" t="s">
        <v>176</v>
      </c>
      <c r="IF9" s="13" t="s">
        <v>176</v>
      </c>
      <c r="IG9" s="13" t="s">
        <v>176</v>
      </c>
      <c r="IH9" s="13" t="s">
        <v>176</v>
      </c>
      <c r="II9" s="13" t="s">
        <v>176</v>
      </c>
      <c r="IJ9" s="13" t="s">
        <v>176</v>
      </c>
      <c r="IK9" s="13" t="s">
        <v>176</v>
      </c>
      <c r="IL9" s="13" t="s">
        <v>176</v>
      </c>
      <c r="IM9" s="13" t="s">
        <v>176</v>
      </c>
      <c r="IN9" s="13" t="s">
        <v>176</v>
      </c>
      <c r="IO9" s="13" t="s">
        <v>176</v>
      </c>
      <c r="IP9" s="13" t="s">
        <v>176</v>
      </c>
      <c r="IQ9" s="13" t="s">
        <v>176</v>
      </c>
      <c r="IR9" s="13" t="s">
        <v>176</v>
      </c>
      <c r="IS9" s="13" t="s">
        <v>176</v>
      </c>
      <c r="IT9" s="13" t="s">
        <v>176</v>
      </c>
      <c r="IU9" s="13" t="s">
        <v>176</v>
      </c>
      <c r="IV9" s="13" t="s">
        <v>176</v>
      </c>
      <c r="IW9" s="13" t="s">
        <v>176</v>
      </c>
      <c r="IX9" s="13" t="s">
        <v>176</v>
      </c>
      <c r="IY9" s="13" t="s">
        <v>176</v>
      </c>
      <c r="IZ9" s="13" t="s">
        <v>176</v>
      </c>
      <c r="JA9" s="13" t="s">
        <v>176</v>
      </c>
      <c r="JB9" s="13" t="s">
        <v>176</v>
      </c>
      <c r="JC9" s="13" t="s">
        <v>176</v>
      </c>
      <c r="JD9" s="13" t="s">
        <v>176</v>
      </c>
      <c r="JE9" s="13" t="s">
        <v>176</v>
      </c>
      <c r="JF9" s="13" t="s">
        <v>176</v>
      </c>
      <c r="JG9" s="13" t="s">
        <v>176</v>
      </c>
      <c r="JH9" s="13" t="s">
        <v>176</v>
      </c>
      <c r="JI9" s="13" t="s">
        <v>176</v>
      </c>
      <c r="JJ9" s="13" t="s">
        <v>176</v>
      </c>
      <c r="JK9" s="13"/>
      <c r="JL9" s="13"/>
      <c r="JM9" s="13"/>
      <c r="JN9" s="13"/>
      <c r="JO9" s="13"/>
      <c r="JP9" s="13"/>
      <c r="JQ9" s="13"/>
      <c r="JR9" s="13"/>
      <c r="JS9" s="13"/>
      <c r="JT9" s="13"/>
      <c r="JU9" s="13"/>
      <c r="JV9" s="13"/>
      <c r="JW9" s="13"/>
      <c r="JX9" s="13"/>
      <c r="JY9" s="13"/>
      <c r="JZ9" s="13"/>
      <c r="KA9" s="13"/>
      <c r="KB9" s="13"/>
      <c r="KC9" s="13"/>
      <c r="KD9" s="13"/>
      <c r="KE9" s="13"/>
      <c r="KF9" s="13"/>
    </row>
    <row r="10" spans="1:292" x14ac:dyDescent="0.25">
      <c r="A10" t="s">
        <v>187</v>
      </c>
      <c r="B10" t="s">
        <v>1155</v>
      </c>
      <c r="D10" s="23" t="s">
        <v>172</v>
      </c>
      <c r="E10" t="s">
        <v>188</v>
      </c>
      <c r="F10" t="s">
        <v>176</v>
      </c>
      <c r="G10" t="s">
        <v>176</v>
      </c>
      <c r="H10" t="s">
        <v>176</v>
      </c>
      <c r="I10" t="s">
        <v>176</v>
      </c>
      <c r="J10" t="s">
        <v>176</v>
      </c>
      <c r="K10" t="s">
        <v>176</v>
      </c>
      <c r="L10" t="s">
        <v>176</v>
      </c>
      <c r="M10" t="s">
        <v>176</v>
      </c>
      <c r="N10" t="s">
        <v>176</v>
      </c>
      <c r="O10" t="s">
        <v>176</v>
      </c>
      <c r="P10" t="s">
        <v>176</v>
      </c>
      <c r="Q10" t="s">
        <v>176</v>
      </c>
      <c r="R10" t="s">
        <v>176</v>
      </c>
      <c r="S10" t="s">
        <v>176</v>
      </c>
      <c r="T10" t="s">
        <v>176</v>
      </c>
      <c r="U10" t="s">
        <v>176</v>
      </c>
      <c r="V10" t="s">
        <v>176</v>
      </c>
      <c r="W10" t="s">
        <v>176</v>
      </c>
      <c r="X10" t="s">
        <v>176</v>
      </c>
      <c r="Y10" t="s">
        <v>176</v>
      </c>
      <c r="Z10" t="s">
        <v>176</v>
      </c>
      <c r="AA10" t="s">
        <v>176</v>
      </c>
      <c r="AB10" t="s">
        <v>176</v>
      </c>
      <c r="AC10" t="s">
        <v>176</v>
      </c>
      <c r="AD10" t="s">
        <v>176</v>
      </c>
      <c r="AE10" t="s">
        <v>176</v>
      </c>
      <c r="AF10" t="s">
        <v>176</v>
      </c>
      <c r="AG10" t="s">
        <v>176</v>
      </c>
      <c r="AH10" t="s">
        <v>176</v>
      </c>
      <c r="AI10" t="s">
        <v>176</v>
      </c>
      <c r="AJ10" t="s">
        <v>176</v>
      </c>
      <c r="AK10" t="s">
        <v>176</v>
      </c>
      <c r="AL10" t="s">
        <v>176</v>
      </c>
      <c r="AM10" t="s">
        <v>176</v>
      </c>
      <c r="AN10" s="13" t="s">
        <v>176</v>
      </c>
      <c r="AO10" s="13" t="s">
        <v>176</v>
      </c>
      <c r="AP10" s="13" t="s">
        <v>176</v>
      </c>
      <c r="AQ10" s="13" t="s">
        <v>176</v>
      </c>
      <c r="AR10" s="13" t="s">
        <v>176</v>
      </c>
      <c r="AS10" s="13" t="s">
        <v>176</v>
      </c>
      <c r="AT10" s="13" t="s">
        <v>176</v>
      </c>
      <c r="AU10" s="13" t="s">
        <v>176</v>
      </c>
      <c r="AV10" s="13" t="s">
        <v>176</v>
      </c>
      <c r="AW10" s="13" t="s">
        <v>176</v>
      </c>
      <c r="AX10" s="13" t="s">
        <v>176</v>
      </c>
      <c r="AY10" s="13" t="s">
        <v>176</v>
      </c>
      <c r="AZ10" s="13" t="s">
        <v>176</v>
      </c>
      <c r="BA10" s="13" t="s">
        <v>176</v>
      </c>
      <c r="BB10" s="13" t="s">
        <v>176</v>
      </c>
      <c r="BC10" s="13" t="s">
        <v>176</v>
      </c>
      <c r="BD10" s="13" t="s">
        <v>176</v>
      </c>
      <c r="BE10" s="13" t="s">
        <v>176</v>
      </c>
      <c r="BF10" s="13">
        <v>1</v>
      </c>
      <c r="BG10" s="13" t="s">
        <v>176</v>
      </c>
      <c r="BH10" s="13" t="s">
        <v>176</v>
      </c>
      <c r="BI10" s="13" t="s">
        <v>176</v>
      </c>
      <c r="BJ10" s="13" t="s">
        <v>176</v>
      </c>
      <c r="BK10" s="13" t="s">
        <v>176</v>
      </c>
      <c r="BL10" s="13" t="s">
        <v>176</v>
      </c>
      <c r="BM10" s="13" t="s">
        <v>176</v>
      </c>
      <c r="BN10" s="13" t="s">
        <v>176</v>
      </c>
      <c r="BO10" s="13" t="s">
        <v>176</v>
      </c>
      <c r="BP10" s="13" t="s">
        <v>176</v>
      </c>
      <c r="BQ10" s="13" t="s">
        <v>176</v>
      </c>
      <c r="BR10" s="13" t="s">
        <v>176</v>
      </c>
      <c r="BS10" s="13" t="s">
        <v>176</v>
      </c>
      <c r="BT10" s="13" t="s">
        <v>176</v>
      </c>
      <c r="BU10" s="13" t="s">
        <v>176</v>
      </c>
      <c r="BV10" s="13" t="s">
        <v>176</v>
      </c>
      <c r="BW10" s="13" t="s">
        <v>176</v>
      </c>
      <c r="BX10" s="13" t="s">
        <v>176</v>
      </c>
      <c r="BY10" s="13" t="s">
        <v>176</v>
      </c>
      <c r="BZ10" s="13" t="s">
        <v>176</v>
      </c>
      <c r="CA10" s="13" t="s">
        <v>176</v>
      </c>
      <c r="CB10" s="13" t="s">
        <v>176</v>
      </c>
      <c r="CC10" s="13" t="s">
        <v>176</v>
      </c>
      <c r="CD10" s="13" t="s">
        <v>176</v>
      </c>
      <c r="CE10" s="13" t="s">
        <v>176</v>
      </c>
      <c r="CF10" s="13" t="s">
        <v>176</v>
      </c>
      <c r="CG10" s="13" t="s">
        <v>176</v>
      </c>
      <c r="CH10" s="13" t="s">
        <v>176</v>
      </c>
      <c r="CI10" s="13" t="s">
        <v>176</v>
      </c>
      <c r="CJ10" s="13" t="s">
        <v>176</v>
      </c>
      <c r="CK10" s="13" t="s">
        <v>176</v>
      </c>
      <c r="CL10" s="13" t="s">
        <v>176</v>
      </c>
      <c r="CM10" s="13" t="s">
        <v>176</v>
      </c>
      <c r="CN10" s="13" t="s">
        <v>176</v>
      </c>
      <c r="CO10" s="13" t="s">
        <v>176</v>
      </c>
      <c r="CP10" s="13" t="s">
        <v>176</v>
      </c>
      <c r="CQ10" s="13" t="s">
        <v>176</v>
      </c>
      <c r="CR10" s="13" t="s">
        <v>176</v>
      </c>
      <c r="CS10" s="13" t="s">
        <v>176</v>
      </c>
      <c r="CT10" s="13" t="s">
        <v>176</v>
      </c>
      <c r="CU10" s="13" t="s">
        <v>176</v>
      </c>
      <c r="CV10" s="13" t="s">
        <v>176</v>
      </c>
      <c r="CW10" s="13" t="s">
        <v>176</v>
      </c>
      <c r="CX10" s="13" t="s">
        <v>176</v>
      </c>
      <c r="CY10" s="13" t="s">
        <v>176</v>
      </c>
      <c r="CZ10" s="13" t="s">
        <v>176</v>
      </c>
      <c r="DA10" s="13" t="s">
        <v>176</v>
      </c>
      <c r="DB10" s="13" t="s">
        <v>176</v>
      </c>
      <c r="DC10" s="13" t="s">
        <v>176</v>
      </c>
      <c r="DD10" s="13" t="s">
        <v>176</v>
      </c>
      <c r="DE10" s="13" t="s">
        <v>176</v>
      </c>
      <c r="DF10" s="13" t="s">
        <v>176</v>
      </c>
      <c r="DG10" s="13" t="s">
        <v>176</v>
      </c>
      <c r="DH10" s="13" t="s">
        <v>176</v>
      </c>
      <c r="DI10" s="13" t="s">
        <v>176</v>
      </c>
      <c r="DJ10" s="13" t="s">
        <v>176</v>
      </c>
      <c r="DK10" s="13" t="s">
        <v>176</v>
      </c>
      <c r="DL10" s="13" t="s">
        <v>176</v>
      </c>
      <c r="DM10" s="13" t="s">
        <v>176</v>
      </c>
      <c r="DN10" s="13" t="s">
        <v>176</v>
      </c>
      <c r="DO10" s="13" t="s">
        <v>176</v>
      </c>
      <c r="DP10" s="13" t="s">
        <v>176</v>
      </c>
      <c r="DQ10" s="13" t="s">
        <v>176</v>
      </c>
      <c r="DR10" s="13" t="s">
        <v>176</v>
      </c>
      <c r="DS10" s="13" t="s">
        <v>176</v>
      </c>
      <c r="DT10" s="13" t="s">
        <v>176</v>
      </c>
      <c r="DU10" s="13" t="s">
        <v>176</v>
      </c>
      <c r="DV10" s="13" t="s">
        <v>176</v>
      </c>
      <c r="DW10" s="13" t="s">
        <v>176</v>
      </c>
      <c r="DX10" s="13" t="s">
        <v>176</v>
      </c>
      <c r="DY10" s="13" t="s">
        <v>176</v>
      </c>
      <c r="DZ10" s="13" t="s">
        <v>176</v>
      </c>
      <c r="EA10" s="13" t="s">
        <v>176</v>
      </c>
      <c r="EB10" s="13" t="s">
        <v>176</v>
      </c>
      <c r="EC10" s="13" t="s">
        <v>176</v>
      </c>
      <c r="ED10" s="13" t="s">
        <v>176</v>
      </c>
      <c r="EE10" s="13" t="s">
        <v>176</v>
      </c>
      <c r="EF10" s="13" t="s">
        <v>176</v>
      </c>
      <c r="EG10" s="13" t="s">
        <v>176</v>
      </c>
      <c r="EH10" s="13" t="s">
        <v>176</v>
      </c>
      <c r="EI10" s="13" t="s">
        <v>176</v>
      </c>
      <c r="EJ10" s="13" t="s">
        <v>176</v>
      </c>
      <c r="EK10" s="13" t="s">
        <v>176</v>
      </c>
      <c r="EL10" s="13" t="s">
        <v>176</v>
      </c>
      <c r="EM10" s="13" t="s">
        <v>176</v>
      </c>
      <c r="EN10" s="13" t="s">
        <v>176</v>
      </c>
      <c r="EO10" s="13" t="s">
        <v>176</v>
      </c>
      <c r="EP10" s="13" t="s">
        <v>176</v>
      </c>
      <c r="EQ10" s="13" t="s">
        <v>176</v>
      </c>
      <c r="ER10" s="13" t="s">
        <v>176</v>
      </c>
      <c r="ES10" s="13" t="s">
        <v>176</v>
      </c>
      <c r="ET10" s="13" t="s">
        <v>176</v>
      </c>
      <c r="EU10" s="13" t="s">
        <v>176</v>
      </c>
      <c r="EV10" s="13" t="s">
        <v>176</v>
      </c>
      <c r="EW10" s="13" t="s">
        <v>176</v>
      </c>
      <c r="EX10" s="13" t="s">
        <v>176</v>
      </c>
      <c r="EY10" s="13" t="s">
        <v>176</v>
      </c>
      <c r="EZ10" s="13" t="s">
        <v>176</v>
      </c>
      <c r="FA10" s="13" t="s">
        <v>176</v>
      </c>
      <c r="FB10" s="13" t="s">
        <v>176</v>
      </c>
      <c r="FC10" s="13" t="s">
        <v>176</v>
      </c>
      <c r="FD10" s="13" t="s">
        <v>176</v>
      </c>
      <c r="FE10" s="13" t="s">
        <v>176</v>
      </c>
      <c r="FF10" s="13" t="s">
        <v>176</v>
      </c>
      <c r="FG10" s="13" t="s">
        <v>176</v>
      </c>
      <c r="FH10" s="13" t="s">
        <v>176</v>
      </c>
      <c r="FI10" s="13" t="s">
        <v>176</v>
      </c>
      <c r="FJ10" s="13" t="s">
        <v>176</v>
      </c>
      <c r="FK10" s="13" t="s">
        <v>176</v>
      </c>
      <c r="FL10" s="13" t="s">
        <v>176</v>
      </c>
      <c r="FM10" s="13" t="s">
        <v>176</v>
      </c>
      <c r="FN10" s="13" t="s">
        <v>176</v>
      </c>
      <c r="FO10" s="13" t="s">
        <v>176</v>
      </c>
      <c r="FP10" s="13" t="s">
        <v>176</v>
      </c>
      <c r="FQ10" s="13" t="s">
        <v>176</v>
      </c>
      <c r="FR10" s="13" t="s">
        <v>176</v>
      </c>
      <c r="FS10" s="13" t="s">
        <v>176</v>
      </c>
      <c r="FT10" s="13" t="s">
        <v>176</v>
      </c>
      <c r="FU10" s="13" t="s">
        <v>176</v>
      </c>
      <c r="FV10" s="13" t="s">
        <v>176</v>
      </c>
      <c r="FW10" s="13" t="s">
        <v>176</v>
      </c>
      <c r="FX10" s="13" t="s">
        <v>176</v>
      </c>
      <c r="FY10" s="13" t="s">
        <v>176</v>
      </c>
      <c r="FZ10" s="13" t="s">
        <v>176</v>
      </c>
      <c r="GA10" s="13" t="s">
        <v>176</v>
      </c>
      <c r="GB10" s="13" t="s">
        <v>176</v>
      </c>
      <c r="GC10" s="13" t="s">
        <v>176</v>
      </c>
      <c r="GD10" s="13" t="s">
        <v>176</v>
      </c>
      <c r="GE10" s="13" t="s">
        <v>176</v>
      </c>
      <c r="GF10" s="13" t="s">
        <v>176</v>
      </c>
      <c r="GG10" s="13" t="s">
        <v>176</v>
      </c>
      <c r="GH10" s="13" t="s">
        <v>176</v>
      </c>
      <c r="GI10" s="13" t="s">
        <v>176</v>
      </c>
      <c r="GJ10" s="13" t="s">
        <v>176</v>
      </c>
      <c r="GK10" s="13" t="s">
        <v>176</v>
      </c>
      <c r="GL10" s="13" t="s">
        <v>176</v>
      </c>
      <c r="GM10" s="13" t="s">
        <v>176</v>
      </c>
      <c r="GN10" s="13" t="s">
        <v>176</v>
      </c>
      <c r="GO10" s="13" t="s">
        <v>176</v>
      </c>
      <c r="GP10" s="13" t="s">
        <v>176</v>
      </c>
      <c r="GQ10" s="13" t="s">
        <v>176</v>
      </c>
      <c r="GR10" s="13" t="s">
        <v>176</v>
      </c>
      <c r="GS10" s="13" t="s">
        <v>176</v>
      </c>
      <c r="GT10" s="13" t="s">
        <v>176</v>
      </c>
      <c r="GU10" s="13" t="s">
        <v>176</v>
      </c>
      <c r="GV10" s="13" t="s">
        <v>176</v>
      </c>
      <c r="GW10" s="13" t="s">
        <v>176</v>
      </c>
      <c r="GX10" s="13" t="s">
        <v>176</v>
      </c>
      <c r="GY10" s="13" t="s">
        <v>176</v>
      </c>
      <c r="GZ10" s="13" t="s">
        <v>176</v>
      </c>
      <c r="HA10" s="13" t="s">
        <v>176</v>
      </c>
      <c r="HB10" s="13" t="s">
        <v>176</v>
      </c>
      <c r="HC10" s="13" t="s">
        <v>176</v>
      </c>
      <c r="HD10" s="13" t="s">
        <v>176</v>
      </c>
      <c r="HE10" s="13" t="s">
        <v>176</v>
      </c>
      <c r="HF10" s="13" t="s">
        <v>176</v>
      </c>
      <c r="HG10" s="13" t="s">
        <v>176</v>
      </c>
      <c r="HH10" s="13" t="s">
        <v>176</v>
      </c>
      <c r="HI10" s="13" t="s">
        <v>176</v>
      </c>
      <c r="HJ10" s="13" t="s">
        <v>176</v>
      </c>
      <c r="HK10" s="13" t="s">
        <v>176</v>
      </c>
      <c r="HL10" s="13" t="s">
        <v>176</v>
      </c>
      <c r="HM10" s="13" t="s">
        <v>176</v>
      </c>
      <c r="HN10" s="13" t="s">
        <v>176</v>
      </c>
      <c r="HO10" s="13" t="s">
        <v>176</v>
      </c>
      <c r="HP10" s="13" t="s">
        <v>176</v>
      </c>
      <c r="HQ10" s="13" t="s">
        <v>176</v>
      </c>
      <c r="HR10" s="13" t="s">
        <v>176</v>
      </c>
      <c r="HS10" s="13" t="s">
        <v>176</v>
      </c>
      <c r="HT10" s="13" t="s">
        <v>176</v>
      </c>
      <c r="HU10" s="13" t="s">
        <v>176</v>
      </c>
      <c r="HV10" s="13" t="s">
        <v>176</v>
      </c>
      <c r="HW10" s="13" t="s">
        <v>176</v>
      </c>
      <c r="HX10" s="13" t="s">
        <v>176</v>
      </c>
      <c r="HY10" s="13" t="s">
        <v>176</v>
      </c>
      <c r="HZ10" s="13" t="s">
        <v>176</v>
      </c>
      <c r="IA10" s="13" t="s">
        <v>176</v>
      </c>
      <c r="IB10" s="13" t="s">
        <v>176</v>
      </c>
      <c r="IC10" s="13" t="s">
        <v>176</v>
      </c>
      <c r="ID10" s="13" t="s">
        <v>176</v>
      </c>
      <c r="IE10" s="13" t="s">
        <v>176</v>
      </c>
      <c r="IF10" s="13" t="s">
        <v>176</v>
      </c>
      <c r="IG10" s="13" t="s">
        <v>176</v>
      </c>
      <c r="IH10" s="13" t="s">
        <v>176</v>
      </c>
      <c r="II10" s="13" t="s">
        <v>176</v>
      </c>
      <c r="IJ10" s="13" t="s">
        <v>176</v>
      </c>
      <c r="IK10" s="13" t="s">
        <v>176</v>
      </c>
      <c r="IL10" s="13" t="s">
        <v>176</v>
      </c>
      <c r="IM10" s="13" t="s">
        <v>176</v>
      </c>
      <c r="IN10" s="13" t="s">
        <v>176</v>
      </c>
      <c r="IO10" s="13" t="s">
        <v>176</v>
      </c>
      <c r="IP10" s="13" t="s">
        <v>176</v>
      </c>
      <c r="IQ10" s="13" t="s">
        <v>176</v>
      </c>
      <c r="IR10" s="13" t="s">
        <v>176</v>
      </c>
      <c r="IS10" s="13" t="s">
        <v>176</v>
      </c>
      <c r="IT10" s="13" t="s">
        <v>176</v>
      </c>
      <c r="IU10" s="13" t="s">
        <v>176</v>
      </c>
      <c r="IV10" s="13" t="s">
        <v>176</v>
      </c>
      <c r="IW10" s="13" t="s">
        <v>176</v>
      </c>
      <c r="IX10" s="13" t="s">
        <v>176</v>
      </c>
      <c r="IY10" s="13" t="s">
        <v>176</v>
      </c>
      <c r="IZ10" s="13" t="s">
        <v>176</v>
      </c>
      <c r="JA10" s="13" t="s">
        <v>176</v>
      </c>
      <c r="JB10" s="13" t="s">
        <v>176</v>
      </c>
      <c r="JC10" s="13" t="s">
        <v>176</v>
      </c>
      <c r="JD10" s="13" t="s">
        <v>176</v>
      </c>
      <c r="JE10" s="13" t="s">
        <v>176</v>
      </c>
      <c r="JF10" s="13" t="s">
        <v>176</v>
      </c>
      <c r="JG10" s="13" t="s">
        <v>176</v>
      </c>
      <c r="JH10" s="13" t="s">
        <v>176</v>
      </c>
      <c r="JI10" s="13" t="s">
        <v>176</v>
      </c>
      <c r="JJ10" s="13" t="s">
        <v>176</v>
      </c>
      <c r="JK10" s="13"/>
      <c r="JL10" s="13"/>
      <c r="JM10" s="13"/>
      <c r="JN10" s="13"/>
      <c r="JO10" s="13"/>
      <c r="JP10" s="13"/>
      <c r="JQ10" s="13"/>
      <c r="JR10" s="13"/>
      <c r="JS10" s="13"/>
      <c r="JT10" s="13"/>
      <c r="JU10" s="13"/>
      <c r="JV10" s="13"/>
      <c r="JW10" s="13"/>
      <c r="JX10" s="13"/>
      <c r="JY10" s="13"/>
      <c r="JZ10" s="13"/>
      <c r="KA10" s="13"/>
      <c r="KB10" s="13"/>
      <c r="KC10" s="13"/>
      <c r="KD10" s="13"/>
      <c r="KE10" s="13"/>
      <c r="KF10" s="13"/>
    </row>
    <row r="11" spans="1:292" x14ac:dyDescent="0.25">
      <c r="A11" t="s">
        <v>189</v>
      </c>
      <c r="B11" t="s">
        <v>1155</v>
      </c>
      <c r="D11" s="23" t="s">
        <v>172</v>
      </c>
      <c r="E11" t="s">
        <v>190</v>
      </c>
      <c r="F11" t="s">
        <v>176</v>
      </c>
      <c r="G11" t="s">
        <v>176</v>
      </c>
      <c r="H11" t="s">
        <v>176</v>
      </c>
      <c r="I11" t="s">
        <v>176</v>
      </c>
      <c r="J11" t="s">
        <v>176</v>
      </c>
      <c r="K11" t="s">
        <v>176</v>
      </c>
      <c r="L11" t="s">
        <v>176</v>
      </c>
      <c r="M11" t="s">
        <v>176</v>
      </c>
      <c r="N11" t="s">
        <v>176</v>
      </c>
      <c r="O11" t="s">
        <v>176</v>
      </c>
      <c r="P11" t="s">
        <v>176</v>
      </c>
      <c r="Q11" t="s">
        <v>176</v>
      </c>
      <c r="R11" t="s">
        <v>176</v>
      </c>
      <c r="S11" t="s">
        <v>176</v>
      </c>
      <c r="T11" t="s">
        <v>176</v>
      </c>
      <c r="U11" t="s">
        <v>176</v>
      </c>
      <c r="V11">
        <v>1991</v>
      </c>
      <c r="W11">
        <v>1990</v>
      </c>
      <c r="X11">
        <v>2009</v>
      </c>
      <c r="Y11" t="s">
        <v>176</v>
      </c>
      <c r="Z11" t="s">
        <v>176</v>
      </c>
      <c r="AA11" t="s">
        <v>176</v>
      </c>
      <c r="AB11">
        <v>2008</v>
      </c>
      <c r="AC11">
        <v>2008</v>
      </c>
      <c r="AD11">
        <v>2008</v>
      </c>
      <c r="AE11">
        <v>2013</v>
      </c>
      <c r="AF11">
        <v>2016</v>
      </c>
      <c r="AG11">
        <v>2016</v>
      </c>
      <c r="AH11">
        <v>2006</v>
      </c>
      <c r="AI11">
        <v>2013</v>
      </c>
      <c r="AJ11">
        <v>2013</v>
      </c>
      <c r="AK11">
        <v>2008</v>
      </c>
      <c r="AL11">
        <v>2010</v>
      </c>
      <c r="AM11">
        <v>2015</v>
      </c>
      <c r="AN11">
        <v>2006</v>
      </c>
      <c r="AO11">
        <v>2011</v>
      </c>
      <c r="AP11">
        <v>2011</v>
      </c>
      <c r="AQ11" s="13">
        <v>2011</v>
      </c>
      <c r="AR11" s="13">
        <v>2011</v>
      </c>
      <c r="AS11" s="13">
        <v>2011</v>
      </c>
      <c r="AT11" s="13">
        <v>2006</v>
      </c>
      <c r="AU11" s="13">
        <v>2013</v>
      </c>
      <c r="AV11" s="13">
        <v>2015</v>
      </c>
      <c r="AW11" s="13">
        <v>2014</v>
      </c>
      <c r="AX11" s="13">
        <v>2003</v>
      </c>
      <c r="AY11" s="13">
        <v>2007</v>
      </c>
      <c r="AZ11" s="13">
        <v>2008</v>
      </c>
      <c r="BA11" s="13">
        <v>1999</v>
      </c>
      <c r="BB11" s="13">
        <v>2009</v>
      </c>
      <c r="BC11" s="13">
        <v>2006</v>
      </c>
      <c r="BD11" s="13">
        <v>2007</v>
      </c>
      <c r="BE11" s="13">
        <v>1988</v>
      </c>
      <c r="BF11" s="13">
        <v>2008</v>
      </c>
      <c r="BG11" s="13">
        <v>2017</v>
      </c>
      <c r="BH11" s="13">
        <v>2009</v>
      </c>
      <c r="BI11" s="13">
        <v>2010</v>
      </c>
      <c r="BJ11" s="13">
        <v>2007</v>
      </c>
      <c r="BK11" s="13">
        <v>2013</v>
      </c>
      <c r="BL11" s="13">
        <v>2003</v>
      </c>
      <c r="BM11" s="13">
        <v>2003</v>
      </c>
      <c r="BN11" s="13">
        <v>2004</v>
      </c>
      <c r="BO11" s="13">
        <v>2014</v>
      </c>
      <c r="BP11" s="13">
        <v>2015</v>
      </c>
      <c r="BQ11" s="13">
        <v>2016</v>
      </c>
      <c r="BR11" s="13">
        <v>2017</v>
      </c>
      <c r="BS11" s="13">
        <v>2017</v>
      </c>
      <c r="BT11" s="13">
        <v>2014</v>
      </c>
      <c r="BU11" s="13">
        <v>2017</v>
      </c>
      <c r="BV11" s="13">
        <v>2015</v>
      </c>
      <c r="BW11" s="13">
        <v>2002</v>
      </c>
      <c r="BX11" s="13">
        <v>2015</v>
      </c>
      <c r="BY11" s="13">
        <v>2015</v>
      </c>
      <c r="BZ11" s="13">
        <v>2017</v>
      </c>
      <c r="CA11" s="13">
        <v>2013</v>
      </c>
      <c r="CB11" s="13">
        <v>2015</v>
      </c>
      <c r="CC11" s="13">
        <v>2010</v>
      </c>
      <c r="CD11" s="13">
        <v>2015</v>
      </c>
      <c r="CE11" s="13">
        <v>2016</v>
      </c>
      <c r="CF11" s="13">
        <v>2011</v>
      </c>
      <c r="CG11" s="13">
        <v>2017</v>
      </c>
      <c r="CH11" s="13">
        <v>2017</v>
      </c>
      <c r="CI11" s="13">
        <v>2016</v>
      </c>
      <c r="CJ11" s="13">
        <v>2017</v>
      </c>
      <c r="CK11" s="13">
        <v>2017</v>
      </c>
      <c r="CL11" s="13">
        <v>2017</v>
      </c>
      <c r="CM11" s="13">
        <v>1998</v>
      </c>
      <c r="CN11" s="13">
        <v>2011</v>
      </c>
      <c r="CO11" s="13">
        <v>2016</v>
      </c>
      <c r="CP11" s="13">
        <v>2015</v>
      </c>
      <c r="CQ11" s="13">
        <v>2014</v>
      </c>
      <c r="CR11" s="13">
        <v>2016</v>
      </c>
      <c r="CS11" s="13">
        <v>2003</v>
      </c>
      <c r="CT11" s="13">
        <v>2011</v>
      </c>
      <c r="CU11" s="13">
        <v>2006</v>
      </c>
      <c r="CV11" s="13">
        <v>2006</v>
      </c>
      <c r="CW11" s="13">
        <v>2011</v>
      </c>
      <c r="CX11" s="13">
        <v>2014</v>
      </c>
      <c r="CY11" s="13">
        <v>2014</v>
      </c>
      <c r="CZ11" s="13">
        <v>2014</v>
      </c>
      <c r="DA11" s="13">
        <v>2014</v>
      </c>
      <c r="DB11" s="13">
        <v>2014</v>
      </c>
      <c r="DC11" s="13">
        <v>2014</v>
      </c>
      <c r="DD11" s="13">
        <v>2014</v>
      </c>
      <c r="DE11" s="13">
        <v>2014</v>
      </c>
      <c r="DF11" s="13">
        <v>2014</v>
      </c>
      <c r="DG11" s="13">
        <v>2014</v>
      </c>
      <c r="DH11" s="13">
        <v>2014</v>
      </c>
      <c r="DI11" s="13">
        <v>2014</v>
      </c>
      <c r="DJ11" s="13">
        <v>2014</v>
      </c>
      <c r="DK11" s="13">
        <v>2014</v>
      </c>
      <c r="DL11" s="13">
        <v>2014</v>
      </c>
      <c r="DM11" s="13">
        <v>2014</v>
      </c>
      <c r="DN11" s="13">
        <v>2014</v>
      </c>
      <c r="DO11" s="13">
        <v>2014</v>
      </c>
      <c r="DP11" s="13">
        <v>2014</v>
      </c>
      <c r="DQ11" s="13">
        <v>2014</v>
      </c>
      <c r="DR11" s="13">
        <v>2014</v>
      </c>
      <c r="DS11" s="13">
        <v>2006</v>
      </c>
      <c r="DT11" s="13">
        <v>2011</v>
      </c>
      <c r="DU11" s="13">
        <v>2011</v>
      </c>
      <c r="DV11" s="13">
        <v>2010</v>
      </c>
      <c r="DW11" s="13">
        <v>2010</v>
      </c>
      <c r="DX11" s="13">
        <v>2010</v>
      </c>
      <c r="DY11" s="13">
        <v>2010</v>
      </c>
      <c r="DZ11" s="13">
        <v>2014</v>
      </c>
      <c r="EA11" s="13">
        <v>2013</v>
      </c>
      <c r="EB11" s="13">
        <v>1998</v>
      </c>
      <c r="EC11" s="13">
        <v>2013</v>
      </c>
      <c r="ED11" s="13">
        <v>2011</v>
      </c>
      <c r="EE11" s="13">
        <v>2018</v>
      </c>
      <c r="EF11" s="13">
        <v>2017</v>
      </c>
      <c r="EG11" s="13">
        <v>2015</v>
      </c>
      <c r="EH11" s="13">
        <v>2013</v>
      </c>
      <c r="EI11" s="13">
        <v>2014</v>
      </c>
      <c r="EJ11" s="13">
        <v>2015</v>
      </c>
      <c r="EK11" s="13">
        <v>2015</v>
      </c>
      <c r="EL11" s="13">
        <v>2014</v>
      </c>
      <c r="EM11" s="13">
        <v>2015</v>
      </c>
      <c r="EN11" s="13">
        <v>2006</v>
      </c>
      <c r="EO11" s="13">
        <v>2013</v>
      </c>
      <c r="EP11" s="13">
        <v>2015</v>
      </c>
      <c r="EQ11" s="13">
        <v>2017</v>
      </c>
      <c r="ER11" s="13">
        <v>2013</v>
      </c>
      <c r="ES11" s="13">
        <v>2016</v>
      </c>
      <c r="ET11" s="13">
        <v>2011</v>
      </c>
      <c r="EU11" s="13">
        <v>2014</v>
      </c>
      <c r="EV11" s="13">
        <v>2003</v>
      </c>
      <c r="EW11" s="13">
        <v>2012</v>
      </c>
      <c r="EX11" s="13">
        <v>2016</v>
      </c>
      <c r="EY11" s="13">
        <v>2010</v>
      </c>
      <c r="EZ11" s="13">
        <v>2011</v>
      </c>
      <c r="FA11" s="13">
        <v>2017</v>
      </c>
      <c r="FB11" s="13">
        <v>2017</v>
      </c>
      <c r="FC11" s="13">
        <v>2013</v>
      </c>
      <c r="FD11" s="13">
        <v>2012</v>
      </c>
      <c r="FE11" s="13">
        <v>2016</v>
      </c>
      <c r="FF11" s="13">
        <v>2003</v>
      </c>
      <c r="FG11" s="13">
        <v>2014</v>
      </c>
      <c r="FH11" s="13">
        <v>2012</v>
      </c>
      <c r="FI11" s="13">
        <v>2014</v>
      </c>
      <c r="FJ11" s="13">
        <v>2016</v>
      </c>
      <c r="FK11" s="13">
        <v>2011</v>
      </c>
      <c r="FL11" s="13">
        <v>2011</v>
      </c>
      <c r="FM11" s="13">
        <v>2011</v>
      </c>
      <c r="FN11" s="13">
        <v>2014</v>
      </c>
      <c r="FO11" s="13">
        <v>2014</v>
      </c>
      <c r="FP11" s="13">
        <v>2011</v>
      </c>
      <c r="FQ11" s="13">
        <v>2012</v>
      </c>
      <c r="FR11" s="13">
        <v>2014</v>
      </c>
      <c r="FS11" s="13">
        <v>2012</v>
      </c>
      <c r="FT11" s="13">
        <v>2013</v>
      </c>
      <c r="FU11" s="13">
        <v>2016</v>
      </c>
      <c r="FV11" s="13">
        <v>2014</v>
      </c>
      <c r="FW11" s="13">
        <v>2015</v>
      </c>
      <c r="FX11" s="13">
        <v>2017</v>
      </c>
      <c r="FY11" s="13">
        <v>2013</v>
      </c>
      <c r="FZ11" s="13">
        <v>2017</v>
      </c>
      <c r="GA11" s="13">
        <v>2011</v>
      </c>
      <c r="GB11" s="13">
        <v>2008</v>
      </c>
      <c r="GC11" s="13">
        <v>2015</v>
      </c>
      <c r="GD11" s="13">
        <v>2009</v>
      </c>
      <c r="GE11" s="13">
        <v>2009</v>
      </c>
      <c r="GF11" s="13">
        <v>2007</v>
      </c>
      <c r="GG11" s="13">
        <v>2015</v>
      </c>
      <c r="GH11" s="13">
        <v>2017</v>
      </c>
      <c r="GI11" s="13">
        <v>2017</v>
      </c>
      <c r="GJ11" s="13">
        <v>2015</v>
      </c>
      <c r="GK11" s="13">
        <v>2011</v>
      </c>
      <c r="GL11" s="13">
        <v>2011</v>
      </c>
      <c r="GM11" s="13">
        <v>2017</v>
      </c>
      <c r="GN11" s="13">
        <v>2015</v>
      </c>
      <c r="GO11" s="13">
        <v>2008</v>
      </c>
      <c r="GP11" s="13">
        <v>2017</v>
      </c>
      <c r="GQ11" s="13">
        <v>2017</v>
      </c>
      <c r="GR11" s="13">
        <v>2016</v>
      </c>
      <c r="GS11" s="13">
        <v>2010</v>
      </c>
      <c r="GT11" s="13">
        <v>2015</v>
      </c>
      <c r="GU11" s="13">
        <v>2015</v>
      </c>
      <c r="GV11" s="13">
        <v>2008</v>
      </c>
      <c r="GW11" s="13">
        <v>2016</v>
      </c>
      <c r="GX11" s="13">
        <v>2014</v>
      </c>
      <c r="GY11" s="13">
        <v>2017</v>
      </c>
      <c r="GZ11" s="13">
        <v>2017</v>
      </c>
      <c r="HA11" s="13">
        <v>2014</v>
      </c>
      <c r="HB11" s="13">
        <v>2015</v>
      </c>
      <c r="HC11" s="13">
        <v>2015</v>
      </c>
      <c r="HD11" s="13">
        <v>2015</v>
      </c>
      <c r="HE11" s="13">
        <v>2015</v>
      </c>
      <c r="HF11" s="13">
        <v>2012</v>
      </c>
      <c r="HG11" s="13">
        <v>2013</v>
      </c>
      <c r="HH11" s="13">
        <v>2015</v>
      </c>
      <c r="HI11" s="13">
        <v>2015</v>
      </c>
      <c r="HJ11" s="13">
        <v>2016</v>
      </c>
      <c r="HK11" s="13">
        <v>2017</v>
      </c>
      <c r="HL11" s="13">
        <v>2012</v>
      </c>
      <c r="HM11" s="13">
        <v>2016</v>
      </c>
      <c r="HN11" s="13">
        <v>2008</v>
      </c>
      <c r="HO11" s="13">
        <v>2015</v>
      </c>
      <c r="HP11" s="13">
        <v>2012</v>
      </c>
      <c r="HQ11" s="13">
        <v>2014</v>
      </c>
      <c r="HR11" s="13">
        <v>2007</v>
      </c>
      <c r="HS11" s="13">
        <v>2016</v>
      </c>
      <c r="HT11" s="13">
        <v>2014</v>
      </c>
      <c r="HU11" s="13">
        <v>2010</v>
      </c>
      <c r="HV11" s="13">
        <v>2000</v>
      </c>
      <c r="HW11" s="13">
        <v>2004</v>
      </c>
      <c r="HX11" s="13">
        <v>2014</v>
      </c>
      <c r="HY11" s="13">
        <v>2011</v>
      </c>
      <c r="HZ11" s="13">
        <v>2011</v>
      </c>
      <c r="IA11" s="13">
        <v>2013</v>
      </c>
      <c r="IB11" s="13">
        <v>2012</v>
      </c>
      <c r="IC11" s="13">
        <v>2015</v>
      </c>
      <c r="ID11" s="13">
        <v>2015</v>
      </c>
      <c r="IE11" s="13">
        <v>2011</v>
      </c>
      <c r="IF11" s="13">
        <v>2013</v>
      </c>
      <c r="IG11" s="13">
        <v>2013</v>
      </c>
      <c r="IH11" s="13">
        <v>2017</v>
      </c>
      <c r="II11" s="13">
        <v>2010</v>
      </c>
      <c r="IJ11" s="13">
        <v>2006</v>
      </c>
      <c r="IK11" s="13">
        <v>2006</v>
      </c>
      <c r="IL11" s="13">
        <v>2006</v>
      </c>
      <c r="IM11" s="13">
        <v>2015</v>
      </c>
      <c r="IN11" s="13">
        <v>2017</v>
      </c>
      <c r="IO11" s="13">
        <v>2010</v>
      </c>
      <c r="IP11" s="13">
        <v>2008</v>
      </c>
      <c r="IQ11" s="13">
        <v>2008</v>
      </c>
      <c r="IR11" s="13">
        <v>2012</v>
      </c>
      <c r="IS11" s="13">
        <v>2019</v>
      </c>
      <c r="IT11" s="13">
        <v>2019</v>
      </c>
      <c r="IU11" s="13">
        <v>2019</v>
      </c>
      <c r="IV11" s="13">
        <v>2019</v>
      </c>
      <c r="IW11" s="13" t="s">
        <v>176</v>
      </c>
      <c r="IX11" s="13" t="s">
        <v>176</v>
      </c>
      <c r="IY11" s="13" t="s">
        <v>176</v>
      </c>
      <c r="IZ11" s="13" t="s">
        <v>176</v>
      </c>
      <c r="JA11" s="13" t="s">
        <v>176</v>
      </c>
      <c r="JB11" s="13" t="s">
        <v>176</v>
      </c>
      <c r="JC11" s="13" t="s">
        <v>176</v>
      </c>
      <c r="JD11" s="13">
        <v>2009</v>
      </c>
      <c r="JE11" s="13" t="s">
        <v>176</v>
      </c>
      <c r="JF11" s="13">
        <v>2016</v>
      </c>
      <c r="JG11" s="13">
        <v>2016</v>
      </c>
      <c r="JH11" s="13">
        <v>2016</v>
      </c>
      <c r="JI11" s="13">
        <v>2016</v>
      </c>
      <c r="JJ11" s="13">
        <v>2016</v>
      </c>
      <c r="JK11" s="13"/>
      <c r="JL11" s="13"/>
      <c r="JM11" s="13"/>
      <c r="JN11" s="13"/>
      <c r="JO11" s="13"/>
      <c r="JP11" s="13"/>
      <c r="JQ11" s="13"/>
      <c r="JR11" s="13"/>
      <c r="JS11" s="13"/>
      <c r="JT11" s="13"/>
      <c r="JU11" s="13"/>
      <c r="JV11" s="13"/>
      <c r="JW11" s="13"/>
      <c r="JX11" s="13"/>
      <c r="JY11" s="13"/>
      <c r="JZ11" s="13"/>
      <c r="KA11" s="13"/>
      <c r="KB11" s="13"/>
      <c r="KC11" s="13"/>
      <c r="KD11" s="13"/>
      <c r="KE11" s="13"/>
      <c r="KF11" s="13"/>
    </row>
    <row r="12" spans="1:292" x14ac:dyDescent="0.25">
      <c r="A12" t="s">
        <v>191</v>
      </c>
      <c r="B12" t="s">
        <v>1155</v>
      </c>
      <c r="D12" s="23" t="s">
        <v>172</v>
      </c>
      <c r="E12" t="s">
        <v>192</v>
      </c>
      <c r="F12">
        <v>2016</v>
      </c>
      <c r="G12" t="s">
        <v>176</v>
      </c>
      <c r="H12" t="s">
        <v>176</v>
      </c>
      <c r="I12">
        <v>2008</v>
      </c>
      <c r="J12">
        <v>2008</v>
      </c>
      <c r="K12">
        <v>2008</v>
      </c>
      <c r="L12">
        <v>2008</v>
      </c>
      <c r="M12">
        <v>2008</v>
      </c>
      <c r="N12">
        <v>2016</v>
      </c>
      <c r="O12" t="s">
        <v>176</v>
      </c>
      <c r="P12" t="s">
        <v>176</v>
      </c>
      <c r="Q12" t="s">
        <v>176</v>
      </c>
      <c r="R12" t="s">
        <v>176</v>
      </c>
      <c r="S12" t="s">
        <v>176</v>
      </c>
      <c r="T12" t="s">
        <v>176</v>
      </c>
      <c r="U12" t="s">
        <v>176</v>
      </c>
      <c r="V12" t="s">
        <v>176</v>
      </c>
      <c r="W12">
        <v>1987</v>
      </c>
      <c r="X12" t="s">
        <v>176</v>
      </c>
      <c r="Y12">
        <v>2016</v>
      </c>
      <c r="Z12">
        <v>2015</v>
      </c>
      <c r="AA12">
        <v>2009</v>
      </c>
      <c r="AB12" t="s">
        <v>176</v>
      </c>
      <c r="AC12" t="s">
        <v>176</v>
      </c>
      <c r="AD12" t="s">
        <v>176</v>
      </c>
      <c r="AE12">
        <v>2012</v>
      </c>
      <c r="AF12" t="s">
        <v>176</v>
      </c>
      <c r="AG12" t="s">
        <v>176</v>
      </c>
      <c r="AH12" t="s">
        <v>176</v>
      </c>
      <c r="AI12" t="s">
        <v>176</v>
      </c>
      <c r="AJ12" t="s">
        <v>176</v>
      </c>
      <c r="AK12">
        <v>2005</v>
      </c>
      <c r="AL12">
        <v>2006.5</v>
      </c>
      <c r="AM12">
        <v>2014</v>
      </c>
      <c r="AN12">
        <v>2005</v>
      </c>
      <c r="AO12" t="s">
        <v>176</v>
      </c>
      <c r="AP12">
        <v>2009</v>
      </c>
      <c r="AQ12" s="13" t="s">
        <v>176</v>
      </c>
      <c r="AR12" s="13" t="s">
        <v>176</v>
      </c>
      <c r="AS12" s="13" t="s">
        <v>176</v>
      </c>
      <c r="AT12" s="13">
        <v>2003.5</v>
      </c>
      <c r="AU12" s="13" t="s">
        <v>176</v>
      </c>
      <c r="AV12" s="13">
        <v>2010.5</v>
      </c>
      <c r="AW12" s="13">
        <v>2012.5</v>
      </c>
      <c r="AX12" s="13">
        <v>2001.5</v>
      </c>
      <c r="AY12" s="13">
        <v>2000</v>
      </c>
      <c r="AZ12" s="13">
        <v>2000</v>
      </c>
      <c r="BA12" s="13">
        <v>1992</v>
      </c>
      <c r="BB12" s="13">
        <v>2000</v>
      </c>
      <c r="BC12" s="13">
        <v>1996</v>
      </c>
      <c r="BD12" s="13" t="s">
        <v>176</v>
      </c>
      <c r="BE12" s="13" t="s">
        <v>176</v>
      </c>
      <c r="BF12" s="13">
        <v>2005</v>
      </c>
      <c r="BG12" s="13">
        <v>2013</v>
      </c>
      <c r="BH12" s="13">
        <v>2008</v>
      </c>
      <c r="BI12" s="13" t="s">
        <v>176</v>
      </c>
      <c r="BJ12" s="13" t="s">
        <v>176</v>
      </c>
      <c r="BK12" s="13" t="s">
        <v>176</v>
      </c>
      <c r="BL12" s="13" t="s">
        <v>176</v>
      </c>
      <c r="BM12" s="13" t="s">
        <v>176</v>
      </c>
      <c r="BN12" s="13" t="s">
        <v>176</v>
      </c>
      <c r="BO12" s="13">
        <v>1998.5</v>
      </c>
      <c r="BP12" s="13" t="s">
        <v>176</v>
      </c>
      <c r="BQ12" s="13" t="s">
        <v>176</v>
      </c>
      <c r="BR12" s="13" t="s">
        <v>176</v>
      </c>
      <c r="BS12" s="13">
        <v>2016</v>
      </c>
      <c r="BT12" s="13" t="s">
        <v>176</v>
      </c>
      <c r="BU12" s="13" t="s">
        <v>176</v>
      </c>
      <c r="BV12" s="13" t="s">
        <v>176</v>
      </c>
      <c r="BW12" s="13">
        <v>1997</v>
      </c>
      <c r="BX12" s="13" t="s">
        <v>176</v>
      </c>
      <c r="BY12" s="13" t="s">
        <v>176</v>
      </c>
      <c r="BZ12" s="13" t="s">
        <v>176</v>
      </c>
      <c r="CA12" s="13" t="s">
        <v>176</v>
      </c>
      <c r="CB12" s="13" t="s">
        <v>176</v>
      </c>
      <c r="CC12" s="13" t="s">
        <v>176</v>
      </c>
      <c r="CD12" s="13" t="s">
        <v>176</v>
      </c>
      <c r="CE12" s="13" t="s">
        <v>176</v>
      </c>
      <c r="CF12" s="13" t="s">
        <v>176</v>
      </c>
      <c r="CG12" s="13" t="s">
        <v>176</v>
      </c>
      <c r="CH12" s="13" t="s">
        <v>176</v>
      </c>
      <c r="CI12" s="13" t="s">
        <v>176</v>
      </c>
      <c r="CJ12" s="13" t="s">
        <v>176</v>
      </c>
      <c r="CK12" s="13" t="s">
        <v>176</v>
      </c>
      <c r="CL12" s="13" t="s">
        <v>176</v>
      </c>
      <c r="CM12" s="13" t="s">
        <v>176</v>
      </c>
      <c r="CN12" s="13" t="s">
        <v>176</v>
      </c>
      <c r="CO12" s="13" t="s">
        <v>176</v>
      </c>
      <c r="CP12" s="13" t="s">
        <v>176</v>
      </c>
      <c r="CQ12" s="13"/>
      <c r="CR12" s="13" t="s">
        <v>176</v>
      </c>
      <c r="CS12" s="13" t="s">
        <v>176</v>
      </c>
      <c r="CT12" s="13" t="s">
        <v>176</v>
      </c>
      <c r="CU12" s="13" t="s">
        <v>176</v>
      </c>
      <c r="CV12" s="13" t="s">
        <v>176</v>
      </c>
      <c r="CW12" s="13" t="s">
        <v>176</v>
      </c>
      <c r="CX12" s="13" t="s">
        <v>176</v>
      </c>
      <c r="CY12" s="13" t="s">
        <v>176</v>
      </c>
      <c r="CZ12" s="13" t="s">
        <v>176</v>
      </c>
      <c r="DA12" s="13" t="s">
        <v>176</v>
      </c>
      <c r="DB12" s="13" t="s">
        <v>176</v>
      </c>
      <c r="DC12" s="13" t="s">
        <v>176</v>
      </c>
      <c r="DD12" s="13" t="s">
        <v>176</v>
      </c>
      <c r="DE12" s="13" t="s">
        <v>176</v>
      </c>
      <c r="DF12" s="13" t="s">
        <v>176</v>
      </c>
      <c r="DG12" s="13" t="s">
        <v>176</v>
      </c>
      <c r="DH12" s="13" t="s">
        <v>176</v>
      </c>
      <c r="DI12" s="13" t="s">
        <v>176</v>
      </c>
      <c r="DJ12" s="13" t="s">
        <v>176</v>
      </c>
      <c r="DK12" s="13" t="s">
        <v>176</v>
      </c>
      <c r="DL12" s="13" t="s">
        <v>176</v>
      </c>
      <c r="DM12" s="13" t="s">
        <v>176</v>
      </c>
      <c r="DN12" s="13" t="s">
        <v>176</v>
      </c>
      <c r="DO12" s="13" t="s">
        <v>176</v>
      </c>
      <c r="DP12" s="13" t="s">
        <v>176</v>
      </c>
      <c r="DQ12" s="13" t="s">
        <v>176</v>
      </c>
      <c r="DR12" s="13" t="s">
        <v>176</v>
      </c>
      <c r="DS12" s="13" t="s">
        <v>176</v>
      </c>
      <c r="DT12" s="13" t="s">
        <v>176</v>
      </c>
      <c r="DU12" s="13" t="s">
        <v>176</v>
      </c>
      <c r="DV12" s="13" t="s">
        <v>176</v>
      </c>
      <c r="DW12" s="13" t="s">
        <v>176</v>
      </c>
      <c r="DX12" s="13" t="s">
        <v>176</v>
      </c>
      <c r="DY12" s="13" t="s">
        <v>176</v>
      </c>
      <c r="DZ12" s="13" t="s">
        <v>176</v>
      </c>
      <c r="EA12" s="13" t="s">
        <v>176</v>
      </c>
      <c r="EB12" s="13" t="s">
        <v>176</v>
      </c>
      <c r="EC12" s="13" t="s">
        <v>176</v>
      </c>
      <c r="ED12" s="13"/>
      <c r="EE12" s="13" t="s">
        <v>176</v>
      </c>
      <c r="EF12" s="13">
        <v>2015.5</v>
      </c>
      <c r="EG12" s="13" t="s">
        <v>176</v>
      </c>
      <c r="EH12" s="13" t="s">
        <v>176</v>
      </c>
      <c r="EI12" s="13" t="s">
        <v>176</v>
      </c>
      <c r="EJ12" s="13" t="s">
        <v>176</v>
      </c>
      <c r="EK12" s="13" t="s">
        <v>176</v>
      </c>
      <c r="EL12" s="13" t="s">
        <v>176</v>
      </c>
      <c r="EM12" s="13">
        <v>2012.5</v>
      </c>
      <c r="EN12" s="13" t="s">
        <v>176</v>
      </c>
      <c r="EO12" s="13">
        <v>2010.5</v>
      </c>
      <c r="EP12" s="13">
        <v>2010.5</v>
      </c>
      <c r="EQ12" s="13"/>
      <c r="ER12" s="13" t="s">
        <v>176</v>
      </c>
      <c r="ES12" s="13">
        <v>2012.5</v>
      </c>
      <c r="ET12" s="13" t="s">
        <v>176</v>
      </c>
      <c r="EU12" s="13" t="s">
        <v>176</v>
      </c>
      <c r="EV12" s="13" t="s">
        <v>176</v>
      </c>
      <c r="EW12" s="13">
        <v>2009.5</v>
      </c>
      <c r="EX12" s="13" t="s">
        <v>176</v>
      </c>
      <c r="EY12" s="13" t="s">
        <v>176</v>
      </c>
      <c r="EZ12" s="13" t="s">
        <v>176</v>
      </c>
      <c r="FA12" s="13" t="s">
        <v>176</v>
      </c>
      <c r="FB12" s="13" t="s">
        <v>176</v>
      </c>
      <c r="FC12" s="13" t="s">
        <v>176</v>
      </c>
      <c r="FD12" s="13" t="s">
        <v>176</v>
      </c>
      <c r="FE12" s="13" t="s">
        <v>176</v>
      </c>
      <c r="FF12" s="13" t="s">
        <v>176</v>
      </c>
      <c r="FG12" s="13">
        <v>2011.5</v>
      </c>
      <c r="FH12" s="13" t="s">
        <v>176</v>
      </c>
      <c r="FI12" s="13" t="s">
        <v>176</v>
      </c>
      <c r="FJ12" s="13" t="s">
        <v>176</v>
      </c>
      <c r="FK12" s="13" t="s">
        <v>176</v>
      </c>
      <c r="FL12" s="13" t="s">
        <v>176</v>
      </c>
      <c r="FM12" s="13">
        <v>2010</v>
      </c>
      <c r="FN12" s="13" t="s">
        <v>176</v>
      </c>
      <c r="FO12" s="13" t="s">
        <v>176</v>
      </c>
      <c r="FP12" s="13"/>
      <c r="FQ12" s="13" t="s">
        <v>176</v>
      </c>
      <c r="FR12" s="13" t="s">
        <v>176</v>
      </c>
      <c r="FS12" s="13" t="s">
        <v>176</v>
      </c>
      <c r="FT12" s="13" t="s">
        <v>176</v>
      </c>
      <c r="FU12" s="13" t="s">
        <v>176</v>
      </c>
      <c r="FV12" s="13" t="s">
        <v>176</v>
      </c>
      <c r="FW12" s="13" t="s">
        <v>176</v>
      </c>
      <c r="FX12" s="13" t="s">
        <v>176</v>
      </c>
      <c r="FY12" s="13" t="s">
        <v>176</v>
      </c>
      <c r="FZ12" s="13">
        <v>2015</v>
      </c>
      <c r="GA12" s="13" t="s">
        <v>176</v>
      </c>
      <c r="GB12" s="13" t="s">
        <v>176</v>
      </c>
      <c r="GC12" s="13"/>
      <c r="GD12" s="13" t="s">
        <v>176</v>
      </c>
      <c r="GE12" s="13" t="s">
        <v>176</v>
      </c>
      <c r="GF12" s="13" t="s">
        <v>176</v>
      </c>
      <c r="GG12" s="13" t="s">
        <v>176</v>
      </c>
      <c r="GH12" s="13" t="s">
        <v>176</v>
      </c>
      <c r="GI12" s="13" t="s">
        <v>176</v>
      </c>
      <c r="GJ12" s="13" t="s">
        <v>176</v>
      </c>
      <c r="GK12" s="13" t="s">
        <v>176</v>
      </c>
      <c r="GL12" s="13" t="s">
        <v>176</v>
      </c>
      <c r="GM12" s="13" t="s">
        <v>176</v>
      </c>
      <c r="GN12" s="13" t="s">
        <v>176</v>
      </c>
      <c r="GO12" s="13">
        <v>2007</v>
      </c>
      <c r="GP12" s="13" t="s">
        <v>176</v>
      </c>
      <c r="GQ12" s="13" t="s">
        <v>176</v>
      </c>
      <c r="GR12" s="13">
        <v>2014.5</v>
      </c>
      <c r="GS12" s="13" t="s">
        <v>176</v>
      </c>
      <c r="GT12" s="13" t="s">
        <v>176</v>
      </c>
      <c r="GU12" s="13" t="s">
        <v>176</v>
      </c>
      <c r="GV12" s="13">
        <v>2009.5</v>
      </c>
      <c r="GW12" s="13" t="s">
        <v>176</v>
      </c>
      <c r="GX12" s="13" t="s">
        <v>176</v>
      </c>
      <c r="GY12" s="13" t="s">
        <v>176</v>
      </c>
      <c r="GZ12" s="13" t="s">
        <v>176</v>
      </c>
      <c r="HA12" s="13">
        <v>2010</v>
      </c>
      <c r="HB12" s="13">
        <v>2012</v>
      </c>
      <c r="HC12" s="13" t="s">
        <v>176</v>
      </c>
      <c r="HD12" s="13" t="s">
        <v>176</v>
      </c>
      <c r="HE12" s="13" t="s">
        <v>176</v>
      </c>
      <c r="HF12" s="13" t="s">
        <v>176</v>
      </c>
      <c r="HG12" s="13" t="s">
        <v>176</v>
      </c>
      <c r="HH12" s="13">
        <v>2014</v>
      </c>
      <c r="HI12" s="13">
        <v>2014</v>
      </c>
      <c r="HJ12" s="13">
        <v>2014</v>
      </c>
      <c r="HK12" s="13" t="s">
        <v>176</v>
      </c>
      <c r="HL12" s="13">
        <v>2007</v>
      </c>
      <c r="HM12" s="13" t="s">
        <v>176</v>
      </c>
      <c r="HN12" s="13" t="s">
        <v>176</v>
      </c>
      <c r="HO12" s="13">
        <v>2012</v>
      </c>
      <c r="HP12" s="13">
        <v>2010</v>
      </c>
      <c r="HQ12" s="13" t="s">
        <v>176</v>
      </c>
      <c r="HR12" s="13" t="s">
        <v>176</v>
      </c>
      <c r="HS12" s="13" t="s">
        <v>176</v>
      </c>
      <c r="HT12" s="13">
        <v>2013</v>
      </c>
      <c r="HU12" s="13" t="s">
        <v>176</v>
      </c>
      <c r="HV12" s="13" t="s">
        <v>176</v>
      </c>
      <c r="HW12" s="13" t="s">
        <v>176</v>
      </c>
      <c r="HX12" s="13" t="s">
        <v>176</v>
      </c>
      <c r="HY12" s="13" t="s">
        <v>176</v>
      </c>
      <c r="HZ12" s="13" t="s">
        <v>176</v>
      </c>
      <c r="IA12" s="13" t="s">
        <v>176</v>
      </c>
      <c r="IB12" s="13" t="s">
        <v>176</v>
      </c>
      <c r="IC12" s="13" t="s">
        <v>176</v>
      </c>
      <c r="ID12" s="13" t="s">
        <v>176</v>
      </c>
      <c r="IE12" s="13" t="s">
        <v>176</v>
      </c>
      <c r="IF12" s="13" t="s">
        <v>176</v>
      </c>
      <c r="IG12" s="13" t="s">
        <v>176</v>
      </c>
      <c r="IH12" s="13" t="s">
        <v>176</v>
      </c>
      <c r="II12" s="13" t="s">
        <v>176</v>
      </c>
      <c r="IJ12" s="13" t="s">
        <v>176</v>
      </c>
      <c r="IK12" s="13" t="s">
        <v>176</v>
      </c>
      <c r="IL12" s="13">
        <v>2003.5</v>
      </c>
      <c r="IM12" s="13"/>
      <c r="IN12" s="13">
        <v>2015</v>
      </c>
      <c r="IO12" s="13" t="s">
        <v>176</v>
      </c>
      <c r="IP12" s="13" t="s">
        <v>176</v>
      </c>
      <c r="IQ12" s="13" t="s">
        <v>176</v>
      </c>
      <c r="IR12" s="13" t="s">
        <v>176</v>
      </c>
      <c r="IS12" s="13" t="s">
        <v>176</v>
      </c>
      <c r="IT12" s="13">
        <v>2018</v>
      </c>
      <c r="IU12" s="13">
        <v>2018</v>
      </c>
      <c r="IV12" s="13">
        <v>2018</v>
      </c>
      <c r="IW12" s="13">
        <v>2017</v>
      </c>
      <c r="IX12" s="13">
        <v>2017</v>
      </c>
      <c r="IY12" s="13">
        <v>2018</v>
      </c>
      <c r="IZ12" s="13">
        <v>2019</v>
      </c>
      <c r="JA12" s="13">
        <v>2019</v>
      </c>
      <c r="JB12" s="13">
        <v>2019</v>
      </c>
      <c r="JC12" s="13">
        <v>2019</v>
      </c>
      <c r="JD12" s="13">
        <v>2005</v>
      </c>
      <c r="JE12" s="13">
        <v>2015</v>
      </c>
      <c r="JF12" s="13" t="s">
        <v>176</v>
      </c>
      <c r="JG12" s="13" t="s">
        <v>176</v>
      </c>
      <c r="JH12" s="13" t="s">
        <v>176</v>
      </c>
      <c r="JI12" s="13" t="s">
        <v>176</v>
      </c>
      <c r="JJ12" s="13" t="s">
        <v>176</v>
      </c>
      <c r="JK12" s="13"/>
      <c r="JL12" s="13"/>
      <c r="JM12" s="13"/>
      <c r="JN12" s="13"/>
      <c r="JO12" s="13"/>
      <c r="JP12" s="13"/>
      <c r="JQ12" s="13"/>
      <c r="JR12" s="13"/>
      <c r="JS12" s="13"/>
      <c r="JT12" s="13"/>
      <c r="JU12" s="13"/>
      <c r="JV12" s="13"/>
      <c r="JW12" s="13"/>
      <c r="JX12" s="13"/>
      <c r="JY12" s="13"/>
      <c r="JZ12" s="13"/>
      <c r="KA12" s="13"/>
      <c r="KB12" s="13"/>
      <c r="KC12" s="13"/>
      <c r="KD12" s="13"/>
      <c r="KE12" s="13"/>
      <c r="KF12" s="13"/>
    </row>
    <row r="13" spans="1:292" x14ac:dyDescent="0.25">
      <c r="A13" t="s">
        <v>193</v>
      </c>
      <c r="B13" t="s">
        <v>1155</v>
      </c>
      <c r="D13" s="23" t="s">
        <v>172</v>
      </c>
      <c r="E13" t="s">
        <v>194</v>
      </c>
      <c r="F13" t="s">
        <v>176</v>
      </c>
      <c r="G13" t="s">
        <v>176</v>
      </c>
      <c r="H13" t="s">
        <v>176</v>
      </c>
      <c r="I13" t="s">
        <v>176</v>
      </c>
      <c r="J13" t="s">
        <v>176</v>
      </c>
      <c r="K13" t="s">
        <v>176</v>
      </c>
      <c r="L13" t="s">
        <v>176</v>
      </c>
      <c r="M13" t="s">
        <v>176</v>
      </c>
      <c r="N13" t="s">
        <v>176</v>
      </c>
      <c r="O13" t="s">
        <v>176</v>
      </c>
      <c r="P13" t="s">
        <v>176</v>
      </c>
      <c r="Q13" t="s">
        <v>176</v>
      </c>
      <c r="R13" t="s">
        <v>176</v>
      </c>
      <c r="S13" t="s">
        <v>176</v>
      </c>
      <c r="T13" t="s">
        <v>176</v>
      </c>
      <c r="U13" t="s">
        <v>176</v>
      </c>
      <c r="V13" t="s">
        <v>176</v>
      </c>
      <c r="W13" t="s">
        <v>176</v>
      </c>
      <c r="X13" t="s">
        <v>176</v>
      </c>
      <c r="Y13" t="s">
        <v>176</v>
      </c>
      <c r="Z13" t="s">
        <v>176</v>
      </c>
      <c r="AA13" t="s">
        <v>176</v>
      </c>
      <c r="AB13">
        <v>2007</v>
      </c>
      <c r="AC13">
        <v>2007</v>
      </c>
      <c r="AD13">
        <v>2007</v>
      </c>
      <c r="AE13" t="s">
        <v>176</v>
      </c>
      <c r="AF13">
        <v>2015</v>
      </c>
      <c r="AG13">
        <v>2015</v>
      </c>
      <c r="AH13" t="s">
        <v>176</v>
      </c>
      <c r="AI13">
        <v>2013</v>
      </c>
      <c r="AJ13">
        <v>2013</v>
      </c>
      <c r="AK13" t="s">
        <v>176</v>
      </c>
      <c r="AL13">
        <v>2008</v>
      </c>
      <c r="AM13" t="s">
        <v>176</v>
      </c>
      <c r="AN13" t="s">
        <v>176</v>
      </c>
      <c r="AO13" t="s">
        <v>176</v>
      </c>
      <c r="AP13" t="s">
        <v>176</v>
      </c>
      <c r="AQ13" s="13">
        <v>2009</v>
      </c>
      <c r="AR13" s="13">
        <v>2009</v>
      </c>
      <c r="AS13" s="13">
        <v>2009</v>
      </c>
      <c r="AT13" s="13" t="s">
        <v>176</v>
      </c>
      <c r="AU13" s="13" t="s">
        <v>176</v>
      </c>
      <c r="AV13" s="13" t="s">
        <v>176</v>
      </c>
      <c r="AW13" s="13" t="s">
        <v>176</v>
      </c>
      <c r="AX13" s="13" t="s">
        <v>176</v>
      </c>
      <c r="AY13" s="13" t="s">
        <v>176</v>
      </c>
      <c r="AZ13" s="13" t="s">
        <v>176</v>
      </c>
      <c r="BA13" s="13" t="s">
        <v>176</v>
      </c>
      <c r="BB13" s="13" t="s">
        <v>176</v>
      </c>
      <c r="BC13" s="13" t="s">
        <v>176</v>
      </c>
      <c r="BD13" s="13" t="s">
        <v>176</v>
      </c>
      <c r="BE13" s="13">
        <v>1983</v>
      </c>
      <c r="BF13" s="13" t="s">
        <v>176</v>
      </c>
      <c r="BG13" s="13" t="s">
        <v>176</v>
      </c>
      <c r="BH13" s="13" t="s">
        <v>176</v>
      </c>
      <c r="BI13" s="13">
        <v>2010</v>
      </c>
      <c r="BJ13" s="13">
        <v>2006</v>
      </c>
      <c r="BK13" s="13" t="s">
        <v>176</v>
      </c>
      <c r="BL13" s="13" t="s">
        <v>176</v>
      </c>
      <c r="BM13" s="13">
        <v>2003</v>
      </c>
      <c r="BN13" s="13" t="s">
        <v>176</v>
      </c>
      <c r="BO13" s="13" t="s">
        <v>176</v>
      </c>
      <c r="BP13" s="13">
        <v>2014</v>
      </c>
      <c r="BQ13" s="13" t="s">
        <v>176</v>
      </c>
      <c r="BR13" s="13" t="s">
        <v>176</v>
      </c>
      <c r="BS13" s="13" t="s">
        <v>176</v>
      </c>
      <c r="BT13" s="13">
        <v>2013</v>
      </c>
      <c r="BU13" s="13">
        <v>2017</v>
      </c>
      <c r="BV13" s="13">
        <v>2015</v>
      </c>
      <c r="BW13" s="13" t="s">
        <v>176</v>
      </c>
      <c r="BX13" s="13" t="s">
        <v>176</v>
      </c>
      <c r="BY13" s="13" t="s">
        <v>176</v>
      </c>
      <c r="BZ13" s="13" t="s">
        <v>176</v>
      </c>
      <c r="CA13" s="13" t="s">
        <v>176</v>
      </c>
      <c r="CB13" s="13" t="s">
        <v>176</v>
      </c>
      <c r="CC13" s="13">
        <v>2010</v>
      </c>
      <c r="CD13" s="13" t="s">
        <v>176</v>
      </c>
      <c r="CE13" s="13" t="s">
        <v>176</v>
      </c>
      <c r="CF13" s="13">
        <v>2001</v>
      </c>
      <c r="CG13" s="13">
        <v>2015</v>
      </c>
      <c r="CH13" s="13">
        <v>2015</v>
      </c>
      <c r="CI13" s="13" t="s">
        <v>176</v>
      </c>
      <c r="CJ13" s="13" t="s">
        <v>176</v>
      </c>
      <c r="CK13" s="13" t="s">
        <v>176</v>
      </c>
      <c r="CL13" s="13" t="s">
        <v>176</v>
      </c>
      <c r="CM13" s="13" t="s">
        <v>176</v>
      </c>
      <c r="CN13" s="13">
        <v>2009</v>
      </c>
      <c r="CO13" s="13">
        <v>2015</v>
      </c>
      <c r="CP13" s="13">
        <v>2013</v>
      </c>
      <c r="CQ13" s="13"/>
      <c r="CR13" s="13">
        <v>2015</v>
      </c>
      <c r="CS13" s="13">
        <v>2002</v>
      </c>
      <c r="CT13" s="13">
        <v>2010</v>
      </c>
      <c r="CU13" s="13" t="s">
        <v>176</v>
      </c>
      <c r="CV13" s="13" t="s">
        <v>176</v>
      </c>
      <c r="CW13" s="13">
        <v>2010</v>
      </c>
      <c r="CX13" s="13">
        <v>2013</v>
      </c>
      <c r="CY13" s="13">
        <v>2013</v>
      </c>
      <c r="CZ13" s="13">
        <v>2013</v>
      </c>
      <c r="DA13" s="13">
        <v>2013</v>
      </c>
      <c r="DB13" s="13">
        <v>2013</v>
      </c>
      <c r="DC13" s="13">
        <v>2013</v>
      </c>
      <c r="DD13" s="13">
        <v>2013</v>
      </c>
      <c r="DE13" s="13">
        <v>2013</v>
      </c>
      <c r="DF13" s="13">
        <v>2013</v>
      </c>
      <c r="DG13" s="13">
        <v>2013</v>
      </c>
      <c r="DH13" s="13">
        <v>2013</v>
      </c>
      <c r="DI13" s="13">
        <v>2013</v>
      </c>
      <c r="DJ13" s="13">
        <v>2013</v>
      </c>
      <c r="DK13" s="13">
        <v>2013</v>
      </c>
      <c r="DL13" s="13">
        <v>2013</v>
      </c>
      <c r="DM13" s="13">
        <v>2013</v>
      </c>
      <c r="DN13" s="13">
        <v>2013</v>
      </c>
      <c r="DO13" s="13">
        <v>2013</v>
      </c>
      <c r="DP13" s="13">
        <v>2013</v>
      </c>
      <c r="DQ13" s="13">
        <v>2013</v>
      </c>
      <c r="DR13" s="13">
        <v>2013</v>
      </c>
      <c r="DS13" s="13">
        <v>2006</v>
      </c>
      <c r="DT13" s="13" t="s">
        <v>176</v>
      </c>
      <c r="DU13" s="13" t="s">
        <v>176</v>
      </c>
      <c r="DV13" s="13">
        <v>2009</v>
      </c>
      <c r="DW13" s="13">
        <v>2009</v>
      </c>
      <c r="DX13" s="13">
        <v>2009</v>
      </c>
      <c r="DY13" s="13">
        <v>2009</v>
      </c>
      <c r="DZ13" s="13">
        <v>2013</v>
      </c>
      <c r="EA13" s="13" t="s">
        <v>176</v>
      </c>
      <c r="EB13" s="13" t="s">
        <v>176</v>
      </c>
      <c r="EC13" s="13">
        <v>2012</v>
      </c>
      <c r="ED13" s="13"/>
      <c r="EE13" s="13" t="s">
        <v>176</v>
      </c>
      <c r="EF13" s="13">
        <v>2016</v>
      </c>
      <c r="EG13" s="13">
        <v>2015</v>
      </c>
      <c r="EH13" s="13" t="s">
        <v>176</v>
      </c>
      <c r="EI13" s="13" t="s">
        <v>176</v>
      </c>
      <c r="EJ13" s="13">
        <v>2014</v>
      </c>
      <c r="EK13" s="13">
        <v>2014</v>
      </c>
      <c r="EL13" s="13">
        <v>2013</v>
      </c>
      <c r="EM13" s="13" t="s">
        <v>176</v>
      </c>
      <c r="EN13" s="13" t="s">
        <v>176</v>
      </c>
      <c r="EO13" s="13" t="s">
        <v>176</v>
      </c>
      <c r="EP13" s="13" t="s">
        <v>176</v>
      </c>
      <c r="EQ13" s="13">
        <v>2016</v>
      </c>
      <c r="ER13" s="13">
        <v>2013</v>
      </c>
      <c r="ES13" s="13">
        <v>2014</v>
      </c>
      <c r="ET13" s="13" t="s">
        <v>176</v>
      </c>
      <c r="EU13" s="13">
        <v>2013</v>
      </c>
      <c r="EV13" s="13" t="s">
        <v>176</v>
      </c>
      <c r="EW13" s="13">
        <v>2011</v>
      </c>
      <c r="EX13" s="13">
        <v>2014</v>
      </c>
      <c r="EY13" s="13">
        <v>2010</v>
      </c>
      <c r="EZ13" s="13">
        <v>2011</v>
      </c>
      <c r="FA13" s="13">
        <v>2016</v>
      </c>
      <c r="FB13" s="13" t="s">
        <v>176</v>
      </c>
      <c r="FC13" s="13">
        <v>2012</v>
      </c>
      <c r="FD13" s="13" t="s">
        <v>176</v>
      </c>
      <c r="FE13" s="13" t="s">
        <v>176</v>
      </c>
      <c r="FF13" s="13" t="s">
        <v>176</v>
      </c>
      <c r="FG13" s="13" t="s">
        <v>176</v>
      </c>
      <c r="FH13" s="13" t="s">
        <v>176</v>
      </c>
      <c r="FI13" s="13">
        <v>2013</v>
      </c>
      <c r="FJ13" s="13">
        <v>2016</v>
      </c>
      <c r="FK13" s="13" t="s">
        <v>176</v>
      </c>
      <c r="FL13" s="13" t="s">
        <v>176</v>
      </c>
      <c r="FM13" s="13" t="s">
        <v>176</v>
      </c>
      <c r="FN13" s="13" t="s">
        <v>176</v>
      </c>
      <c r="FO13" s="13" t="s">
        <v>176</v>
      </c>
      <c r="FP13" s="13"/>
      <c r="FQ13" s="13">
        <v>2011</v>
      </c>
      <c r="FR13" s="13" t="s">
        <v>176</v>
      </c>
      <c r="FS13" s="13" t="s">
        <v>176</v>
      </c>
      <c r="FT13" s="13" t="s">
        <v>176</v>
      </c>
      <c r="FU13" s="13">
        <v>2016</v>
      </c>
      <c r="FV13" s="13">
        <v>2014</v>
      </c>
      <c r="FW13" s="13">
        <v>2014</v>
      </c>
      <c r="FX13" s="13" t="s">
        <v>176</v>
      </c>
      <c r="FY13" s="13">
        <v>2012</v>
      </c>
      <c r="FZ13" s="13">
        <v>2016</v>
      </c>
      <c r="GA13" s="13">
        <v>2009</v>
      </c>
      <c r="GB13" s="13" t="s">
        <v>176</v>
      </c>
      <c r="GC13" s="13"/>
      <c r="GD13" s="13">
        <v>2009</v>
      </c>
      <c r="GE13" s="13">
        <v>2009</v>
      </c>
      <c r="GF13" s="13" t="s">
        <v>176</v>
      </c>
      <c r="GG13" s="13" t="s">
        <v>176</v>
      </c>
      <c r="GH13" s="13" t="s">
        <v>176</v>
      </c>
      <c r="GI13" s="13" t="s">
        <v>176</v>
      </c>
      <c r="GJ13" s="13" t="s">
        <v>176</v>
      </c>
      <c r="GK13" s="13">
        <v>2011</v>
      </c>
      <c r="GL13" s="13" t="s">
        <v>176</v>
      </c>
      <c r="GM13" s="13">
        <v>2016</v>
      </c>
      <c r="GN13" s="13">
        <v>2014</v>
      </c>
      <c r="GO13" s="13" t="s">
        <v>176</v>
      </c>
      <c r="GP13" s="13">
        <v>2016</v>
      </c>
      <c r="GQ13" s="13">
        <v>2016</v>
      </c>
      <c r="GR13" s="13">
        <v>2015</v>
      </c>
      <c r="GS13" s="13" t="s">
        <v>176</v>
      </c>
      <c r="GT13" s="13" t="s">
        <v>176</v>
      </c>
      <c r="GU13" s="13">
        <v>2014</v>
      </c>
      <c r="GV13" s="13" t="s">
        <v>176</v>
      </c>
      <c r="GW13" s="13">
        <v>2015</v>
      </c>
      <c r="GX13" s="13">
        <v>2014</v>
      </c>
      <c r="GY13" s="13" t="s">
        <v>176</v>
      </c>
      <c r="GZ13" s="13" t="s">
        <v>176</v>
      </c>
      <c r="HA13" s="13" t="s">
        <v>176</v>
      </c>
      <c r="HB13" s="13" t="s">
        <v>176</v>
      </c>
      <c r="HC13" s="13" t="s">
        <v>176</v>
      </c>
      <c r="HD13" s="13" t="s">
        <v>176</v>
      </c>
      <c r="HE13" s="13" t="s">
        <v>176</v>
      </c>
      <c r="HF13" s="13">
        <v>2012</v>
      </c>
      <c r="HG13" s="13">
        <v>2012</v>
      </c>
      <c r="HH13" s="13" t="s">
        <v>176</v>
      </c>
      <c r="HI13" s="13" t="s">
        <v>176</v>
      </c>
      <c r="HJ13" s="13" t="s">
        <v>176</v>
      </c>
      <c r="HK13" s="13">
        <v>2017</v>
      </c>
      <c r="HL13" s="13">
        <v>2011</v>
      </c>
      <c r="HM13" s="13">
        <v>2016</v>
      </c>
      <c r="HN13" s="13" t="s">
        <v>176</v>
      </c>
      <c r="HO13" s="13" t="s">
        <v>176</v>
      </c>
      <c r="HP13" s="13" t="s">
        <v>176</v>
      </c>
      <c r="HQ13" s="13" t="s">
        <v>176</v>
      </c>
      <c r="HR13" s="13">
        <v>2006</v>
      </c>
      <c r="HS13" s="13" t="s">
        <v>176</v>
      </c>
      <c r="HT13" s="13" t="s">
        <v>176</v>
      </c>
      <c r="HU13" s="13">
        <v>2010</v>
      </c>
      <c r="HV13" s="13" t="s">
        <v>176</v>
      </c>
      <c r="HW13" s="13" t="s">
        <v>176</v>
      </c>
      <c r="HX13" s="13" t="s">
        <v>176</v>
      </c>
      <c r="HY13" s="13">
        <v>2009</v>
      </c>
      <c r="HZ13" s="13">
        <v>2009</v>
      </c>
      <c r="IA13" s="13">
        <v>2012</v>
      </c>
      <c r="IB13" s="13">
        <v>2011</v>
      </c>
      <c r="IC13" s="13">
        <v>2014</v>
      </c>
      <c r="ID13" s="13">
        <v>2015</v>
      </c>
      <c r="IE13" s="13" t="s">
        <v>176</v>
      </c>
      <c r="IF13" s="13">
        <v>2013</v>
      </c>
      <c r="IG13" s="13" t="s">
        <v>176</v>
      </c>
      <c r="IH13" s="13">
        <v>2014</v>
      </c>
      <c r="II13" s="13">
        <v>2009</v>
      </c>
      <c r="IJ13" s="13">
        <v>2004</v>
      </c>
      <c r="IK13" s="13">
        <v>2004</v>
      </c>
      <c r="IL13" s="13">
        <v>2004</v>
      </c>
      <c r="IM13" s="13"/>
      <c r="IN13" s="13">
        <v>2016</v>
      </c>
      <c r="IO13" s="13">
        <v>2009</v>
      </c>
      <c r="IP13" s="13">
        <v>2007</v>
      </c>
      <c r="IQ13" s="13">
        <v>2007</v>
      </c>
      <c r="IR13" s="13">
        <v>2010</v>
      </c>
      <c r="IS13" s="13" t="s">
        <v>176</v>
      </c>
      <c r="IT13" s="13" t="s">
        <v>176</v>
      </c>
      <c r="IU13" s="13" t="s">
        <v>176</v>
      </c>
      <c r="IV13" s="13" t="s">
        <v>176</v>
      </c>
      <c r="IW13" s="13" t="s">
        <v>176</v>
      </c>
      <c r="IX13" s="13" t="s">
        <v>176</v>
      </c>
      <c r="IY13" s="13" t="s">
        <v>176</v>
      </c>
      <c r="IZ13" s="13" t="s">
        <v>176</v>
      </c>
      <c r="JA13" s="13" t="s">
        <v>176</v>
      </c>
      <c r="JB13" s="13" t="s">
        <v>176</v>
      </c>
      <c r="JC13" s="13" t="s">
        <v>176</v>
      </c>
      <c r="JD13" s="13" t="s">
        <v>176</v>
      </c>
      <c r="JE13" s="13" t="s">
        <v>176</v>
      </c>
      <c r="JF13" s="13">
        <v>2015</v>
      </c>
      <c r="JG13" s="13">
        <v>2015</v>
      </c>
      <c r="JH13" s="13">
        <v>2015</v>
      </c>
      <c r="JI13" s="13">
        <v>2015</v>
      </c>
      <c r="JJ13" s="13">
        <v>2015</v>
      </c>
      <c r="JK13" s="13"/>
      <c r="JL13" s="13"/>
      <c r="JM13" s="13"/>
      <c r="JN13" s="13"/>
      <c r="JO13" s="13"/>
      <c r="JP13" s="13"/>
      <c r="JQ13" s="13"/>
      <c r="JR13" s="13"/>
      <c r="JS13" s="13"/>
      <c r="JT13" s="13"/>
      <c r="JU13" s="13"/>
      <c r="JV13" s="13"/>
      <c r="JW13" s="13"/>
      <c r="JX13" s="13"/>
      <c r="JY13" s="13"/>
      <c r="JZ13" s="13"/>
      <c r="KA13" s="13"/>
      <c r="KB13" s="13"/>
      <c r="KC13" s="13"/>
      <c r="KD13" s="13"/>
      <c r="KE13" s="13"/>
      <c r="KF13" s="13"/>
    </row>
    <row r="14" spans="1:292" x14ac:dyDescent="0.25">
      <c r="A14" t="s">
        <v>195</v>
      </c>
      <c r="B14" t="s">
        <v>1156</v>
      </c>
      <c r="D14" s="23" t="s">
        <v>172</v>
      </c>
      <c r="E14" t="s">
        <v>196</v>
      </c>
      <c r="F14" t="s">
        <v>768</v>
      </c>
      <c r="G14" t="s">
        <v>768</v>
      </c>
      <c r="H14" t="s">
        <v>768</v>
      </c>
      <c r="I14" t="s">
        <v>768</v>
      </c>
      <c r="J14" t="s">
        <v>768</v>
      </c>
      <c r="K14" t="s">
        <v>768</v>
      </c>
      <c r="L14" t="s">
        <v>768</v>
      </c>
      <c r="M14" t="s">
        <v>768</v>
      </c>
      <c r="N14" t="s">
        <v>768</v>
      </c>
      <c r="O14" t="s">
        <v>768</v>
      </c>
      <c r="P14" t="s">
        <v>768</v>
      </c>
      <c r="Q14" t="s">
        <v>768</v>
      </c>
      <c r="R14" t="s">
        <v>768</v>
      </c>
      <c r="S14" t="s">
        <v>768</v>
      </c>
      <c r="T14" t="s">
        <v>768</v>
      </c>
      <c r="U14" t="s">
        <v>768</v>
      </c>
      <c r="V14" t="s">
        <v>197</v>
      </c>
      <c r="W14" t="s">
        <v>767</v>
      </c>
      <c r="X14" t="s">
        <v>198</v>
      </c>
      <c r="Y14" t="s">
        <v>768</v>
      </c>
      <c r="Z14" t="s">
        <v>768</v>
      </c>
      <c r="AA14" t="s">
        <v>768</v>
      </c>
      <c r="AB14" t="s">
        <v>236</v>
      </c>
      <c r="AC14" t="s">
        <v>236</v>
      </c>
      <c r="AD14" t="s">
        <v>236</v>
      </c>
      <c r="AE14" t="s">
        <v>199</v>
      </c>
      <c r="AF14" t="s">
        <v>236</v>
      </c>
      <c r="AG14" t="s">
        <v>236</v>
      </c>
      <c r="AH14" t="s">
        <v>200</v>
      </c>
      <c r="AI14" t="s">
        <v>1054</v>
      </c>
      <c r="AJ14" t="s">
        <v>1054</v>
      </c>
      <c r="AK14" t="s">
        <v>201</v>
      </c>
      <c r="AL14" t="s">
        <v>205</v>
      </c>
      <c r="AM14" t="s">
        <v>212</v>
      </c>
      <c r="AN14" t="s">
        <v>1097</v>
      </c>
      <c r="AO14" t="s">
        <v>202</v>
      </c>
      <c r="AP14" t="s">
        <v>203</v>
      </c>
      <c r="AQ14" s="13" t="s">
        <v>204</v>
      </c>
      <c r="AR14" s="13" t="s">
        <v>204</v>
      </c>
      <c r="AS14" s="13" t="s">
        <v>204</v>
      </c>
      <c r="AT14" s="13" t="s">
        <v>205</v>
      </c>
      <c r="AU14" s="13" t="s">
        <v>206</v>
      </c>
      <c r="AV14" s="13" t="s">
        <v>205</v>
      </c>
      <c r="AW14" s="13" t="s">
        <v>207</v>
      </c>
      <c r="AX14" s="13" t="s">
        <v>208</v>
      </c>
      <c r="AY14" s="13" t="s">
        <v>209</v>
      </c>
      <c r="AZ14" s="13" t="s">
        <v>205</v>
      </c>
      <c r="BA14" s="13" t="s">
        <v>197</v>
      </c>
      <c r="BB14" s="13" t="s">
        <v>210</v>
      </c>
      <c r="BC14" s="13" t="s">
        <v>211</v>
      </c>
      <c r="BD14" s="13" t="s">
        <v>212</v>
      </c>
      <c r="BE14" s="13" t="s">
        <v>213</v>
      </c>
      <c r="BF14" s="13" t="s">
        <v>214</v>
      </c>
      <c r="BG14" s="13" t="s">
        <v>205</v>
      </c>
      <c r="BH14" s="13" t="s">
        <v>215</v>
      </c>
      <c r="BI14" s="13" t="s">
        <v>215</v>
      </c>
      <c r="BJ14" s="13" t="s">
        <v>215</v>
      </c>
      <c r="BK14" s="13" t="s">
        <v>216</v>
      </c>
      <c r="BL14" s="13" t="s">
        <v>217</v>
      </c>
      <c r="BM14" s="13" t="s">
        <v>218</v>
      </c>
      <c r="BN14" s="13" t="s">
        <v>219</v>
      </c>
      <c r="BO14" s="13" t="s">
        <v>220</v>
      </c>
      <c r="BP14" s="13" t="s">
        <v>221</v>
      </c>
      <c r="BQ14" s="13" t="s">
        <v>222</v>
      </c>
      <c r="BR14" s="13" t="s">
        <v>223</v>
      </c>
      <c r="BS14" s="13" t="s">
        <v>224</v>
      </c>
      <c r="BT14" s="13" t="s">
        <v>225</v>
      </c>
      <c r="BU14" s="13" t="s">
        <v>226</v>
      </c>
      <c r="BV14" s="13" t="s">
        <v>227</v>
      </c>
      <c r="BW14" s="13" t="s">
        <v>197</v>
      </c>
      <c r="BX14" s="13" t="s">
        <v>228</v>
      </c>
      <c r="BY14" s="13" t="s">
        <v>228</v>
      </c>
      <c r="BZ14" s="13" t="s">
        <v>229</v>
      </c>
      <c r="CA14" s="13" t="s">
        <v>230</v>
      </c>
      <c r="CB14" s="13" t="s">
        <v>231</v>
      </c>
      <c r="CC14" s="13" t="s">
        <v>232</v>
      </c>
      <c r="CD14" s="13" t="s">
        <v>233</v>
      </c>
      <c r="CE14" s="13" t="s">
        <v>1224</v>
      </c>
      <c r="CF14" s="13" t="s">
        <v>232</v>
      </c>
      <c r="CG14" s="13" t="s">
        <v>205</v>
      </c>
      <c r="CH14" s="13" t="s">
        <v>205</v>
      </c>
      <c r="CI14" s="13" t="s">
        <v>234</v>
      </c>
      <c r="CJ14" s="13" t="s">
        <v>197</v>
      </c>
      <c r="CK14" s="13" t="s">
        <v>197</v>
      </c>
      <c r="CL14" s="13" t="s">
        <v>197</v>
      </c>
      <c r="CM14" s="13" t="s">
        <v>197</v>
      </c>
      <c r="CN14" s="13" t="s">
        <v>205</v>
      </c>
      <c r="CO14" s="13" t="s">
        <v>235</v>
      </c>
      <c r="CP14" s="13" t="s">
        <v>236</v>
      </c>
      <c r="CQ14" s="13" t="s">
        <v>236</v>
      </c>
      <c r="CR14" s="13" t="s">
        <v>226</v>
      </c>
      <c r="CS14" s="13" t="s">
        <v>237</v>
      </c>
      <c r="CT14" s="13" t="s">
        <v>238</v>
      </c>
      <c r="CU14" s="13" t="s">
        <v>233</v>
      </c>
      <c r="CV14" s="13" t="s">
        <v>233</v>
      </c>
      <c r="CW14" s="13" t="s">
        <v>199</v>
      </c>
      <c r="CX14" s="13" t="s">
        <v>236</v>
      </c>
      <c r="CY14" s="13" t="s">
        <v>236</v>
      </c>
      <c r="CZ14" s="13" t="s">
        <v>236</v>
      </c>
      <c r="DA14" s="13" t="s">
        <v>236</v>
      </c>
      <c r="DB14" s="13" t="s">
        <v>236</v>
      </c>
      <c r="DC14" s="13" t="s">
        <v>236</v>
      </c>
      <c r="DD14" s="13" t="s">
        <v>236</v>
      </c>
      <c r="DE14" s="13" t="s">
        <v>236</v>
      </c>
      <c r="DF14" s="13" t="s">
        <v>236</v>
      </c>
      <c r="DG14" s="13" t="s">
        <v>236</v>
      </c>
      <c r="DH14" s="13" t="s">
        <v>236</v>
      </c>
      <c r="DI14" s="13" t="s">
        <v>236</v>
      </c>
      <c r="DJ14" s="13" t="s">
        <v>236</v>
      </c>
      <c r="DK14" s="13" t="s">
        <v>236</v>
      </c>
      <c r="DL14" s="13" t="s">
        <v>236</v>
      </c>
      <c r="DM14" s="13" t="s">
        <v>236</v>
      </c>
      <c r="DN14" s="13" t="s">
        <v>236</v>
      </c>
      <c r="DO14" s="13" t="s">
        <v>239</v>
      </c>
      <c r="DP14" s="13" t="s">
        <v>239</v>
      </c>
      <c r="DQ14" s="13" t="s">
        <v>239</v>
      </c>
      <c r="DR14" s="13" t="s">
        <v>239</v>
      </c>
      <c r="DS14" s="13" t="s">
        <v>240</v>
      </c>
      <c r="DT14" s="13" t="s">
        <v>241</v>
      </c>
      <c r="DU14" s="13" t="s">
        <v>241</v>
      </c>
      <c r="DV14" s="13" t="s">
        <v>236</v>
      </c>
      <c r="DW14" s="13" t="s">
        <v>236</v>
      </c>
      <c r="DX14" s="13" t="s">
        <v>236</v>
      </c>
      <c r="DY14" s="13" t="s">
        <v>236</v>
      </c>
      <c r="DZ14" s="13" t="s">
        <v>242</v>
      </c>
      <c r="EA14" s="13" t="s">
        <v>230</v>
      </c>
      <c r="EB14" s="13" t="s">
        <v>213</v>
      </c>
      <c r="EC14" s="13" t="s">
        <v>237</v>
      </c>
      <c r="ED14" s="13" t="s">
        <v>236</v>
      </c>
      <c r="EE14" s="13" t="s">
        <v>1096</v>
      </c>
      <c r="EF14" s="13" t="s">
        <v>243</v>
      </c>
      <c r="EG14" s="13" t="s">
        <v>226</v>
      </c>
      <c r="EH14" s="13" t="s">
        <v>768</v>
      </c>
      <c r="EI14" s="13" t="s">
        <v>244</v>
      </c>
      <c r="EJ14" s="13" t="s">
        <v>225</v>
      </c>
      <c r="EK14" s="13" t="s">
        <v>225</v>
      </c>
      <c r="EL14" s="13" t="s">
        <v>225</v>
      </c>
      <c r="EM14" s="13" t="s">
        <v>245</v>
      </c>
      <c r="EN14" s="13" t="s">
        <v>197</v>
      </c>
      <c r="EO14" s="13" t="s">
        <v>232</v>
      </c>
      <c r="EP14" s="13" t="s">
        <v>232</v>
      </c>
      <c r="EQ14" s="13" t="s">
        <v>226</v>
      </c>
      <c r="ER14" s="13" t="s">
        <v>232</v>
      </c>
      <c r="ES14" s="13" t="s">
        <v>205</v>
      </c>
      <c r="ET14" s="13" t="s">
        <v>246</v>
      </c>
      <c r="EU14" s="13" t="s">
        <v>247</v>
      </c>
      <c r="EV14" s="13" t="s">
        <v>248</v>
      </c>
      <c r="EW14" s="13" t="s">
        <v>205</v>
      </c>
      <c r="EX14" s="13" t="s">
        <v>249</v>
      </c>
      <c r="EY14" s="13" t="s">
        <v>250</v>
      </c>
      <c r="EZ14" s="13" t="s">
        <v>215</v>
      </c>
      <c r="FA14" s="13" t="s">
        <v>205</v>
      </c>
      <c r="FB14" s="13" t="s">
        <v>197</v>
      </c>
      <c r="FC14" s="13" t="s">
        <v>205</v>
      </c>
      <c r="FD14" s="13" t="s">
        <v>251</v>
      </c>
      <c r="FE14" s="13" t="s">
        <v>213</v>
      </c>
      <c r="FF14" s="13" t="s">
        <v>252</v>
      </c>
      <c r="FG14" s="13" t="s">
        <v>253</v>
      </c>
      <c r="FH14" s="13" t="s">
        <v>1097</v>
      </c>
      <c r="FI14" s="13" t="s">
        <v>226</v>
      </c>
      <c r="FJ14" s="13" t="s">
        <v>254</v>
      </c>
      <c r="FK14" s="13" t="s">
        <v>230</v>
      </c>
      <c r="FL14" s="13" t="s">
        <v>255</v>
      </c>
      <c r="FM14" s="13" t="s">
        <v>255</v>
      </c>
      <c r="FN14" s="13" t="s">
        <v>256</v>
      </c>
      <c r="FO14" s="13" t="s">
        <v>257</v>
      </c>
      <c r="FP14" s="13" t="s">
        <v>236</v>
      </c>
      <c r="FQ14" s="13" t="s">
        <v>258</v>
      </c>
      <c r="FR14" s="13" t="s">
        <v>212</v>
      </c>
      <c r="FS14" s="13" t="s">
        <v>214</v>
      </c>
      <c r="FT14" s="13" t="s">
        <v>1097</v>
      </c>
      <c r="FU14" s="13" t="s">
        <v>259</v>
      </c>
      <c r="FV14" s="13" t="s">
        <v>260</v>
      </c>
      <c r="FW14" s="13" t="s">
        <v>225</v>
      </c>
      <c r="FX14" s="13" t="s">
        <v>197</v>
      </c>
      <c r="FY14" s="13" t="s">
        <v>261</v>
      </c>
      <c r="FZ14" s="13" t="s">
        <v>226</v>
      </c>
      <c r="GA14" s="13" t="s">
        <v>262</v>
      </c>
      <c r="GB14" s="13" t="s">
        <v>263</v>
      </c>
      <c r="GC14" s="13" t="s">
        <v>264</v>
      </c>
      <c r="GD14" s="13" t="s">
        <v>226</v>
      </c>
      <c r="GE14" s="13" t="s">
        <v>226</v>
      </c>
      <c r="GF14" s="13" t="s">
        <v>248</v>
      </c>
      <c r="GG14" s="13" t="s">
        <v>248</v>
      </c>
      <c r="GH14" s="13" t="s">
        <v>265</v>
      </c>
      <c r="GI14" s="13" t="s">
        <v>265</v>
      </c>
      <c r="GJ14" s="13" t="s">
        <v>266</v>
      </c>
      <c r="GK14" s="13" t="s">
        <v>232</v>
      </c>
      <c r="GL14" s="13" t="s">
        <v>1097</v>
      </c>
      <c r="GM14" s="13" t="s">
        <v>267</v>
      </c>
      <c r="GN14" s="13" t="s">
        <v>205</v>
      </c>
      <c r="GO14" s="13" t="s">
        <v>1097</v>
      </c>
      <c r="GP14" s="13" t="s">
        <v>268</v>
      </c>
      <c r="GQ14" s="13" t="s">
        <v>768</v>
      </c>
      <c r="GR14" s="13" t="s">
        <v>243</v>
      </c>
      <c r="GS14" s="13" t="s">
        <v>269</v>
      </c>
      <c r="GT14" s="13" t="s">
        <v>270</v>
      </c>
      <c r="GU14" s="13" t="s">
        <v>271</v>
      </c>
      <c r="GV14" s="13" t="s">
        <v>272</v>
      </c>
      <c r="GW14" s="13" t="s">
        <v>273</v>
      </c>
      <c r="GX14" s="13" t="s">
        <v>261</v>
      </c>
      <c r="GY14" s="13" t="s">
        <v>274</v>
      </c>
      <c r="GZ14" s="13" t="s">
        <v>274</v>
      </c>
      <c r="HA14" s="13" t="s">
        <v>230</v>
      </c>
      <c r="HB14" s="13" t="s">
        <v>230</v>
      </c>
      <c r="HC14" s="13" t="s">
        <v>212</v>
      </c>
      <c r="HD14" s="13" t="s">
        <v>212</v>
      </c>
      <c r="HE14" s="13" t="s">
        <v>212</v>
      </c>
      <c r="HF14" s="13" t="s">
        <v>275</v>
      </c>
      <c r="HG14" s="13" t="s">
        <v>276</v>
      </c>
      <c r="HH14" s="13" t="s">
        <v>277</v>
      </c>
      <c r="HI14" s="13" t="s">
        <v>277</v>
      </c>
      <c r="HJ14" s="13" t="s">
        <v>1098</v>
      </c>
      <c r="HK14" s="13" t="s">
        <v>267</v>
      </c>
      <c r="HL14" s="13" t="s">
        <v>266</v>
      </c>
      <c r="HM14" s="13" t="s">
        <v>232</v>
      </c>
      <c r="HN14" s="13" t="s">
        <v>278</v>
      </c>
      <c r="HO14" s="13" t="s">
        <v>279</v>
      </c>
      <c r="HP14" s="13" t="s">
        <v>280</v>
      </c>
      <c r="HQ14" s="13" t="s">
        <v>281</v>
      </c>
      <c r="HR14" s="13" t="s">
        <v>282</v>
      </c>
      <c r="HS14" s="13" t="s">
        <v>768</v>
      </c>
      <c r="HT14" s="13" t="s">
        <v>283</v>
      </c>
      <c r="HU14" s="13" t="s">
        <v>1097</v>
      </c>
      <c r="HV14" s="13" t="s">
        <v>200</v>
      </c>
      <c r="HW14" s="13" t="s">
        <v>1036</v>
      </c>
      <c r="HX14" s="13" t="s">
        <v>1042</v>
      </c>
      <c r="HY14" s="13" t="s">
        <v>205</v>
      </c>
      <c r="HZ14" s="13" t="s">
        <v>205</v>
      </c>
      <c r="IA14" s="13" t="s">
        <v>205</v>
      </c>
      <c r="IB14" s="13" t="s">
        <v>267</v>
      </c>
      <c r="IC14" s="13" t="s">
        <v>267</v>
      </c>
      <c r="ID14" s="13" t="s">
        <v>1054</v>
      </c>
      <c r="IE14" s="13" t="s">
        <v>1055</v>
      </c>
      <c r="IF14" s="13" t="s">
        <v>1056</v>
      </c>
      <c r="IG14" s="13" t="s">
        <v>768</v>
      </c>
      <c r="IH14" s="13" t="s">
        <v>205</v>
      </c>
      <c r="II14" s="13" t="s">
        <v>1109</v>
      </c>
      <c r="IJ14" s="13" t="s">
        <v>1111</v>
      </c>
      <c r="IK14" s="13" t="s">
        <v>1111</v>
      </c>
      <c r="IL14" s="13" t="s">
        <v>1111</v>
      </c>
      <c r="IM14" s="13" t="s">
        <v>176</v>
      </c>
      <c r="IN14" s="13" t="s">
        <v>1116</v>
      </c>
      <c r="IO14" s="13" t="s">
        <v>235</v>
      </c>
      <c r="IP14" s="13" t="s">
        <v>236</v>
      </c>
      <c r="IQ14" s="13" t="s">
        <v>236</v>
      </c>
      <c r="IR14" s="13" t="s">
        <v>1150</v>
      </c>
      <c r="IS14" s="13" t="s">
        <v>266</v>
      </c>
      <c r="IT14" s="13" t="s">
        <v>768</v>
      </c>
      <c r="IU14" s="13" t="s">
        <v>768</v>
      </c>
      <c r="IV14" s="13" t="s">
        <v>768</v>
      </c>
      <c r="IW14" s="13" t="s">
        <v>768</v>
      </c>
      <c r="IX14" s="13" t="s">
        <v>768</v>
      </c>
      <c r="IY14" s="13" t="s">
        <v>768</v>
      </c>
      <c r="IZ14" s="13" t="s">
        <v>768</v>
      </c>
      <c r="JA14" s="13" t="s">
        <v>768</v>
      </c>
      <c r="JB14" s="13" t="s">
        <v>768</v>
      </c>
      <c r="JC14" s="13" t="s">
        <v>768</v>
      </c>
      <c r="JD14" s="13" t="s">
        <v>213</v>
      </c>
      <c r="JE14" s="13" t="s">
        <v>768</v>
      </c>
      <c r="JF14" s="13" t="s">
        <v>236</v>
      </c>
      <c r="JG14" s="13" t="s">
        <v>236</v>
      </c>
      <c r="JH14" s="13" t="s">
        <v>236</v>
      </c>
      <c r="JI14" s="13" t="s">
        <v>236</v>
      </c>
      <c r="JJ14" s="13" t="s">
        <v>236</v>
      </c>
      <c r="JK14" s="13"/>
      <c r="JL14" s="13"/>
      <c r="JM14" s="13"/>
      <c r="JN14" s="13"/>
      <c r="JO14" s="13"/>
      <c r="JP14" s="13"/>
      <c r="JQ14" s="13"/>
      <c r="JR14" s="13"/>
      <c r="JS14" s="13"/>
      <c r="JT14" s="13"/>
      <c r="JU14" s="13"/>
      <c r="JV14" s="13"/>
      <c r="JW14" s="13"/>
      <c r="JX14" s="13"/>
      <c r="JY14" s="13"/>
      <c r="JZ14" s="13"/>
      <c r="KA14" s="13"/>
      <c r="KB14" s="13"/>
      <c r="KC14" s="13"/>
      <c r="KD14" s="13"/>
      <c r="KE14" s="13"/>
      <c r="KF14" s="13"/>
    </row>
    <row r="15" spans="1:292" x14ac:dyDescent="0.25">
      <c r="A15" t="s">
        <v>284</v>
      </c>
      <c r="B15" t="s">
        <v>1156</v>
      </c>
      <c r="C15" t="s">
        <v>1157</v>
      </c>
      <c r="D15" s="23" t="s">
        <v>172</v>
      </c>
      <c r="E15" t="s">
        <v>285</v>
      </c>
      <c r="F15" t="s">
        <v>176</v>
      </c>
      <c r="G15" t="s">
        <v>176</v>
      </c>
      <c r="H15" t="s">
        <v>176</v>
      </c>
      <c r="I15" t="s">
        <v>176</v>
      </c>
      <c r="J15" t="s">
        <v>176</v>
      </c>
      <c r="K15" t="s">
        <v>176</v>
      </c>
      <c r="L15" t="s">
        <v>176</v>
      </c>
      <c r="M15" t="s">
        <v>176</v>
      </c>
      <c r="N15" t="s">
        <v>176</v>
      </c>
      <c r="O15" t="s">
        <v>176</v>
      </c>
      <c r="P15" t="s">
        <v>176</v>
      </c>
      <c r="Q15" t="s">
        <v>176</v>
      </c>
      <c r="R15" t="s">
        <v>176</v>
      </c>
      <c r="S15" t="s">
        <v>176</v>
      </c>
      <c r="T15" t="s">
        <v>176</v>
      </c>
      <c r="U15" t="s">
        <v>176</v>
      </c>
      <c r="V15" t="s">
        <v>286</v>
      </c>
      <c r="W15" t="s">
        <v>286</v>
      </c>
      <c r="X15" t="s">
        <v>286</v>
      </c>
      <c r="Y15" t="s">
        <v>176</v>
      </c>
      <c r="Z15" t="s">
        <v>176</v>
      </c>
      <c r="AA15" t="s">
        <v>176</v>
      </c>
      <c r="AB15" t="s">
        <v>286</v>
      </c>
      <c r="AC15" t="s">
        <v>286</v>
      </c>
      <c r="AD15" t="s">
        <v>286</v>
      </c>
      <c r="AE15" t="s">
        <v>287</v>
      </c>
      <c r="AF15" t="s">
        <v>286</v>
      </c>
      <c r="AG15" t="s">
        <v>286</v>
      </c>
      <c r="AH15" t="s">
        <v>286</v>
      </c>
      <c r="AI15" t="s">
        <v>286</v>
      </c>
      <c r="AJ15" t="s">
        <v>286</v>
      </c>
      <c r="AK15" t="s">
        <v>286</v>
      </c>
      <c r="AL15" t="s">
        <v>286</v>
      </c>
      <c r="AM15" t="s">
        <v>287</v>
      </c>
      <c r="AN15" t="s">
        <v>286</v>
      </c>
      <c r="AO15" t="s">
        <v>286</v>
      </c>
      <c r="AP15" t="s">
        <v>286</v>
      </c>
      <c r="AQ15" s="13" t="s">
        <v>287</v>
      </c>
      <c r="AR15" s="13" t="s">
        <v>287</v>
      </c>
      <c r="AS15" s="13" t="s">
        <v>287</v>
      </c>
      <c r="AT15" s="13" t="s">
        <v>286</v>
      </c>
      <c r="AU15" s="13" t="s">
        <v>286</v>
      </c>
      <c r="AV15" s="13" t="s">
        <v>286</v>
      </c>
      <c r="AW15" s="13" t="s">
        <v>286</v>
      </c>
      <c r="AX15" s="13" t="s">
        <v>286</v>
      </c>
      <c r="AY15" s="13" t="s">
        <v>286</v>
      </c>
      <c r="AZ15" s="13" t="s">
        <v>286</v>
      </c>
      <c r="BA15" s="13" t="s">
        <v>287</v>
      </c>
      <c r="BB15" s="13" t="s">
        <v>286</v>
      </c>
      <c r="BC15" s="13" t="s">
        <v>287</v>
      </c>
      <c r="BD15" s="13" t="s">
        <v>286</v>
      </c>
      <c r="BE15" s="13" t="s">
        <v>286</v>
      </c>
      <c r="BF15" s="13" t="s">
        <v>287</v>
      </c>
      <c r="BG15" s="13" t="s">
        <v>286</v>
      </c>
      <c r="BH15" s="13" t="s">
        <v>286</v>
      </c>
      <c r="BI15" s="13" t="s">
        <v>286</v>
      </c>
      <c r="BJ15" s="13" t="s">
        <v>286</v>
      </c>
      <c r="BK15" s="13" t="s">
        <v>287</v>
      </c>
      <c r="BL15" s="13" t="s">
        <v>287</v>
      </c>
      <c r="BM15" s="13" t="s">
        <v>286</v>
      </c>
      <c r="BN15" s="13" t="s">
        <v>286</v>
      </c>
      <c r="BO15" s="13" t="s">
        <v>287</v>
      </c>
      <c r="BP15" s="13" t="s">
        <v>287</v>
      </c>
      <c r="BQ15" s="13" t="s">
        <v>176</v>
      </c>
      <c r="BR15" s="13" t="s">
        <v>287</v>
      </c>
      <c r="BS15" s="13" t="s">
        <v>287</v>
      </c>
      <c r="BT15" s="13" t="s">
        <v>287</v>
      </c>
      <c r="BU15" s="13" t="s">
        <v>286</v>
      </c>
      <c r="BV15" s="13" t="s">
        <v>287</v>
      </c>
      <c r="BW15" s="13" t="s">
        <v>286</v>
      </c>
      <c r="BX15" s="13" t="s">
        <v>287</v>
      </c>
      <c r="BY15" s="13" t="s">
        <v>287</v>
      </c>
      <c r="BZ15" s="13" t="s">
        <v>286</v>
      </c>
      <c r="CA15" s="13" t="s">
        <v>286</v>
      </c>
      <c r="CB15" s="13" t="s">
        <v>287</v>
      </c>
      <c r="CC15" s="13" t="s">
        <v>286</v>
      </c>
      <c r="CD15" s="13" t="s">
        <v>286</v>
      </c>
      <c r="CE15" s="13" t="s">
        <v>287</v>
      </c>
      <c r="CF15" s="13" t="s">
        <v>287</v>
      </c>
      <c r="CG15" s="13" t="s">
        <v>286</v>
      </c>
      <c r="CH15" s="13" t="s">
        <v>286</v>
      </c>
      <c r="CI15" s="13" t="s">
        <v>287</v>
      </c>
      <c r="CJ15" s="13" t="s">
        <v>287</v>
      </c>
      <c r="CK15" s="13" t="s">
        <v>287</v>
      </c>
      <c r="CL15" s="13" t="s">
        <v>287</v>
      </c>
      <c r="CM15" s="13" t="s">
        <v>286</v>
      </c>
      <c r="CN15" s="13" t="s">
        <v>286</v>
      </c>
      <c r="CO15" s="13" t="s">
        <v>286</v>
      </c>
      <c r="CP15" s="13" t="s">
        <v>287</v>
      </c>
      <c r="CQ15" s="13" t="s">
        <v>287</v>
      </c>
      <c r="CR15" s="13" t="s">
        <v>287</v>
      </c>
      <c r="CS15" s="13" t="s">
        <v>286</v>
      </c>
      <c r="CT15" s="13" t="s">
        <v>286</v>
      </c>
      <c r="CU15" s="13" t="s">
        <v>287</v>
      </c>
      <c r="CV15" s="13" t="s">
        <v>287</v>
      </c>
      <c r="CW15" s="13" t="s">
        <v>287</v>
      </c>
      <c r="CX15" s="13" t="s">
        <v>287</v>
      </c>
      <c r="CY15" s="13" t="s">
        <v>287</v>
      </c>
      <c r="CZ15" s="13" t="s">
        <v>287</v>
      </c>
      <c r="DA15" s="13" t="s">
        <v>287</v>
      </c>
      <c r="DB15" s="13" t="s">
        <v>287</v>
      </c>
      <c r="DC15" s="13" t="s">
        <v>287</v>
      </c>
      <c r="DD15" s="13" t="s">
        <v>287</v>
      </c>
      <c r="DE15" s="13" t="s">
        <v>287</v>
      </c>
      <c r="DF15" s="13" t="s">
        <v>287</v>
      </c>
      <c r="DG15" s="13" t="s">
        <v>287</v>
      </c>
      <c r="DH15" s="13" t="s">
        <v>287</v>
      </c>
      <c r="DI15" s="13" t="s">
        <v>287</v>
      </c>
      <c r="DJ15" s="13" t="s">
        <v>287</v>
      </c>
      <c r="DK15" s="13" t="s">
        <v>287</v>
      </c>
      <c r="DL15" s="13" t="s">
        <v>287</v>
      </c>
      <c r="DM15" s="13" t="s">
        <v>287</v>
      </c>
      <c r="DN15" s="13" t="s">
        <v>287</v>
      </c>
      <c r="DO15" s="13" t="s">
        <v>286</v>
      </c>
      <c r="DP15" s="13" t="s">
        <v>286</v>
      </c>
      <c r="DQ15" s="13" t="s">
        <v>286</v>
      </c>
      <c r="DR15" s="13" t="s">
        <v>286</v>
      </c>
      <c r="DS15" s="13" t="s">
        <v>286</v>
      </c>
      <c r="DT15" s="13" t="s">
        <v>287</v>
      </c>
      <c r="DU15" s="13" t="s">
        <v>287</v>
      </c>
      <c r="DV15" s="13" t="s">
        <v>286</v>
      </c>
      <c r="DW15" s="13" t="s">
        <v>286</v>
      </c>
      <c r="DX15" s="13" t="s">
        <v>286</v>
      </c>
      <c r="DY15" s="13" t="s">
        <v>286</v>
      </c>
      <c r="DZ15" s="13" t="s">
        <v>287</v>
      </c>
      <c r="EA15" s="13" t="s">
        <v>287</v>
      </c>
      <c r="EB15" s="13" t="s">
        <v>286</v>
      </c>
      <c r="EC15" s="13" t="s">
        <v>287</v>
      </c>
      <c r="ED15" s="13" t="s">
        <v>286</v>
      </c>
      <c r="EE15" s="13" t="s">
        <v>287</v>
      </c>
      <c r="EF15" s="13" t="s">
        <v>286</v>
      </c>
      <c r="EG15" s="13" t="s">
        <v>286</v>
      </c>
      <c r="EH15" s="13" t="s">
        <v>286</v>
      </c>
      <c r="EI15" s="13" t="s">
        <v>286</v>
      </c>
      <c r="EJ15" s="13" t="s">
        <v>287</v>
      </c>
      <c r="EK15" s="13" t="s">
        <v>287</v>
      </c>
      <c r="EL15" s="13" t="s">
        <v>287</v>
      </c>
      <c r="EM15" s="13" t="s">
        <v>287</v>
      </c>
      <c r="EN15" s="13" t="s">
        <v>286</v>
      </c>
      <c r="EO15" s="13" t="s">
        <v>286</v>
      </c>
      <c r="EP15" s="13" t="s">
        <v>286</v>
      </c>
      <c r="EQ15" s="13" t="s">
        <v>286</v>
      </c>
      <c r="ER15" s="13" t="s">
        <v>287</v>
      </c>
      <c r="ES15" s="13" t="s">
        <v>286</v>
      </c>
      <c r="ET15" s="13" t="s">
        <v>287</v>
      </c>
      <c r="EU15" s="13" t="s">
        <v>286</v>
      </c>
      <c r="EV15" s="13" t="s">
        <v>286</v>
      </c>
      <c r="EW15" s="13" t="s">
        <v>286</v>
      </c>
      <c r="EX15" s="13" t="s">
        <v>286</v>
      </c>
      <c r="EY15" s="13" t="s">
        <v>287</v>
      </c>
      <c r="EZ15" s="13" t="s">
        <v>286</v>
      </c>
      <c r="FA15" s="13" t="s">
        <v>287</v>
      </c>
      <c r="FB15" s="13" t="s">
        <v>287</v>
      </c>
      <c r="FC15" s="13" t="s">
        <v>286</v>
      </c>
      <c r="FD15" s="13" t="s">
        <v>287</v>
      </c>
      <c r="FE15" s="13" t="s">
        <v>286</v>
      </c>
      <c r="FF15" s="13" t="s">
        <v>287</v>
      </c>
      <c r="FG15" s="13" t="s">
        <v>286</v>
      </c>
      <c r="FH15" s="13" t="s">
        <v>286</v>
      </c>
      <c r="FI15" s="13" t="s">
        <v>286</v>
      </c>
      <c r="FJ15" s="13" t="s">
        <v>287</v>
      </c>
      <c r="FK15" s="13" t="s">
        <v>287</v>
      </c>
      <c r="FL15" s="13" t="s">
        <v>286</v>
      </c>
      <c r="FM15" s="13" t="s">
        <v>286</v>
      </c>
      <c r="FN15" s="13" t="s">
        <v>287</v>
      </c>
      <c r="FO15" s="13" t="s">
        <v>286</v>
      </c>
      <c r="FP15" s="13" t="s">
        <v>287</v>
      </c>
      <c r="FQ15" s="13" t="s">
        <v>286</v>
      </c>
      <c r="FR15" s="13" t="s">
        <v>286</v>
      </c>
      <c r="FS15" s="13" t="s">
        <v>286</v>
      </c>
      <c r="FT15" s="13" t="s">
        <v>286</v>
      </c>
      <c r="FU15" s="13" t="s">
        <v>286</v>
      </c>
      <c r="FV15" s="13" t="s">
        <v>287</v>
      </c>
      <c r="FW15" s="13" t="s">
        <v>287</v>
      </c>
      <c r="FX15" s="13" t="s">
        <v>286</v>
      </c>
      <c r="FY15" s="13" t="s">
        <v>286</v>
      </c>
      <c r="FZ15" s="13" t="s">
        <v>287</v>
      </c>
      <c r="GA15" s="13" t="s">
        <v>287</v>
      </c>
      <c r="GB15" s="13" t="s">
        <v>286</v>
      </c>
      <c r="GC15" s="13" t="s">
        <v>286</v>
      </c>
      <c r="GD15" s="13" t="s">
        <v>287</v>
      </c>
      <c r="GE15" s="13" t="s">
        <v>287</v>
      </c>
      <c r="GF15" s="13" t="s">
        <v>286</v>
      </c>
      <c r="GG15" s="13" t="s">
        <v>286</v>
      </c>
      <c r="GH15" s="13" t="s">
        <v>287</v>
      </c>
      <c r="GI15" s="13" t="s">
        <v>287</v>
      </c>
      <c r="GJ15" s="13" t="s">
        <v>287</v>
      </c>
      <c r="GK15" s="13" t="s">
        <v>286</v>
      </c>
      <c r="GL15" s="13" t="s">
        <v>286</v>
      </c>
      <c r="GM15" s="13" t="s">
        <v>287</v>
      </c>
      <c r="GN15" s="13" t="s">
        <v>287</v>
      </c>
      <c r="GO15" s="13" t="s">
        <v>287</v>
      </c>
      <c r="GP15" s="13" t="s">
        <v>286</v>
      </c>
      <c r="GQ15" s="13" t="s">
        <v>176</v>
      </c>
      <c r="GR15" s="13" t="s">
        <v>287</v>
      </c>
      <c r="GS15" s="13" t="s">
        <v>286</v>
      </c>
      <c r="GT15" s="13" t="s">
        <v>287</v>
      </c>
      <c r="GU15" s="13" t="s">
        <v>286</v>
      </c>
      <c r="GV15" s="13" t="s">
        <v>286</v>
      </c>
      <c r="GW15" s="13" t="s">
        <v>287</v>
      </c>
      <c r="GX15" s="13" t="s">
        <v>286</v>
      </c>
      <c r="GY15" s="13" t="s">
        <v>286</v>
      </c>
      <c r="GZ15" s="13" t="s">
        <v>286</v>
      </c>
      <c r="HA15" s="13" t="s">
        <v>287</v>
      </c>
      <c r="HB15" s="13" t="s">
        <v>287</v>
      </c>
      <c r="HC15" s="13" t="s">
        <v>287</v>
      </c>
      <c r="HD15" s="13" t="s">
        <v>287</v>
      </c>
      <c r="HE15" s="13" t="s">
        <v>287</v>
      </c>
      <c r="HF15" s="13" t="s">
        <v>287</v>
      </c>
      <c r="HG15" s="13" t="s">
        <v>286</v>
      </c>
      <c r="HH15" s="13" t="s">
        <v>287</v>
      </c>
      <c r="HI15" s="13" t="s">
        <v>287</v>
      </c>
      <c r="HJ15" s="13" t="s">
        <v>286</v>
      </c>
      <c r="HK15" s="13" t="s">
        <v>286</v>
      </c>
      <c r="HL15" s="13" t="s">
        <v>286</v>
      </c>
      <c r="HM15" s="13" t="s">
        <v>286</v>
      </c>
      <c r="HN15" s="13" t="s">
        <v>286</v>
      </c>
      <c r="HO15" s="13" t="s">
        <v>286</v>
      </c>
      <c r="HP15" s="13" t="s">
        <v>286</v>
      </c>
      <c r="HQ15" s="13" t="s">
        <v>286</v>
      </c>
      <c r="HR15" s="13" t="s">
        <v>287</v>
      </c>
      <c r="HS15" s="13" t="s">
        <v>286</v>
      </c>
      <c r="HT15" s="13" t="s">
        <v>287</v>
      </c>
      <c r="HU15" s="13" t="s">
        <v>286</v>
      </c>
      <c r="HV15" s="13" t="s">
        <v>287</v>
      </c>
      <c r="HW15" s="13" t="s">
        <v>286</v>
      </c>
      <c r="HX15" s="13" t="s">
        <v>286</v>
      </c>
      <c r="HY15" s="13" t="s">
        <v>286</v>
      </c>
      <c r="HZ15" s="13" t="s">
        <v>286</v>
      </c>
      <c r="IA15" s="13" t="s">
        <v>286</v>
      </c>
      <c r="IB15" s="13" t="s">
        <v>287</v>
      </c>
      <c r="IC15" s="13" t="s">
        <v>286</v>
      </c>
      <c r="ID15" s="13" t="s">
        <v>286</v>
      </c>
      <c r="IE15" s="13" t="s">
        <v>287</v>
      </c>
      <c r="IF15" s="13" t="s">
        <v>286</v>
      </c>
      <c r="IG15" s="13" t="s">
        <v>286</v>
      </c>
      <c r="IH15" s="13" t="s">
        <v>286</v>
      </c>
      <c r="II15" s="13" t="s">
        <v>287</v>
      </c>
      <c r="IJ15" s="13" t="s">
        <v>286</v>
      </c>
      <c r="IK15" s="13" t="s">
        <v>286</v>
      </c>
      <c r="IL15" s="13" t="s">
        <v>286</v>
      </c>
      <c r="IM15" s="13" t="s">
        <v>286</v>
      </c>
      <c r="IN15" s="13" t="s">
        <v>286</v>
      </c>
      <c r="IO15" s="13" t="s">
        <v>286</v>
      </c>
      <c r="IP15" s="13" t="s">
        <v>286</v>
      </c>
      <c r="IQ15" s="13" t="s">
        <v>286</v>
      </c>
      <c r="IR15" s="13" t="s">
        <v>286</v>
      </c>
      <c r="IS15" s="13" t="s">
        <v>287</v>
      </c>
      <c r="IT15" s="13" t="s">
        <v>286</v>
      </c>
      <c r="IU15" s="13" t="s">
        <v>287</v>
      </c>
      <c r="IV15" s="13" t="s">
        <v>286</v>
      </c>
      <c r="IW15" s="13" t="s">
        <v>176</v>
      </c>
      <c r="IX15" s="13" t="s">
        <v>176</v>
      </c>
      <c r="IY15" s="13" t="s">
        <v>176</v>
      </c>
      <c r="IZ15" s="13" t="s">
        <v>176</v>
      </c>
      <c r="JA15" s="13" t="s">
        <v>176</v>
      </c>
      <c r="JB15" s="13" t="s">
        <v>176</v>
      </c>
      <c r="JC15" s="13" t="s">
        <v>286</v>
      </c>
      <c r="JD15" s="13" t="s">
        <v>286</v>
      </c>
      <c r="JE15" s="13" t="s">
        <v>286</v>
      </c>
      <c r="JF15" s="13" t="s">
        <v>287</v>
      </c>
      <c r="JG15" s="13" t="s">
        <v>287</v>
      </c>
      <c r="JH15" s="13" t="s">
        <v>287</v>
      </c>
      <c r="JI15" s="13" t="s">
        <v>287</v>
      </c>
      <c r="JJ15" s="13" t="s">
        <v>287</v>
      </c>
      <c r="JK15" s="13"/>
      <c r="JL15" s="13"/>
      <c r="JM15" s="13"/>
      <c r="JN15" s="13"/>
      <c r="JO15" s="13"/>
      <c r="JP15" s="13"/>
      <c r="JQ15" s="13"/>
      <c r="JR15" s="13"/>
      <c r="JS15" s="13"/>
      <c r="JT15" s="13"/>
      <c r="JU15" s="13"/>
      <c r="JV15" s="13"/>
      <c r="JW15" s="13"/>
      <c r="JX15" s="13"/>
      <c r="JY15" s="13"/>
      <c r="JZ15" s="13"/>
      <c r="KA15" s="13"/>
      <c r="KB15" s="13"/>
      <c r="KC15" s="13"/>
      <c r="KD15" s="13"/>
      <c r="KE15" s="13"/>
      <c r="KF15" s="13"/>
    </row>
    <row r="16" spans="1:292" x14ac:dyDescent="0.25">
      <c r="A16" t="s">
        <v>288</v>
      </c>
      <c r="B16" t="s">
        <v>1156</v>
      </c>
      <c r="C16" t="s">
        <v>1157</v>
      </c>
      <c r="D16" s="23" t="s">
        <v>172</v>
      </c>
      <c r="E16" t="s">
        <v>289</v>
      </c>
      <c r="F16" t="s">
        <v>176</v>
      </c>
      <c r="G16" t="s">
        <v>176</v>
      </c>
      <c r="H16" t="s">
        <v>176</v>
      </c>
      <c r="I16" t="s">
        <v>176</v>
      </c>
      <c r="J16" t="s">
        <v>176</v>
      </c>
      <c r="K16" t="s">
        <v>176</v>
      </c>
      <c r="L16" t="s">
        <v>176</v>
      </c>
      <c r="M16" t="s">
        <v>176</v>
      </c>
      <c r="N16" t="s">
        <v>176</v>
      </c>
      <c r="O16" t="s">
        <v>176</v>
      </c>
      <c r="P16" t="s">
        <v>176</v>
      </c>
      <c r="Q16" t="s">
        <v>176</v>
      </c>
      <c r="R16" t="s">
        <v>176</v>
      </c>
      <c r="S16" t="s">
        <v>176</v>
      </c>
      <c r="T16" t="s">
        <v>176</v>
      </c>
      <c r="U16" t="s">
        <v>176</v>
      </c>
      <c r="V16" t="s">
        <v>286</v>
      </c>
      <c r="W16" t="s">
        <v>286</v>
      </c>
      <c r="X16" t="s">
        <v>286</v>
      </c>
      <c r="Y16" t="s">
        <v>176</v>
      </c>
      <c r="Z16" t="s">
        <v>176</v>
      </c>
      <c r="AA16" t="s">
        <v>176</v>
      </c>
      <c r="AB16" t="s">
        <v>287</v>
      </c>
      <c r="AC16" t="s">
        <v>287</v>
      </c>
      <c r="AD16" t="s">
        <v>287</v>
      </c>
      <c r="AE16" t="s">
        <v>287</v>
      </c>
      <c r="AF16" t="s">
        <v>286</v>
      </c>
      <c r="AG16" t="s">
        <v>286</v>
      </c>
      <c r="AH16" t="s">
        <v>286</v>
      </c>
      <c r="AI16" t="s">
        <v>286</v>
      </c>
      <c r="AJ16" t="s">
        <v>286</v>
      </c>
      <c r="AK16" t="s">
        <v>286</v>
      </c>
      <c r="AL16" t="s">
        <v>286</v>
      </c>
      <c r="AM16" t="s">
        <v>287</v>
      </c>
      <c r="AN16" t="s">
        <v>286</v>
      </c>
      <c r="AO16" t="s">
        <v>286</v>
      </c>
      <c r="AP16" t="s">
        <v>286</v>
      </c>
      <c r="AQ16" s="13" t="s">
        <v>287</v>
      </c>
      <c r="AR16" s="13" t="s">
        <v>287</v>
      </c>
      <c r="AS16" s="13" t="s">
        <v>287</v>
      </c>
      <c r="AT16" s="13" t="s">
        <v>286</v>
      </c>
      <c r="AU16" s="13" t="s">
        <v>286</v>
      </c>
      <c r="AV16" s="13" t="s">
        <v>286</v>
      </c>
      <c r="AW16" s="13" t="s">
        <v>286</v>
      </c>
      <c r="AX16" s="13" t="s">
        <v>286</v>
      </c>
      <c r="AY16" s="13" t="s">
        <v>286</v>
      </c>
      <c r="AZ16" s="13" t="s">
        <v>286</v>
      </c>
      <c r="BA16" s="13" t="s">
        <v>287</v>
      </c>
      <c r="BB16" s="13" t="s">
        <v>286</v>
      </c>
      <c r="BC16" s="13" t="s">
        <v>287</v>
      </c>
      <c r="BD16" s="13" t="s">
        <v>286</v>
      </c>
      <c r="BE16" s="13" t="s">
        <v>286</v>
      </c>
      <c r="BF16" s="13" t="s">
        <v>287</v>
      </c>
      <c r="BG16" s="13" t="s">
        <v>286</v>
      </c>
      <c r="BH16" s="13" t="s">
        <v>287</v>
      </c>
      <c r="BI16" s="13" t="s">
        <v>287</v>
      </c>
      <c r="BJ16" s="13" t="s">
        <v>287</v>
      </c>
      <c r="BK16" s="13" t="s">
        <v>287</v>
      </c>
      <c r="BL16" s="13" t="s">
        <v>287</v>
      </c>
      <c r="BM16" s="13" t="s">
        <v>287</v>
      </c>
      <c r="BN16" s="13" t="s">
        <v>287</v>
      </c>
      <c r="BO16" s="13" t="s">
        <v>287</v>
      </c>
      <c r="BP16" s="13" t="s">
        <v>287</v>
      </c>
      <c r="BQ16" s="13" t="s">
        <v>176</v>
      </c>
      <c r="BR16" s="13" t="s">
        <v>287</v>
      </c>
      <c r="BS16" s="13" t="s">
        <v>287</v>
      </c>
      <c r="BT16" s="13" t="s">
        <v>287</v>
      </c>
      <c r="BU16" s="13" t="s">
        <v>287</v>
      </c>
      <c r="BV16" s="13" t="s">
        <v>287</v>
      </c>
      <c r="BW16" s="13" t="s">
        <v>286</v>
      </c>
      <c r="BX16" s="13" t="s">
        <v>287</v>
      </c>
      <c r="BY16" s="13" t="s">
        <v>287</v>
      </c>
      <c r="BZ16" s="13" t="s">
        <v>287</v>
      </c>
      <c r="CA16" s="13" t="s">
        <v>287</v>
      </c>
      <c r="CB16" s="13" t="s">
        <v>287</v>
      </c>
      <c r="CC16" s="13" t="s">
        <v>287</v>
      </c>
      <c r="CD16" s="13" t="s">
        <v>287</v>
      </c>
      <c r="CE16" s="13" t="s">
        <v>287</v>
      </c>
      <c r="CF16" s="13" t="s">
        <v>287</v>
      </c>
      <c r="CG16" s="13" t="s">
        <v>287</v>
      </c>
      <c r="CH16" s="13" t="s">
        <v>287</v>
      </c>
      <c r="CI16" s="13" t="s">
        <v>287</v>
      </c>
      <c r="CJ16" s="13" t="s">
        <v>287</v>
      </c>
      <c r="CK16" s="13" t="s">
        <v>287</v>
      </c>
      <c r="CL16" s="13" t="s">
        <v>287</v>
      </c>
      <c r="CM16" s="13" t="s">
        <v>286</v>
      </c>
      <c r="CN16" s="13" t="s">
        <v>287</v>
      </c>
      <c r="CO16" s="13" t="s">
        <v>287</v>
      </c>
      <c r="CP16" s="13" t="s">
        <v>287</v>
      </c>
      <c r="CQ16" s="13" t="s">
        <v>287</v>
      </c>
      <c r="CR16" s="13" t="s">
        <v>287</v>
      </c>
      <c r="CS16" s="13" t="s">
        <v>287</v>
      </c>
      <c r="CT16" s="13" t="s">
        <v>287</v>
      </c>
      <c r="CU16" s="13" t="s">
        <v>287</v>
      </c>
      <c r="CV16" s="13" t="s">
        <v>287</v>
      </c>
      <c r="CW16" s="13" t="s">
        <v>287</v>
      </c>
      <c r="CX16" s="13" t="s">
        <v>287</v>
      </c>
      <c r="CY16" s="13" t="s">
        <v>287</v>
      </c>
      <c r="CZ16" s="13" t="s">
        <v>287</v>
      </c>
      <c r="DA16" s="13" t="s">
        <v>287</v>
      </c>
      <c r="DB16" s="13" t="s">
        <v>287</v>
      </c>
      <c r="DC16" s="13" t="s">
        <v>287</v>
      </c>
      <c r="DD16" s="13" t="s">
        <v>287</v>
      </c>
      <c r="DE16" s="13" t="s">
        <v>287</v>
      </c>
      <c r="DF16" s="13" t="s">
        <v>287</v>
      </c>
      <c r="DG16" s="13" t="s">
        <v>287</v>
      </c>
      <c r="DH16" s="13" t="s">
        <v>287</v>
      </c>
      <c r="DI16" s="13" t="s">
        <v>287</v>
      </c>
      <c r="DJ16" s="13" t="s">
        <v>287</v>
      </c>
      <c r="DK16" s="13" t="s">
        <v>287</v>
      </c>
      <c r="DL16" s="13" t="s">
        <v>287</v>
      </c>
      <c r="DM16" s="13" t="s">
        <v>287</v>
      </c>
      <c r="DN16" s="13" t="s">
        <v>287</v>
      </c>
      <c r="DO16" s="13" t="s">
        <v>287</v>
      </c>
      <c r="DP16" s="13" t="s">
        <v>287</v>
      </c>
      <c r="DQ16" s="13" t="s">
        <v>287</v>
      </c>
      <c r="DR16" s="13" t="s">
        <v>287</v>
      </c>
      <c r="DS16" s="13" t="s">
        <v>287</v>
      </c>
      <c r="DT16" s="13" t="s">
        <v>287</v>
      </c>
      <c r="DU16" s="13" t="s">
        <v>287</v>
      </c>
      <c r="DV16" s="13" t="s">
        <v>287</v>
      </c>
      <c r="DW16" s="13" t="s">
        <v>287</v>
      </c>
      <c r="DX16" s="13" t="s">
        <v>287</v>
      </c>
      <c r="DY16" s="13" t="s">
        <v>287</v>
      </c>
      <c r="DZ16" s="13" t="s">
        <v>287</v>
      </c>
      <c r="EA16" s="13" t="s">
        <v>287</v>
      </c>
      <c r="EB16" s="13" t="s">
        <v>287</v>
      </c>
      <c r="EC16" s="13" t="s">
        <v>287</v>
      </c>
      <c r="ED16" s="13" t="s">
        <v>287</v>
      </c>
      <c r="EE16" s="13" t="s">
        <v>287</v>
      </c>
      <c r="EF16" s="13" t="s">
        <v>287</v>
      </c>
      <c r="EG16" s="13" t="s">
        <v>287</v>
      </c>
      <c r="EH16" s="13" t="s">
        <v>287</v>
      </c>
      <c r="EI16" s="13" t="s">
        <v>286</v>
      </c>
      <c r="EJ16" s="13" t="s">
        <v>287</v>
      </c>
      <c r="EK16" s="13" t="s">
        <v>287</v>
      </c>
      <c r="EL16" s="13" t="s">
        <v>287</v>
      </c>
      <c r="EM16" s="13" t="s">
        <v>287</v>
      </c>
      <c r="EN16" s="13" t="s">
        <v>287</v>
      </c>
      <c r="EO16" s="13" t="s">
        <v>287</v>
      </c>
      <c r="EP16" s="13" t="s">
        <v>287</v>
      </c>
      <c r="EQ16" s="13" t="s">
        <v>287</v>
      </c>
      <c r="ER16" s="13" t="s">
        <v>287</v>
      </c>
      <c r="ES16" s="13" t="s">
        <v>286</v>
      </c>
      <c r="ET16" s="13" t="s">
        <v>287</v>
      </c>
      <c r="EU16" s="13" t="s">
        <v>287</v>
      </c>
      <c r="EV16" s="13" t="s">
        <v>287</v>
      </c>
      <c r="EW16" s="13" t="s">
        <v>286</v>
      </c>
      <c r="EX16" s="13" t="s">
        <v>287</v>
      </c>
      <c r="EY16" s="13" t="s">
        <v>287</v>
      </c>
      <c r="EZ16" s="13" t="s">
        <v>286</v>
      </c>
      <c r="FA16" s="13" t="s">
        <v>287</v>
      </c>
      <c r="FB16" s="13" t="s">
        <v>287</v>
      </c>
      <c r="FC16" s="13" t="s">
        <v>287</v>
      </c>
      <c r="FD16" s="13" t="s">
        <v>287</v>
      </c>
      <c r="FE16" s="13" t="s">
        <v>287</v>
      </c>
      <c r="FF16" s="13" t="s">
        <v>287</v>
      </c>
      <c r="FG16" s="13" t="s">
        <v>286</v>
      </c>
      <c r="FH16" s="13" t="s">
        <v>287</v>
      </c>
      <c r="FI16" s="13" t="s">
        <v>287</v>
      </c>
      <c r="FJ16" s="13" t="s">
        <v>287</v>
      </c>
      <c r="FK16" s="13" t="s">
        <v>287</v>
      </c>
      <c r="FL16" s="13" t="s">
        <v>287</v>
      </c>
      <c r="FM16" s="13" t="s">
        <v>287</v>
      </c>
      <c r="FN16" s="13" t="s">
        <v>287</v>
      </c>
      <c r="FO16" s="13" t="s">
        <v>286</v>
      </c>
      <c r="FP16" s="13" t="s">
        <v>287</v>
      </c>
      <c r="FQ16" s="13" t="s">
        <v>287</v>
      </c>
      <c r="FR16" s="13" t="s">
        <v>286</v>
      </c>
      <c r="FS16" s="13" t="s">
        <v>287</v>
      </c>
      <c r="FT16" s="13" t="s">
        <v>287</v>
      </c>
      <c r="FU16" s="13" t="s">
        <v>287</v>
      </c>
      <c r="FV16" s="13" t="s">
        <v>287</v>
      </c>
      <c r="FW16" s="13" t="s">
        <v>287</v>
      </c>
      <c r="FX16" s="13" t="s">
        <v>287</v>
      </c>
      <c r="FY16" s="13" t="s">
        <v>287</v>
      </c>
      <c r="FZ16" s="13" t="s">
        <v>287</v>
      </c>
      <c r="GA16" s="13" t="s">
        <v>287</v>
      </c>
      <c r="GB16" s="13" t="s">
        <v>287</v>
      </c>
      <c r="GC16" s="13" t="s">
        <v>287</v>
      </c>
      <c r="GD16" s="13" t="s">
        <v>287</v>
      </c>
      <c r="GE16" s="13" t="s">
        <v>287</v>
      </c>
      <c r="GF16" s="13" t="s">
        <v>287</v>
      </c>
      <c r="GG16" s="13" t="s">
        <v>287</v>
      </c>
      <c r="GH16" s="13" t="s">
        <v>287</v>
      </c>
      <c r="GI16" s="13" t="s">
        <v>287</v>
      </c>
      <c r="GJ16" s="13" t="s">
        <v>287</v>
      </c>
      <c r="GK16" s="13" t="s">
        <v>287</v>
      </c>
      <c r="GL16" s="13" t="s">
        <v>287</v>
      </c>
      <c r="GM16" s="13" t="s">
        <v>287</v>
      </c>
      <c r="GN16" s="13" t="s">
        <v>287</v>
      </c>
      <c r="GO16" s="13" t="s">
        <v>287</v>
      </c>
      <c r="GP16" s="13" t="s">
        <v>287</v>
      </c>
      <c r="GQ16" s="13" t="s">
        <v>176</v>
      </c>
      <c r="GR16" s="13" t="s">
        <v>287</v>
      </c>
      <c r="GS16" s="13" t="s">
        <v>287</v>
      </c>
      <c r="GT16" s="13" t="s">
        <v>287</v>
      </c>
      <c r="GU16" s="13" t="s">
        <v>287</v>
      </c>
      <c r="GV16" s="13" t="s">
        <v>287</v>
      </c>
      <c r="GW16" s="13" t="s">
        <v>287</v>
      </c>
      <c r="GX16" s="13" t="s">
        <v>287</v>
      </c>
      <c r="GY16" s="13" t="s">
        <v>287</v>
      </c>
      <c r="GZ16" s="13" t="s">
        <v>287</v>
      </c>
      <c r="HA16" s="13" t="s">
        <v>287</v>
      </c>
      <c r="HB16" s="13" t="s">
        <v>287</v>
      </c>
      <c r="HC16" s="13" t="s">
        <v>287</v>
      </c>
      <c r="HD16" s="13" t="s">
        <v>287</v>
      </c>
      <c r="HE16" s="13" t="s">
        <v>287</v>
      </c>
      <c r="HF16" s="13" t="s">
        <v>287</v>
      </c>
      <c r="HG16" s="13" t="s">
        <v>287</v>
      </c>
      <c r="HH16" s="13" t="s">
        <v>287</v>
      </c>
      <c r="HI16" s="13" t="s">
        <v>287</v>
      </c>
      <c r="HJ16" s="13" t="s">
        <v>287</v>
      </c>
      <c r="HK16" s="13" t="s">
        <v>287</v>
      </c>
      <c r="HL16" s="13" t="s">
        <v>286</v>
      </c>
      <c r="HM16" s="13" t="s">
        <v>287</v>
      </c>
      <c r="HN16" s="13" t="s">
        <v>287</v>
      </c>
      <c r="HO16" s="13" t="s">
        <v>287</v>
      </c>
      <c r="HP16" s="13" t="s">
        <v>286</v>
      </c>
      <c r="HQ16" s="13" t="s">
        <v>287</v>
      </c>
      <c r="HR16" s="13" t="s">
        <v>287</v>
      </c>
      <c r="HS16" s="13" t="s">
        <v>286</v>
      </c>
      <c r="HT16" s="13" t="s">
        <v>287</v>
      </c>
      <c r="HU16" s="13" t="s">
        <v>287</v>
      </c>
      <c r="HV16" s="13" t="s">
        <v>287</v>
      </c>
      <c r="HW16" s="13" t="s">
        <v>287</v>
      </c>
      <c r="HX16" s="13" t="s">
        <v>286</v>
      </c>
      <c r="HY16" s="13" t="s">
        <v>287</v>
      </c>
      <c r="HZ16" s="13" t="s">
        <v>287</v>
      </c>
      <c r="IA16" s="13" t="s">
        <v>287</v>
      </c>
      <c r="IB16" s="13" t="s">
        <v>287</v>
      </c>
      <c r="IC16" s="13" t="s">
        <v>287</v>
      </c>
      <c r="ID16" s="13" t="s">
        <v>287</v>
      </c>
      <c r="IE16" s="13" t="s">
        <v>287</v>
      </c>
      <c r="IF16" s="13" t="s">
        <v>287</v>
      </c>
      <c r="IG16" s="13" t="s">
        <v>287</v>
      </c>
      <c r="IH16" s="13" t="s">
        <v>287</v>
      </c>
      <c r="II16" s="13" t="s">
        <v>287</v>
      </c>
      <c r="IJ16" s="13" t="s">
        <v>286</v>
      </c>
      <c r="IK16" s="13" t="s">
        <v>286</v>
      </c>
      <c r="IL16" s="13" t="s">
        <v>286</v>
      </c>
      <c r="IM16" s="13" t="s">
        <v>287</v>
      </c>
      <c r="IN16" s="13" t="s">
        <v>287</v>
      </c>
      <c r="IO16" s="13" t="s">
        <v>287</v>
      </c>
      <c r="IP16" s="13" t="s">
        <v>286</v>
      </c>
      <c r="IQ16" s="13" t="s">
        <v>286</v>
      </c>
      <c r="IR16" s="13" t="s">
        <v>287</v>
      </c>
      <c r="IS16" s="13" t="s">
        <v>287</v>
      </c>
      <c r="IT16" s="13" t="s">
        <v>286</v>
      </c>
      <c r="IU16" s="13" t="s">
        <v>287</v>
      </c>
      <c r="IV16" s="13" t="s">
        <v>286</v>
      </c>
      <c r="IW16" s="13" t="s">
        <v>176</v>
      </c>
      <c r="IX16" s="13" t="s">
        <v>176</v>
      </c>
      <c r="IY16" s="13" t="s">
        <v>176</v>
      </c>
      <c r="IZ16" s="13" t="s">
        <v>176</v>
      </c>
      <c r="JA16" s="13" t="s">
        <v>176</v>
      </c>
      <c r="JB16" s="13" t="s">
        <v>176</v>
      </c>
      <c r="JC16" s="13" t="s">
        <v>286</v>
      </c>
      <c r="JD16" s="13" t="s">
        <v>286</v>
      </c>
      <c r="JE16" s="13" t="s">
        <v>286</v>
      </c>
      <c r="JF16" s="13" t="s">
        <v>287</v>
      </c>
      <c r="JG16" s="13" t="s">
        <v>287</v>
      </c>
      <c r="JH16" s="13" t="s">
        <v>287</v>
      </c>
      <c r="JI16" s="13" t="s">
        <v>287</v>
      </c>
      <c r="JJ16" s="13" t="s">
        <v>287</v>
      </c>
      <c r="JK16" s="13"/>
      <c r="JL16" s="13"/>
      <c r="JM16" s="13"/>
      <c r="JN16" s="13"/>
      <c r="JO16" s="13"/>
      <c r="JP16" s="13"/>
      <c r="JQ16" s="13"/>
      <c r="JR16" s="13"/>
      <c r="JS16" s="13"/>
      <c r="JT16" s="13"/>
      <c r="JU16" s="13"/>
      <c r="JV16" s="13"/>
      <c r="JW16" s="13"/>
      <c r="JX16" s="13"/>
      <c r="JY16" s="13"/>
      <c r="JZ16" s="13"/>
      <c r="KA16" s="13"/>
      <c r="KB16" s="13"/>
      <c r="KC16" s="13"/>
      <c r="KD16" s="13"/>
      <c r="KE16" s="13"/>
      <c r="KF16" s="13"/>
    </row>
    <row r="17" spans="1:292" x14ac:dyDescent="0.25">
      <c r="A17" t="s">
        <v>290</v>
      </c>
      <c r="B17" t="s">
        <v>1156</v>
      </c>
      <c r="C17" t="s">
        <v>1157</v>
      </c>
      <c r="D17" s="23" t="s">
        <v>172</v>
      </c>
      <c r="E17" t="s">
        <v>291</v>
      </c>
      <c r="F17" t="s">
        <v>176</v>
      </c>
      <c r="G17" t="s">
        <v>176</v>
      </c>
      <c r="H17" t="s">
        <v>176</v>
      </c>
      <c r="I17" t="s">
        <v>176</v>
      </c>
      <c r="J17" t="s">
        <v>176</v>
      </c>
      <c r="K17" t="s">
        <v>176</v>
      </c>
      <c r="L17" t="s">
        <v>176</v>
      </c>
      <c r="M17" t="s">
        <v>176</v>
      </c>
      <c r="N17" t="s">
        <v>176</v>
      </c>
      <c r="O17" t="s">
        <v>176</v>
      </c>
      <c r="P17" t="s">
        <v>176</v>
      </c>
      <c r="Q17" t="s">
        <v>176</v>
      </c>
      <c r="R17" t="s">
        <v>176</v>
      </c>
      <c r="S17" t="s">
        <v>176</v>
      </c>
      <c r="T17" t="s">
        <v>176</v>
      </c>
      <c r="U17" t="s">
        <v>176</v>
      </c>
      <c r="V17" t="s">
        <v>287</v>
      </c>
      <c r="W17" t="s">
        <v>286</v>
      </c>
      <c r="X17" t="s">
        <v>286</v>
      </c>
      <c r="Y17" t="s">
        <v>176</v>
      </c>
      <c r="Z17" t="s">
        <v>176</v>
      </c>
      <c r="AA17" t="s">
        <v>176</v>
      </c>
      <c r="AB17" t="s">
        <v>287</v>
      </c>
      <c r="AC17" t="s">
        <v>287</v>
      </c>
      <c r="AD17" t="s">
        <v>287</v>
      </c>
      <c r="AE17" t="s">
        <v>287</v>
      </c>
      <c r="AF17" t="s">
        <v>286</v>
      </c>
      <c r="AG17" t="s">
        <v>286</v>
      </c>
      <c r="AH17" t="s">
        <v>286</v>
      </c>
      <c r="AI17" t="s">
        <v>286</v>
      </c>
      <c r="AJ17" t="s">
        <v>286</v>
      </c>
      <c r="AK17" t="s">
        <v>286</v>
      </c>
      <c r="AL17" t="s">
        <v>287</v>
      </c>
      <c r="AM17" t="s">
        <v>287</v>
      </c>
      <c r="AN17" t="s">
        <v>286</v>
      </c>
      <c r="AO17" t="s">
        <v>287</v>
      </c>
      <c r="AP17" t="s">
        <v>287</v>
      </c>
      <c r="AQ17" s="13" t="s">
        <v>287</v>
      </c>
      <c r="AR17" s="13" t="s">
        <v>287</v>
      </c>
      <c r="AS17" s="13" t="s">
        <v>287</v>
      </c>
      <c r="AT17" s="13" t="s">
        <v>287</v>
      </c>
      <c r="AU17" s="13" t="s">
        <v>287</v>
      </c>
      <c r="AV17" s="13" t="s">
        <v>286</v>
      </c>
      <c r="AW17" s="13" t="s">
        <v>287</v>
      </c>
      <c r="AX17" s="13" t="s">
        <v>287</v>
      </c>
      <c r="AY17" s="13" t="s">
        <v>287</v>
      </c>
      <c r="AZ17" s="13" t="s">
        <v>287</v>
      </c>
      <c r="BA17" s="13" t="s">
        <v>287</v>
      </c>
      <c r="BB17" s="13" t="s">
        <v>287</v>
      </c>
      <c r="BC17" s="13" t="s">
        <v>287</v>
      </c>
      <c r="BD17" s="13" t="s">
        <v>287</v>
      </c>
      <c r="BE17" s="13" t="s">
        <v>287</v>
      </c>
      <c r="BF17" s="13" t="s">
        <v>287</v>
      </c>
      <c r="BG17" s="13" t="s">
        <v>286</v>
      </c>
      <c r="BH17" s="13" t="s">
        <v>287</v>
      </c>
      <c r="BI17" s="13" t="s">
        <v>287</v>
      </c>
      <c r="BJ17" s="13" t="s">
        <v>287</v>
      </c>
      <c r="BK17" s="13" t="s">
        <v>287</v>
      </c>
      <c r="BL17" s="13" t="s">
        <v>287</v>
      </c>
      <c r="BM17" s="13" t="s">
        <v>287</v>
      </c>
      <c r="BN17" s="13" t="s">
        <v>287</v>
      </c>
      <c r="BO17" s="13" t="s">
        <v>287</v>
      </c>
      <c r="BP17" s="13" t="s">
        <v>287</v>
      </c>
      <c r="BQ17" s="13" t="s">
        <v>176</v>
      </c>
      <c r="BR17" s="13" t="s">
        <v>287</v>
      </c>
      <c r="BS17" s="13" t="s">
        <v>287</v>
      </c>
      <c r="BT17" s="13" t="s">
        <v>287</v>
      </c>
      <c r="BU17" s="13" t="s">
        <v>287</v>
      </c>
      <c r="BV17" s="13" t="s">
        <v>287</v>
      </c>
      <c r="BW17" s="13" t="s">
        <v>287</v>
      </c>
      <c r="BX17" s="13" t="s">
        <v>287</v>
      </c>
      <c r="BY17" s="13" t="s">
        <v>287</v>
      </c>
      <c r="BZ17" s="13" t="s">
        <v>287</v>
      </c>
      <c r="CA17" s="13" t="s">
        <v>287</v>
      </c>
      <c r="CB17" s="13" t="s">
        <v>287</v>
      </c>
      <c r="CC17" s="13" t="s">
        <v>287</v>
      </c>
      <c r="CD17" s="13" t="s">
        <v>287</v>
      </c>
      <c r="CE17" s="13" t="s">
        <v>287</v>
      </c>
      <c r="CF17" s="13" t="s">
        <v>287</v>
      </c>
      <c r="CG17" s="13" t="s">
        <v>287</v>
      </c>
      <c r="CH17" s="13" t="s">
        <v>287</v>
      </c>
      <c r="CI17" s="13" t="s">
        <v>287</v>
      </c>
      <c r="CJ17" s="13" t="s">
        <v>287</v>
      </c>
      <c r="CK17" s="13" t="s">
        <v>287</v>
      </c>
      <c r="CL17" s="13" t="s">
        <v>287</v>
      </c>
      <c r="CM17" s="13" t="s">
        <v>286</v>
      </c>
      <c r="CN17" s="13" t="s">
        <v>287</v>
      </c>
      <c r="CO17" s="13" t="s">
        <v>287</v>
      </c>
      <c r="CP17" s="13" t="s">
        <v>287</v>
      </c>
      <c r="CQ17" s="13" t="s">
        <v>287</v>
      </c>
      <c r="CR17" s="13" t="s">
        <v>287</v>
      </c>
      <c r="CS17" s="13" t="s">
        <v>287</v>
      </c>
      <c r="CT17" s="13" t="s">
        <v>287</v>
      </c>
      <c r="CU17" s="13" t="s">
        <v>287</v>
      </c>
      <c r="CV17" s="13" t="s">
        <v>287</v>
      </c>
      <c r="CW17" s="13" t="s">
        <v>287</v>
      </c>
      <c r="CX17" s="13" t="s">
        <v>287</v>
      </c>
      <c r="CY17" s="13" t="s">
        <v>287</v>
      </c>
      <c r="CZ17" s="13" t="s">
        <v>287</v>
      </c>
      <c r="DA17" s="13" t="s">
        <v>287</v>
      </c>
      <c r="DB17" s="13" t="s">
        <v>287</v>
      </c>
      <c r="DC17" s="13" t="s">
        <v>287</v>
      </c>
      <c r="DD17" s="13" t="s">
        <v>287</v>
      </c>
      <c r="DE17" s="13" t="s">
        <v>287</v>
      </c>
      <c r="DF17" s="13" t="s">
        <v>287</v>
      </c>
      <c r="DG17" s="13" t="s">
        <v>287</v>
      </c>
      <c r="DH17" s="13" t="s">
        <v>287</v>
      </c>
      <c r="DI17" s="13" t="s">
        <v>287</v>
      </c>
      <c r="DJ17" s="13" t="s">
        <v>287</v>
      </c>
      <c r="DK17" s="13" t="s">
        <v>287</v>
      </c>
      <c r="DL17" s="13" t="s">
        <v>287</v>
      </c>
      <c r="DM17" s="13" t="s">
        <v>287</v>
      </c>
      <c r="DN17" s="13" t="s">
        <v>287</v>
      </c>
      <c r="DO17" s="13" t="s">
        <v>287</v>
      </c>
      <c r="DP17" s="13" t="s">
        <v>287</v>
      </c>
      <c r="DQ17" s="13" t="s">
        <v>287</v>
      </c>
      <c r="DR17" s="13" t="s">
        <v>287</v>
      </c>
      <c r="DS17" s="13" t="s">
        <v>287</v>
      </c>
      <c r="DT17" s="13" t="s">
        <v>287</v>
      </c>
      <c r="DU17" s="13" t="s">
        <v>287</v>
      </c>
      <c r="DV17" s="13" t="s">
        <v>287</v>
      </c>
      <c r="DW17" s="13" t="s">
        <v>287</v>
      </c>
      <c r="DX17" s="13" t="s">
        <v>287</v>
      </c>
      <c r="DY17" s="13" t="s">
        <v>287</v>
      </c>
      <c r="DZ17" s="13" t="s">
        <v>287</v>
      </c>
      <c r="EA17" s="13" t="s">
        <v>287</v>
      </c>
      <c r="EB17" s="13" t="s">
        <v>287</v>
      </c>
      <c r="EC17" s="13" t="s">
        <v>287</v>
      </c>
      <c r="ED17" s="13" t="s">
        <v>287</v>
      </c>
      <c r="EE17" s="13" t="s">
        <v>287</v>
      </c>
      <c r="EF17" s="13" t="s">
        <v>287</v>
      </c>
      <c r="EG17" s="13" t="s">
        <v>287</v>
      </c>
      <c r="EH17" s="13" t="s">
        <v>287</v>
      </c>
      <c r="EI17" s="13" t="s">
        <v>287</v>
      </c>
      <c r="EJ17" s="13" t="s">
        <v>287</v>
      </c>
      <c r="EK17" s="13" t="s">
        <v>287</v>
      </c>
      <c r="EL17" s="13" t="s">
        <v>287</v>
      </c>
      <c r="EM17" s="13" t="s">
        <v>287</v>
      </c>
      <c r="EN17" s="13" t="s">
        <v>287</v>
      </c>
      <c r="EO17" s="13" t="s">
        <v>287</v>
      </c>
      <c r="EP17" s="13" t="s">
        <v>287</v>
      </c>
      <c r="EQ17" s="13" t="s">
        <v>287</v>
      </c>
      <c r="ER17" s="13" t="s">
        <v>287</v>
      </c>
      <c r="ES17" s="13" t="s">
        <v>287</v>
      </c>
      <c r="ET17" s="13" t="s">
        <v>287</v>
      </c>
      <c r="EU17" s="13" t="s">
        <v>287</v>
      </c>
      <c r="EV17" s="13" t="s">
        <v>287</v>
      </c>
      <c r="EW17" s="13" t="s">
        <v>286</v>
      </c>
      <c r="EX17" s="13" t="s">
        <v>287</v>
      </c>
      <c r="EY17" s="13" t="s">
        <v>287</v>
      </c>
      <c r="EZ17" s="13" t="s">
        <v>287</v>
      </c>
      <c r="FA17" s="13" t="s">
        <v>287</v>
      </c>
      <c r="FB17" s="13" t="s">
        <v>287</v>
      </c>
      <c r="FC17" s="13" t="s">
        <v>287</v>
      </c>
      <c r="FD17" s="13" t="s">
        <v>287</v>
      </c>
      <c r="FE17" s="13" t="s">
        <v>287</v>
      </c>
      <c r="FF17" s="13" t="s">
        <v>287</v>
      </c>
      <c r="FG17" s="13" t="s">
        <v>286</v>
      </c>
      <c r="FH17" s="13" t="s">
        <v>287</v>
      </c>
      <c r="FI17" s="13" t="s">
        <v>287</v>
      </c>
      <c r="FJ17" s="13" t="s">
        <v>287</v>
      </c>
      <c r="FK17" s="13" t="s">
        <v>287</v>
      </c>
      <c r="FL17" s="13" t="s">
        <v>287</v>
      </c>
      <c r="FM17" s="13" t="s">
        <v>287</v>
      </c>
      <c r="FN17" s="13" t="s">
        <v>287</v>
      </c>
      <c r="FO17" s="13" t="s">
        <v>286</v>
      </c>
      <c r="FP17" s="13" t="s">
        <v>287</v>
      </c>
      <c r="FQ17" s="13" t="s">
        <v>287</v>
      </c>
      <c r="FR17" s="13" t="s">
        <v>286</v>
      </c>
      <c r="FS17" s="13" t="s">
        <v>287</v>
      </c>
      <c r="FT17" s="13" t="s">
        <v>287</v>
      </c>
      <c r="FU17" s="13" t="s">
        <v>287</v>
      </c>
      <c r="FV17" s="13" t="s">
        <v>287</v>
      </c>
      <c r="FW17" s="13" t="s">
        <v>287</v>
      </c>
      <c r="FX17" s="13" t="s">
        <v>287</v>
      </c>
      <c r="FY17" s="13" t="s">
        <v>287</v>
      </c>
      <c r="FZ17" s="13" t="s">
        <v>287</v>
      </c>
      <c r="GA17" s="13" t="s">
        <v>287</v>
      </c>
      <c r="GB17" s="13" t="s">
        <v>287</v>
      </c>
      <c r="GC17" s="13" t="s">
        <v>287</v>
      </c>
      <c r="GD17" s="13" t="s">
        <v>287</v>
      </c>
      <c r="GE17" s="13" t="s">
        <v>287</v>
      </c>
      <c r="GF17" s="13" t="s">
        <v>287</v>
      </c>
      <c r="GG17" s="13" t="s">
        <v>287</v>
      </c>
      <c r="GH17" s="13" t="s">
        <v>287</v>
      </c>
      <c r="GI17" s="13" t="s">
        <v>287</v>
      </c>
      <c r="GJ17" s="13" t="s">
        <v>287</v>
      </c>
      <c r="GK17" s="13" t="s">
        <v>287</v>
      </c>
      <c r="GL17" s="13" t="s">
        <v>287</v>
      </c>
      <c r="GM17" s="13" t="s">
        <v>287</v>
      </c>
      <c r="GN17" s="13" t="s">
        <v>287</v>
      </c>
      <c r="GO17" s="13" t="s">
        <v>287</v>
      </c>
      <c r="GP17" s="13" t="s">
        <v>287</v>
      </c>
      <c r="GQ17" s="13" t="s">
        <v>176</v>
      </c>
      <c r="GR17" s="13" t="s">
        <v>287</v>
      </c>
      <c r="GS17" s="13" t="s">
        <v>287</v>
      </c>
      <c r="GT17" s="13" t="s">
        <v>287</v>
      </c>
      <c r="GU17" s="13" t="s">
        <v>287</v>
      </c>
      <c r="GV17" s="13" t="s">
        <v>287</v>
      </c>
      <c r="GW17" s="13" t="s">
        <v>287</v>
      </c>
      <c r="GX17" s="13" t="s">
        <v>287</v>
      </c>
      <c r="GY17" s="13" t="s">
        <v>287</v>
      </c>
      <c r="GZ17" s="13" t="s">
        <v>287</v>
      </c>
      <c r="HA17" s="13" t="s">
        <v>287</v>
      </c>
      <c r="HB17" s="13" t="s">
        <v>287</v>
      </c>
      <c r="HC17" s="13" t="s">
        <v>287</v>
      </c>
      <c r="HD17" s="13" t="s">
        <v>287</v>
      </c>
      <c r="HE17" s="13" t="s">
        <v>287</v>
      </c>
      <c r="HF17" s="13" t="s">
        <v>287</v>
      </c>
      <c r="HG17" s="13" t="s">
        <v>287</v>
      </c>
      <c r="HH17" s="13" t="s">
        <v>287</v>
      </c>
      <c r="HI17" s="13" t="s">
        <v>287</v>
      </c>
      <c r="HJ17" s="13" t="s">
        <v>287</v>
      </c>
      <c r="HK17" s="13" t="s">
        <v>287</v>
      </c>
      <c r="HL17" s="13" t="s">
        <v>287</v>
      </c>
      <c r="HM17" s="13" t="s">
        <v>287</v>
      </c>
      <c r="HN17" s="13" t="s">
        <v>287</v>
      </c>
      <c r="HO17" s="13" t="s">
        <v>287</v>
      </c>
      <c r="HP17" s="13" t="s">
        <v>287</v>
      </c>
      <c r="HQ17" s="13" t="s">
        <v>287</v>
      </c>
      <c r="HR17" s="13" t="s">
        <v>287</v>
      </c>
      <c r="HS17" s="13" t="s">
        <v>286</v>
      </c>
      <c r="HT17" s="13" t="s">
        <v>287</v>
      </c>
      <c r="HU17" s="13" t="s">
        <v>287</v>
      </c>
      <c r="HV17" s="13" t="s">
        <v>287</v>
      </c>
      <c r="HW17" s="13" t="s">
        <v>287</v>
      </c>
      <c r="HX17" s="13" t="s">
        <v>286</v>
      </c>
      <c r="HY17" s="13" t="s">
        <v>287</v>
      </c>
      <c r="HZ17" s="13" t="s">
        <v>287</v>
      </c>
      <c r="IA17" s="13" t="s">
        <v>287</v>
      </c>
      <c r="IB17" s="13" t="s">
        <v>287</v>
      </c>
      <c r="IC17" s="13" t="s">
        <v>287</v>
      </c>
      <c r="ID17" s="13" t="s">
        <v>287</v>
      </c>
      <c r="IE17" s="13" t="s">
        <v>287</v>
      </c>
      <c r="IF17" s="13" t="s">
        <v>287</v>
      </c>
      <c r="IG17" s="13" t="s">
        <v>287</v>
      </c>
      <c r="IH17" s="13" t="s">
        <v>287</v>
      </c>
      <c r="II17" s="13" t="s">
        <v>287</v>
      </c>
      <c r="IJ17" s="13" t="s">
        <v>286</v>
      </c>
      <c r="IK17" s="13" t="s">
        <v>286</v>
      </c>
      <c r="IL17" s="13" t="s">
        <v>286</v>
      </c>
      <c r="IM17" s="13" t="s">
        <v>287</v>
      </c>
      <c r="IN17" s="13" t="s">
        <v>287</v>
      </c>
      <c r="IO17" s="13" t="s">
        <v>287</v>
      </c>
      <c r="IP17" s="13" t="s">
        <v>287</v>
      </c>
      <c r="IQ17" s="13" t="s">
        <v>287</v>
      </c>
      <c r="IR17" s="13" t="s">
        <v>287</v>
      </c>
      <c r="IS17" s="13" t="s">
        <v>287</v>
      </c>
      <c r="IT17" s="13" t="s">
        <v>286</v>
      </c>
      <c r="IU17" s="13" t="s">
        <v>287</v>
      </c>
      <c r="IV17" s="13" t="s">
        <v>286</v>
      </c>
      <c r="IW17" s="13" t="s">
        <v>176</v>
      </c>
      <c r="IX17" s="13" t="s">
        <v>176</v>
      </c>
      <c r="IY17" s="13" t="s">
        <v>176</v>
      </c>
      <c r="IZ17" s="13" t="s">
        <v>176</v>
      </c>
      <c r="JA17" s="13" t="s">
        <v>176</v>
      </c>
      <c r="JB17" s="13" t="s">
        <v>176</v>
      </c>
      <c r="JC17" s="13" t="s">
        <v>286</v>
      </c>
      <c r="JD17" s="13" t="s">
        <v>176</v>
      </c>
      <c r="JE17" s="13" t="s">
        <v>286</v>
      </c>
      <c r="JF17" s="13" t="s">
        <v>287</v>
      </c>
      <c r="JG17" s="13" t="s">
        <v>287</v>
      </c>
      <c r="JH17" s="13" t="s">
        <v>287</v>
      </c>
      <c r="JI17" s="13" t="s">
        <v>287</v>
      </c>
      <c r="JJ17" s="13" t="s">
        <v>287</v>
      </c>
      <c r="JK17" s="13"/>
      <c r="JL17" s="13"/>
      <c r="JM17" s="13"/>
      <c r="JN17" s="13"/>
      <c r="JO17" s="13"/>
      <c r="JP17" s="13"/>
      <c r="JQ17" s="13"/>
      <c r="JR17" s="13"/>
      <c r="JS17" s="13"/>
      <c r="JT17" s="13"/>
      <c r="JU17" s="13"/>
      <c r="JV17" s="13"/>
      <c r="JW17" s="13"/>
      <c r="JX17" s="13"/>
      <c r="JY17" s="13"/>
      <c r="JZ17" s="13"/>
      <c r="KA17" s="13"/>
      <c r="KB17" s="13"/>
      <c r="KC17" s="13"/>
      <c r="KD17" s="13"/>
      <c r="KE17" s="13"/>
      <c r="KF17" s="13"/>
    </row>
    <row r="18" spans="1:292" ht="60" x14ac:dyDescent="0.25">
      <c r="A18" s="27" t="s">
        <v>292</v>
      </c>
      <c r="B18" t="s">
        <v>1156</v>
      </c>
      <c r="D18" s="22" t="s">
        <v>293</v>
      </c>
      <c r="E18" t="s">
        <v>294</v>
      </c>
      <c r="F18" t="s">
        <v>176</v>
      </c>
      <c r="G18" t="s">
        <v>176</v>
      </c>
      <c r="H18" t="s">
        <v>176</v>
      </c>
      <c r="I18" t="s">
        <v>176</v>
      </c>
      <c r="J18" t="s">
        <v>176</v>
      </c>
      <c r="K18" t="s">
        <v>176</v>
      </c>
      <c r="L18" t="s">
        <v>176</v>
      </c>
      <c r="M18" t="s">
        <v>176</v>
      </c>
      <c r="N18" t="s">
        <v>176</v>
      </c>
      <c r="O18" t="s">
        <v>1075</v>
      </c>
      <c r="P18" t="s">
        <v>1079</v>
      </c>
      <c r="Q18" t="s">
        <v>1083</v>
      </c>
      <c r="R18" t="s">
        <v>176</v>
      </c>
      <c r="S18" t="s">
        <v>176</v>
      </c>
      <c r="T18" t="s">
        <v>176</v>
      </c>
      <c r="U18" t="s">
        <v>1067</v>
      </c>
      <c r="V18" t="s">
        <v>295</v>
      </c>
      <c r="W18" t="s">
        <v>312</v>
      </c>
      <c r="X18" t="s">
        <v>296</v>
      </c>
      <c r="Y18" t="s">
        <v>176</v>
      </c>
      <c r="Z18" t="s">
        <v>176</v>
      </c>
      <c r="AA18" t="s">
        <v>176</v>
      </c>
      <c r="AB18" t="s">
        <v>307</v>
      </c>
      <c r="AC18" t="s">
        <v>1123</v>
      </c>
      <c r="AD18" t="s">
        <v>307</v>
      </c>
      <c r="AE18" t="s">
        <v>1127</v>
      </c>
      <c r="AF18" t="s">
        <v>297</v>
      </c>
      <c r="AG18" t="s">
        <v>296</v>
      </c>
      <c r="AH18" t="s">
        <v>297</v>
      </c>
      <c r="AI18" t="s">
        <v>296</v>
      </c>
      <c r="AJ18" t="s">
        <v>297</v>
      </c>
      <c r="AK18" t="s">
        <v>298</v>
      </c>
      <c r="AL18" t="s">
        <v>296</v>
      </c>
      <c r="AM18" t="s">
        <v>296</v>
      </c>
      <c r="AN18" t="s">
        <v>295</v>
      </c>
      <c r="AO18" t="s">
        <v>296</v>
      </c>
      <c r="AP18" t="s">
        <v>296</v>
      </c>
      <c r="AQ18" s="13" t="s">
        <v>176</v>
      </c>
      <c r="AR18" s="13" t="s">
        <v>176</v>
      </c>
      <c r="AS18" s="13" t="s">
        <v>296</v>
      </c>
      <c r="AT18" s="13" t="s">
        <v>295</v>
      </c>
      <c r="AU18" s="13" t="s">
        <v>298</v>
      </c>
      <c r="AV18" s="13" t="s">
        <v>298</v>
      </c>
      <c r="AW18" s="13" t="s">
        <v>298</v>
      </c>
      <c r="AX18" s="13" t="s">
        <v>298</v>
      </c>
      <c r="AY18" s="13" t="s">
        <v>299</v>
      </c>
      <c r="AZ18" s="13" t="s">
        <v>299</v>
      </c>
      <c r="BA18" s="13" t="s">
        <v>299</v>
      </c>
      <c r="BB18" s="13" t="s">
        <v>299</v>
      </c>
      <c r="BC18" s="13" t="s">
        <v>299</v>
      </c>
      <c r="BD18" s="13" t="s">
        <v>295</v>
      </c>
      <c r="BE18" s="13" t="s">
        <v>299</v>
      </c>
      <c r="BF18" s="13" t="s">
        <v>295</v>
      </c>
      <c r="BG18" s="13" t="s">
        <v>300</v>
      </c>
      <c r="BH18" s="13" t="s">
        <v>297</v>
      </c>
      <c r="BI18" s="13" t="s">
        <v>297</v>
      </c>
      <c r="BJ18" s="13" t="s">
        <v>301</v>
      </c>
      <c r="BK18" s="13" t="s">
        <v>296</v>
      </c>
      <c r="BL18" s="13" t="s">
        <v>299</v>
      </c>
      <c r="BM18" s="13" t="s">
        <v>302</v>
      </c>
      <c r="BN18" s="13" t="s">
        <v>302</v>
      </c>
      <c r="BO18" s="13" t="s">
        <v>299</v>
      </c>
      <c r="BP18" s="13" t="s">
        <v>176</v>
      </c>
      <c r="BQ18" s="13" t="s">
        <v>296</v>
      </c>
      <c r="BR18" s="13" t="s">
        <v>299</v>
      </c>
      <c r="BS18" s="13" t="s">
        <v>296</v>
      </c>
      <c r="BT18" s="13" t="s">
        <v>296</v>
      </c>
      <c r="BU18" s="13" t="s">
        <v>296</v>
      </c>
      <c r="BV18" s="13" t="s">
        <v>296</v>
      </c>
      <c r="BW18" s="13" t="s">
        <v>295</v>
      </c>
      <c r="BX18" s="13" t="s">
        <v>297</v>
      </c>
      <c r="BY18" s="13" t="s">
        <v>296</v>
      </c>
      <c r="BZ18" s="13" t="s">
        <v>297</v>
      </c>
      <c r="CA18" s="13" t="s">
        <v>296</v>
      </c>
      <c r="CB18" s="13" t="s">
        <v>296</v>
      </c>
      <c r="CC18" s="13" t="s">
        <v>296</v>
      </c>
      <c r="CD18" s="13" t="s">
        <v>296</v>
      </c>
      <c r="CE18" s="13" t="s">
        <v>296</v>
      </c>
      <c r="CF18" s="13" t="s">
        <v>296</v>
      </c>
      <c r="CG18" s="13" t="s">
        <v>296</v>
      </c>
      <c r="CH18" s="13" t="s">
        <v>296</v>
      </c>
      <c r="CI18" s="13" t="s">
        <v>296</v>
      </c>
      <c r="CJ18" s="13" t="s">
        <v>296</v>
      </c>
      <c r="CK18" s="13" t="s">
        <v>296</v>
      </c>
      <c r="CL18" s="13" t="s">
        <v>296</v>
      </c>
      <c r="CM18" s="13" t="s">
        <v>297</v>
      </c>
      <c r="CN18" s="13" t="s">
        <v>297</v>
      </c>
      <c r="CO18" s="13" t="s">
        <v>303</v>
      </c>
      <c r="CP18" s="13" t="s">
        <v>296</v>
      </c>
      <c r="CQ18" s="13"/>
      <c r="CR18" s="13" t="s">
        <v>296</v>
      </c>
      <c r="CS18" s="13" t="s">
        <v>297</v>
      </c>
      <c r="CT18" s="13" t="s">
        <v>176</v>
      </c>
      <c r="CU18" s="13" t="s">
        <v>297</v>
      </c>
      <c r="CV18" s="13" t="s">
        <v>297</v>
      </c>
      <c r="CW18" s="13" t="s">
        <v>302</v>
      </c>
      <c r="CX18" s="13" t="s">
        <v>299</v>
      </c>
      <c r="CY18" s="13" t="s">
        <v>176</v>
      </c>
      <c r="CZ18" s="13" t="s">
        <v>176</v>
      </c>
      <c r="DA18" s="13" t="s">
        <v>176</v>
      </c>
      <c r="DB18" s="13" t="s">
        <v>176</v>
      </c>
      <c r="DC18" s="13" t="s">
        <v>176</v>
      </c>
      <c r="DD18" s="13" t="s">
        <v>176</v>
      </c>
      <c r="DE18" s="13" t="s">
        <v>176</v>
      </c>
      <c r="DF18" s="13" t="s">
        <v>176</v>
      </c>
      <c r="DG18" s="13" t="s">
        <v>176</v>
      </c>
      <c r="DH18" s="13" t="s">
        <v>176</v>
      </c>
      <c r="DI18" s="13" t="s">
        <v>176</v>
      </c>
      <c r="DJ18" s="13" t="s">
        <v>299</v>
      </c>
      <c r="DK18" s="13" t="s">
        <v>299</v>
      </c>
      <c r="DL18" s="13" t="s">
        <v>176</v>
      </c>
      <c r="DM18" s="13" t="s">
        <v>176</v>
      </c>
      <c r="DN18" s="13" t="s">
        <v>304</v>
      </c>
      <c r="DO18" s="13" t="s">
        <v>299</v>
      </c>
      <c r="DP18" s="13" t="s">
        <v>299</v>
      </c>
      <c r="DQ18" s="13" t="s">
        <v>299</v>
      </c>
      <c r="DR18" s="13" t="s">
        <v>296</v>
      </c>
      <c r="DS18" s="13" t="s">
        <v>297</v>
      </c>
      <c r="DT18" s="13" t="s">
        <v>297</v>
      </c>
      <c r="DU18" s="13" t="s">
        <v>297</v>
      </c>
      <c r="DV18" s="13" t="s">
        <v>305</v>
      </c>
      <c r="DW18" s="13" t="s">
        <v>305</v>
      </c>
      <c r="DX18" s="13" t="s">
        <v>305</v>
      </c>
      <c r="DY18" s="13" t="s">
        <v>305</v>
      </c>
      <c r="DZ18" s="13" t="s">
        <v>296</v>
      </c>
      <c r="EA18" s="13" t="s">
        <v>296</v>
      </c>
      <c r="EB18" s="13" t="s">
        <v>297</v>
      </c>
      <c r="EC18" s="13" t="s">
        <v>296</v>
      </c>
      <c r="ED18" s="13"/>
      <c r="EE18" s="13" t="s">
        <v>296</v>
      </c>
      <c r="EF18" s="13" t="s">
        <v>306</v>
      </c>
      <c r="EG18" s="13" t="s">
        <v>296</v>
      </c>
      <c r="EH18" s="13" t="s">
        <v>296</v>
      </c>
      <c r="EI18" s="13" t="s">
        <v>296</v>
      </c>
      <c r="EJ18" s="13" t="s">
        <v>297</v>
      </c>
      <c r="EK18" s="13" t="s">
        <v>297</v>
      </c>
      <c r="EL18" s="13" t="s">
        <v>307</v>
      </c>
      <c r="EM18" s="13" t="s">
        <v>296</v>
      </c>
      <c r="EN18" s="13" t="s">
        <v>297</v>
      </c>
      <c r="EO18" s="13" t="s">
        <v>176</v>
      </c>
      <c r="EP18" s="13" t="s">
        <v>176</v>
      </c>
      <c r="EQ18" s="13"/>
      <c r="ER18" s="13" t="s">
        <v>297</v>
      </c>
      <c r="ES18" s="13" t="s">
        <v>300</v>
      </c>
      <c r="ET18" s="13" t="s">
        <v>176</v>
      </c>
      <c r="EU18" s="13" t="s">
        <v>296</v>
      </c>
      <c r="EV18" s="13" t="s">
        <v>297</v>
      </c>
      <c r="EW18" s="13" t="s">
        <v>308</v>
      </c>
      <c r="EX18" s="13" t="s">
        <v>297</v>
      </c>
      <c r="EY18" s="13" t="s">
        <v>332</v>
      </c>
      <c r="EZ18" s="13" t="s">
        <v>297</v>
      </c>
      <c r="FA18" s="13" t="s">
        <v>309</v>
      </c>
      <c r="FB18" s="13" t="s">
        <v>296</v>
      </c>
      <c r="FC18" s="13" t="s">
        <v>309</v>
      </c>
      <c r="FD18" s="13" t="s">
        <v>296</v>
      </c>
      <c r="FE18" s="13" t="s">
        <v>297</v>
      </c>
      <c r="FF18" s="13" t="s">
        <v>297</v>
      </c>
      <c r="FG18" s="13" t="s">
        <v>296</v>
      </c>
      <c r="FH18" s="13" t="s">
        <v>296</v>
      </c>
      <c r="FI18" s="13" t="s">
        <v>296</v>
      </c>
      <c r="FJ18" s="13" t="s">
        <v>296</v>
      </c>
      <c r="FK18" s="13" t="s">
        <v>296</v>
      </c>
      <c r="FL18" s="13" t="s">
        <v>296</v>
      </c>
      <c r="FM18" s="13" t="s">
        <v>310</v>
      </c>
      <c r="FN18" s="13" t="s">
        <v>297</v>
      </c>
      <c r="FO18" s="13" t="s">
        <v>296</v>
      </c>
      <c r="FP18" s="13"/>
      <c r="FQ18" s="13" t="s">
        <v>296</v>
      </c>
      <c r="FR18" s="13" t="s">
        <v>296</v>
      </c>
      <c r="FS18" s="13" t="s">
        <v>296</v>
      </c>
      <c r="FT18" s="13" t="s">
        <v>296</v>
      </c>
      <c r="FU18" s="13" t="s">
        <v>296</v>
      </c>
      <c r="FV18" s="13" t="s">
        <v>296</v>
      </c>
      <c r="FW18" s="13" t="s">
        <v>296</v>
      </c>
      <c r="FX18" s="13" t="s">
        <v>296</v>
      </c>
      <c r="FY18" s="13" t="s">
        <v>296</v>
      </c>
      <c r="FZ18" s="13" t="s">
        <v>296</v>
      </c>
      <c r="GA18" s="13" t="s">
        <v>297</v>
      </c>
      <c r="GB18" s="13" t="s">
        <v>297</v>
      </c>
      <c r="GC18" s="13"/>
      <c r="GD18" s="13" t="s">
        <v>297</v>
      </c>
      <c r="GE18" s="13" t="s">
        <v>297</v>
      </c>
      <c r="GF18" s="13" t="s">
        <v>297</v>
      </c>
      <c r="GG18" s="13" t="s">
        <v>311</v>
      </c>
      <c r="GH18" s="13" t="s">
        <v>312</v>
      </c>
      <c r="GI18" s="13" t="s">
        <v>312</v>
      </c>
      <c r="GJ18" s="13" t="s">
        <v>296</v>
      </c>
      <c r="GK18" s="13" t="s">
        <v>296</v>
      </c>
      <c r="GL18" s="13" t="s">
        <v>296</v>
      </c>
      <c r="GM18" s="13" t="s">
        <v>296</v>
      </c>
      <c r="GN18" s="13" t="s">
        <v>296</v>
      </c>
      <c r="GO18" s="13" t="s">
        <v>296</v>
      </c>
      <c r="GP18" s="13" t="s">
        <v>296</v>
      </c>
      <c r="GQ18" s="13" t="s">
        <v>296</v>
      </c>
      <c r="GR18" s="13" t="s">
        <v>296</v>
      </c>
      <c r="GS18" s="13" t="s">
        <v>297</v>
      </c>
      <c r="GT18" s="13" t="s">
        <v>296</v>
      </c>
      <c r="GU18" s="13" t="s">
        <v>296</v>
      </c>
      <c r="GV18" s="13" t="s">
        <v>296</v>
      </c>
      <c r="GW18" s="13" t="s">
        <v>296</v>
      </c>
      <c r="GX18" s="13" t="s">
        <v>296</v>
      </c>
      <c r="GY18" s="13" t="s">
        <v>296</v>
      </c>
      <c r="GZ18" s="13" t="s">
        <v>296</v>
      </c>
      <c r="HA18" s="13" t="s">
        <v>296</v>
      </c>
      <c r="HB18" s="13" t="s">
        <v>296</v>
      </c>
      <c r="HC18" s="13" t="s">
        <v>332</v>
      </c>
      <c r="HD18" s="13" t="s">
        <v>313</v>
      </c>
      <c r="HE18" s="13" t="s">
        <v>297</v>
      </c>
      <c r="HF18" s="13" t="s">
        <v>312</v>
      </c>
      <c r="HG18" s="13" t="s">
        <v>297</v>
      </c>
      <c r="HH18" s="13" t="s">
        <v>296</v>
      </c>
      <c r="HI18" s="13" t="s">
        <v>296</v>
      </c>
      <c r="HJ18" s="13" t="s">
        <v>296</v>
      </c>
      <c r="HK18" s="13" t="s">
        <v>314</v>
      </c>
      <c r="HL18" s="13" t="s">
        <v>312</v>
      </c>
      <c r="HM18" s="13" t="s">
        <v>309</v>
      </c>
      <c r="HN18" s="13" t="s">
        <v>176</v>
      </c>
      <c r="HO18" s="13" t="s">
        <v>176</v>
      </c>
      <c r="HP18" s="13" t="s">
        <v>312</v>
      </c>
      <c r="HQ18" s="13" t="s">
        <v>296</v>
      </c>
      <c r="HR18" s="13" t="s">
        <v>297</v>
      </c>
      <c r="HS18" s="13" t="s">
        <v>297</v>
      </c>
      <c r="HT18" s="13" t="s">
        <v>297</v>
      </c>
      <c r="HU18" s="13" t="s">
        <v>296</v>
      </c>
      <c r="HV18" s="13" t="s">
        <v>296</v>
      </c>
      <c r="HW18" s="13" t="s">
        <v>297</v>
      </c>
      <c r="HX18" s="13" t="s">
        <v>297</v>
      </c>
      <c r="HY18" s="13" t="s">
        <v>297</v>
      </c>
      <c r="HZ18" s="13" t="s">
        <v>297</v>
      </c>
      <c r="IA18" s="13" t="s">
        <v>296</v>
      </c>
      <c r="IB18" s="13" t="s">
        <v>296</v>
      </c>
      <c r="IC18" s="13" t="s">
        <v>296</v>
      </c>
      <c r="ID18" s="13" t="s">
        <v>296</v>
      </c>
      <c r="IE18" s="13" t="s">
        <v>297</v>
      </c>
      <c r="IF18" s="13" t="s">
        <v>296</v>
      </c>
      <c r="IG18" s="13" t="s">
        <v>296</v>
      </c>
      <c r="IH18" s="13" t="s">
        <v>296</v>
      </c>
      <c r="II18" s="13" t="s">
        <v>297</v>
      </c>
      <c r="IJ18" s="13" t="s">
        <v>176</v>
      </c>
      <c r="IK18" s="13" t="s">
        <v>176</v>
      </c>
      <c r="IL18" s="13" t="s">
        <v>296</v>
      </c>
      <c r="IM18" s="13" t="s">
        <v>297</v>
      </c>
      <c r="IN18" s="13" t="s">
        <v>296</v>
      </c>
      <c r="IO18" s="13" t="s">
        <v>296</v>
      </c>
      <c r="IP18" s="13" t="s">
        <v>296</v>
      </c>
      <c r="IQ18" s="13" t="s">
        <v>297</v>
      </c>
      <c r="IR18" s="13" t="s">
        <v>296</v>
      </c>
      <c r="IS18" s="13" t="s">
        <v>297</v>
      </c>
      <c r="IT18" s="13" t="s">
        <v>1168</v>
      </c>
      <c r="IU18" s="13" t="s">
        <v>1169</v>
      </c>
      <c r="IV18" s="13" t="s">
        <v>1170</v>
      </c>
      <c r="IW18" s="13" t="s">
        <v>1174</v>
      </c>
      <c r="IX18" s="13" t="s">
        <v>1179</v>
      </c>
      <c r="IY18" s="13" t="s">
        <v>1180</v>
      </c>
      <c r="IZ18" s="13" t="s">
        <v>1182</v>
      </c>
      <c r="JA18" s="13" t="s">
        <v>176</v>
      </c>
      <c r="JB18" s="13" t="s">
        <v>176</v>
      </c>
      <c r="JC18" s="13" t="s">
        <v>296</v>
      </c>
      <c r="JD18" s="13" t="s">
        <v>296</v>
      </c>
      <c r="JE18" s="31" t="s">
        <v>1195</v>
      </c>
      <c r="JF18" s="13" t="s">
        <v>1201</v>
      </c>
      <c r="JG18" s="13" t="s">
        <v>1202</v>
      </c>
      <c r="JH18" s="15" t="s">
        <v>1204</v>
      </c>
      <c r="JI18" s="13" t="s">
        <v>1207</v>
      </c>
      <c r="JJ18" s="13" t="s">
        <v>1208</v>
      </c>
      <c r="JK18" s="13"/>
      <c r="JL18" s="13"/>
      <c r="JM18" s="13"/>
      <c r="JN18" s="13"/>
      <c r="JO18" s="13"/>
      <c r="JP18" s="13"/>
      <c r="JQ18" s="13"/>
      <c r="JR18" s="13"/>
      <c r="JS18" s="13"/>
      <c r="JT18" s="13"/>
      <c r="JU18" s="13"/>
      <c r="JV18" s="13"/>
      <c r="JW18" s="13"/>
      <c r="JX18" s="13"/>
      <c r="JY18" s="13"/>
      <c r="JZ18" s="13"/>
      <c r="KA18" s="13"/>
      <c r="KB18" s="13"/>
      <c r="KC18" s="13"/>
      <c r="KD18" s="13"/>
      <c r="KE18" s="13"/>
      <c r="KF18" s="13"/>
    </row>
    <row r="19" spans="1:292" x14ac:dyDescent="0.25">
      <c r="A19" s="27" t="s">
        <v>315</v>
      </c>
      <c r="B19" t="s">
        <v>1156</v>
      </c>
      <c r="D19" s="22" t="s">
        <v>293</v>
      </c>
      <c r="E19" t="s">
        <v>316</v>
      </c>
      <c r="F19" t="s">
        <v>176</v>
      </c>
      <c r="G19" t="s">
        <v>287</v>
      </c>
      <c r="H19" t="s">
        <v>287</v>
      </c>
      <c r="I19" t="s">
        <v>176</v>
      </c>
      <c r="J19" t="s">
        <v>176</v>
      </c>
      <c r="K19" t="s">
        <v>176</v>
      </c>
      <c r="L19" t="s">
        <v>176</v>
      </c>
      <c r="M19" t="s">
        <v>176</v>
      </c>
      <c r="N19" t="s">
        <v>176</v>
      </c>
      <c r="O19" t="s">
        <v>287</v>
      </c>
      <c r="P19" t="s">
        <v>287</v>
      </c>
      <c r="Q19" t="s">
        <v>287</v>
      </c>
      <c r="R19" t="s">
        <v>176</v>
      </c>
      <c r="S19" t="s">
        <v>176</v>
      </c>
      <c r="T19" t="s">
        <v>176</v>
      </c>
      <c r="U19" t="s">
        <v>176</v>
      </c>
      <c r="V19" t="s">
        <v>176</v>
      </c>
      <c r="W19" t="s">
        <v>176</v>
      </c>
      <c r="X19" t="s">
        <v>176</v>
      </c>
      <c r="Y19" t="s">
        <v>176</v>
      </c>
      <c r="Z19" t="s">
        <v>176</v>
      </c>
      <c r="AA19" t="s">
        <v>176</v>
      </c>
      <c r="AB19" t="s">
        <v>176</v>
      </c>
      <c r="AC19" t="s">
        <v>176</v>
      </c>
      <c r="AD19" t="s">
        <v>176</v>
      </c>
      <c r="AE19" t="s">
        <v>176</v>
      </c>
      <c r="AF19" t="s">
        <v>176</v>
      </c>
      <c r="AG19" t="s">
        <v>176</v>
      </c>
      <c r="AH19" t="s">
        <v>176</v>
      </c>
      <c r="AI19" t="s">
        <v>176</v>
      </c>
      <c r="AJ19" t="s">
        <v>176</v>
      </c>
      <c r="AK19" t="s">
        <v>176</v>
      </c>
      <c r="AL19" t="s">
        <v>176</v>
      </c>
      <c r="AM19" t="s">
        <v>176</v>
      </c>
      <c r="AN19" t="s">
        <v>176</v>
      </c>
      <c r="AO19" t="s">
        <v>176</v>
      </c>
      <c r="AP19" t="s">
        <v>317</v>
      </c>
      <c r="AQ19" s="13" t="s">
        <v>176</v>
      </c>
      <c r="AR19" s="13" t="s">
        <v>176</v>
      </c>
      <c r="AS19" s="13" t="s">
        <v>176</v>
      </c>
      <c r="AT19" s="13" t="s">
        <v>176</v>
      </c>
      <c r="AU19" s="13" t="s">
        <v>176</v>
      </c>
      <c r="AV19" s="13" t="s">
        <v>1095</v>
      </c>
      <c r="AW19" s="13" t="s">
        <v>176</v>
      </c>
      <c r="AX19" s="13" t="s">
        <v>176</v>
      </c>
      <c r="AY19" s="13" t="s">
        <v>318</v>
      </c>
      <c r="AZ19" s="13" t="s">
        <v>319</v>
      </c>
      <c r="BA19" s="13" t="s">
        <v>320</v>
      </c>
      <c r="BB19" s="13" t="s">
        <v>176</v>
      </c>
      <c r="BC19" s="13" t="s">
        <v>321</v>
      </c>
      <c r="BD19" s="13" t="s">
        <v>176</v>
      </c>
      <c r="BE19" s="13" t="s">
        <v>176</v>
      </c>
      <c r="BF19" s="13" t="s">
        <v>176</v>
      </c>
      <c r="BG19" s="13" t="s">
        <v>176</v>
      </c>
      <c r="BH19" s="13" t="s">
        <v>176</v>
      </c>
      <c r="BI19" s="13" t="s">
        <v>176</v>
      </c>
      <c r="BJ19" s="13" t="s">
        <v>176</v>
      </c>
      <c r="BK19" s="13" t="s">
        <v>176</v>
      </c>
      <c r="BL19" s="13" t="s">
        <v>176</v>
      </c>
      <c r="BM19" s="13" t="s">
        <v>176</v>
      </c>
      <c r="BN19" s="13" t="s">
        <v>176</v>
      </c>
      <c r="BO19" s="13" t="s">
        <v>176</v>
      </c>
      <c r="BP19" s="13" t="s">
        <v>176</v>
      </c>
      <c r="BQ19" s="13" t="s">
        <v>176</v>
      </c>
      <c r="BR19" s="13" t="s">
        <v>176</v>
      </c>
      <c r="BS19" s="13" t="s">
        <v>176</v>
      </c>
      <c r="BT19" s="13" t="s">
        <v>176</v>
      </c>
      <c r="BU19" s="13" t="s">
        <v>176</v>
      </c>
      <c r="BV19" s="13" t="s">
        <v>176</v>
      </c>
      <c r="BW19" s="13" t="s">
        <v>176</v>
      </c>
      <c r="BX19" s="13" t="s">
        <v>176</v>
      </c>
      <c r="BY19" s="13" t="s">
        <v>176</v>
      </c>
      <c r="BZ19" s="13" t="s">
        <v>176</v>
      </c>
      <c r="CA19" s="13" t="s">
        <v>176</v>
      </c>
      <c r="CB19" s="13" t="s">
        <v>176</v>
      </c>
      <c r="CC19" s="13" t="s">
        <v>176</v>
      </c>
      <c r="CD19" s="13" t="s">
        <v>176</v>
      </c>
      <c r="CE19" s="13" t="s">
        <v>176</v>
      </c>
      <c r="CF19" s="13" t="s">
        <v>176</v>
      </c>
      <c r="CG19" s="13" t="s">
        <v>176</v>
      </c>
      <c r="CH19" s="13" t="s">
        <v>176</v>
      </c>
      <c r="CI19" s="13" t="s">
        <v>176</v>
      </c>
      <c r="CJ19" s="13" t="s">
        <v>176</v>
      </c>
      <c r="CK19" s="13" t="s">
        <v>176</v>
      </c>
      <c r="CL19" s="13" t="s">
        <v>176</v>
      </c>
      <c r="CM19" s="13" t="s">
        <v>176</v>
      </c>
      <c r="CN19" s="13" t="s">
        <v>176</v>
      </c>
      <c r="CO19" s="13" t="s">
        <v>176</v>
      </c>
      <c r="CP19" s="13" t="s">
        <v>176</v>
      </c>
      <c r="CQ19" s="13"/>
      <c r="CR19" s="13" t="s">
        <v>176</v>
      </c>
      <c r="CS19" s="13" t="s">
        <v>176</v>
      </c>
      <c r="CT19" s="13" t="s">
        <v>176</v>
      </c>
      <c r="CU19" s="13" t="s">
        <v>176</v>
      </c>
      <c r="CV19" s="13" t="s">
        <v>176</v>
      </c>
      <c r="CW19" s="13" t="s">
        <v>176</v>
      </c>
      <c r="CX19" s="13" t="s">
        <v>176</v>
      </c>
      <c r="CY19" s="13" t="s">
        <v>176</v>
      </c>
      <c r="CZ19" s="13" t="s">
        <v>176</v>
      </c>
      <c r="DA19" s="13" t="s">
        <v>176</v>
      </c>
      <c r="DB19" s="13" t="s">
        <v>176</v>
      </c>
      <c r="DC19" s="13" t="s">
        <v>176</v>
      </c>
      <c r="DD19" s="13" t="s">
        <v>176</v>
      </c>
      <c r="DE19" s="13" t="s">
        <v>176</v>
      </c>
      <c r="DF19" s="13" t="s">
        <v>176</v>
      </c>
      <c r="DG19" s="13" t="s">
        <v>176</v>
      </c>
      <c r="DH19" s="13" t="s">
        <v>176</v>
      </c>
      <c r="DI19" s="13" t="s">
        <v>176</v>
      </c>
      <c r="DJ19" s="13" t="s">
        <v>176</v>
      </c>
      <c r="DK19" s="13" t="s">
        <v>176</v>
      </c>
      <c r="DL19" s="13" t="s">
        <v>176</v>
      </c>
      <c r="DM19" s="13" t="s">
        <v>176</v>
      </c>
      <c r="DN19" s="13" t="s">
        <v>176</v>
      </c>
      <c r="DO19" s="13" t="s">
        <v>176</v>
      </c>
      <c r="DP19" s="13" t="s">
        <v>176</v>
      </c>
      <c r="DQ19" s="13" t="s">
        <v>176</v>
      </c>
      <c r="DR19" s="13" t="s">
        <v>176</v>
      </c>
      <c r="DS19" s="13" t="s">
        <v>176</v>
      </c>
      <c r="DT19" s="13" t="s">
        <v>176</v>
      </c>
      <c r="DU19" s="13" t="s">
        <v>176</v>
      </c>
      <c r="DV19" s="13" t="s">
        <v>176</v>
      </c>
      <c r="DW19" s="13" t="s">
        <v>176</v>
      </c>
      <c r="DX19" s="13" t="s">
        <v>176</v>
      </c>
      <c r="DY19" s="13" t="s">
        <v>176</v>
      </c>
      <c r="DZ19" s="13" t="s">
        <v>176</v>
      </c>
      <c r="EA19" s="13" t="s">
        <v>176</v>
      </c>
      <c r="EB19" s="13" t="s">
        <v>176</v>
      </c>
      <c r="EC19" s="13" t="s">
        <v>176</v>
      </c>
      <c r="ED19" s="13"/>
      <c r="EE19" s="13" t="s">
        <v>176</v>
      </c>
      <c r="EF19" s="13" t="s">
        <v>176</v>
      </c>
      <c r="EG19" s="13" t="s">
        <v>176</v>
      </c>
      <c r="EH19" s="13" t="s">
        <v>176</v>
      </c>
      <c r="EI19" s="13" t="s">
        <v>176</v>
      </c>
      <c r="EJ19" s="13" t="s">
        <v>176</v>
      </c>
      <c r="EK19" s="13" t="s">
        <v>176</v>
      </c>
      <c r="EL19" s="13" t="s">
        <v>176</v>
      </c>
      <c r="EM19" s="13" t="s">
        <v>176</v>
      </c>
      <c r="EN19" s="13" t="s">
        <v>176</v>
      </c>
      <c r="EO19" s="13" t="s">
        <v>176</v>
      </c>
      <c r="EP19" s="13" t="s">
        <v>176</v>
      </c>
      <c r="EQ19" s="13"/>
      <c r="ER19" s="13" t="s">
        <v>322</v>
      </c>
      <c r="ES19" s="13" t="s">
        <v>176</v>
      </c>
      <c r="ET19" s="13" t="s">
        <v>176</v>
      </c>
      <c r="EU19" s="13" t="s">
        <v>176</v>
      </c>
      <c r="EV19" s="13" t="s">
        <v>176</v>
      </c>
      <c r="EW19" s="13" t="s">
        <v>176</v>
      </c>
      <c r="EX19" s="13" t="s">
        <v>176</v>
      </c>
      <c r="EY19" s="13" t="s">
        <v>176</v>
      </c>
      <c r="EZ19" s="13" t="s">
        <v>176</v>
      </c>
      <c r="FA19" s="13" t="s">
        <v>176</v>
      </c>
      <c r="FB19" s="13" t="s">
        <v>176</v>
      </c>
      <c r="FC19" s="13" t="s">
        <v>176</v>
      </c>
      <c r="FD19" s="13" t="s">
        <v>176</v>
      </c>
      <c r="FE19" s="13" t="s">
        <v>176</v>
      </c>
      <c r="FF19" s="13" t="s">
        <v>176</v>
      </c>
      <c r="FG19" s="13" t="s">
        <v>176</v>
      </c>
      <c r="FH19" s="13" t="s">
        <v>176</v>
      </c>
      <c r="FI19" s="13" t="s">
        <v>176</v>
      </c>
      <c r="FJ19" s="13" t="s">
        <v>176</v>
      </c>
      <c r="FK19" s="13" t="s">
        <v>176</v>
      </c>
      <c r="FL19" s="13" t="s">
        <v>176</v>
      </c>
      <c r="FM19" s="13" t="s">
        <v>176</v>
      </c>
      <c r="FN19" s="13" t="s">
        <v>176</v>
      </c>
      <c r="FO19" s="13" t="s">
        <v>176</v>
      </c>
      <c r="FP19" s="13"/>
      <c r="FQ19" s="13" t="s">
        <v>176</v>
      </c>
      <c r="FR19" s="13" t="s">
        <v>176</v>
      </c>
      <c r="FS19" s="13" t="s">
        <v>176</v>
      </c>
      <c r="FT19" s="13" t="s">
        <v>176</v>
      </c>
      <c r="FU19" s="13" t="s">
        <v>176</v>
      </c>
      <c r="FV19" s="13" t="s">
        <v>176</v>
      </c>
      <c r="FW19" s="13" t="s">
        <v>176</v>
      </c>
      <c r="FX19" s="13" t="s">
        <v>176</v>
      </c>
      <c r="FY19" s="13" t="s">
        <v>176</v>
      </c>
      <c r="FZ19" s="13" t="s">
        <v>176</v>
      </c>
      <c r="GA19" s="13" t="s">
        <v>176</v>
      </c>
      <c r="GB19" s="13" t="s">
        <v>176</v>
      </c>
      <c r="GC19" s="13"/>
      <c r="GD19" s="13" t="s">
        <v>176</v>
      </c>
      <c r="GE19" s="13" t="s">
        <v>176</v>
      </c>
      <c r="GF19" s="13" t="s">
        <v>176</v>
      </c>
      <c r="GG19" s="13" t="s">
        <v>176</v>
      </c>
      <c r="GH19" s="13" t="s">
        <v>176</v>
      </c>
      <c r="GI19" s="13" t="s">
        <v>176</v>
      </c>
      <c r="GJ19" s="13" t="s">
        <v>176</v>
      </c>
      <c r="GK19" s="13" t="s">
        <v>176</v>
      </c>
      <c r="GL19" s="13" t="s">
        <v>176</v>
      </c>
      <c r="GM19" s="13" t="s">
        <v>176</v>
      </c>
      <c r="GN19" s="13" t="s">
        <v>176</v>
      </c>
      <c r="GO19" s="13" t="s">
        <v>176</v>
      </c>
      <c r="GP19" s="13" t="s">
        <v>176</v>
      </c>
      <c r="GQ19" s="13" t="s">
        <v>176</v>
      </c>
      <c r="GR19" s="13" t="s">
        <v>176</v>
      </c>
      <c r="GS19" s="13" t="s">
        <v>176</v>
      </c>
      <c r="GT19" s="13" t="s">
        <v>176</v>
      </c>
      <c r="GU19" s="13" t="s">
        <v>176</v>
      </c>
      <c r="GV19" s="13" t="s">
        <v>323</v>
      </c>
      <c r="GW19" s="13" t="s">
        <v>176</v>
      </c>
      <c r="GX19" s="13" t="s">
        <v>176</v>
      </c>
      <c r="GY19" s="13" t="s">
        <v>176</v>
      </c>
      <c r="GZ19" s="13" t="s">
        <v>176</v>
      </c>
      <c r="HA19" s="13" t="s">
        <v>176</v>
      </c>
      <c r="HB19" s="13" t="s">
        <v>324</v>
      </c>
      <c r="HC19" s="13" t="s">
        <v>176</v>
      </c>
      <c r="HD19" s="13" t="s">
        <v>176</v>
      </c>
      <c r="HE19" s="13" t="s">
        <v>176</v>
      </c>
      <c r="HF19" s="13" t="s">
        <v>176</v>
      </c>
      <c r="HG19" s="13" t="s">
        <v>176</v>
      </c>
      <c r="HH19" s="13" t="s">
        <v>176</v>
      </c>
      <c r="HI19" s="13" t="s">
        <v>176</v>
      </c>
      <c r="HJ19" s="13" t="s">
        <v>176</v>
      </c>
      <c r="HK19" s="13" t="s">
        <v>176</v>
      </c>
      <c r="HL19" s="13" t="s">
        <v>176</v>
      </c>
      <c r="HM19" s="13" t="s">
        <v>176</v>
      </c>
      <c r="HN19" s="13" t="s">
        <v>176</v>
      </c>
      <c r="HO19" s="13" t="s">
        <v>176</v>
      </c>
      <c r="HP19" s="13" t="s">
        <v>176</v>
      </c>
      <c r="HQ19" s="13" t="s">
        <v>176</v>
      </c>
      <c r="HR19" s="13" t="s">
        <v>176</v>
      </c>
      <c r="HS19" s="13" t="s">
        <v>176</v>
      </c>
      <c r="HT19" s="13" t="s">
        <v>176</v>
      </c>
      <c r="HU19" s="13" t="s">
        <v>176</v>
      </c>
      <c r="HV19" s="13" t="s">
        <v>176</v>
      </c>
      <c r="HW19" s="13" t="s">
        <v>176</v>
      </c>
      <c r="HX19" s="13" t="s">
        <v>176</v>
      </c>
      <c r="HY19" s="13" t="s">
        <v>176</v>
      </c>
      <c r="HZ19" s="13" t="s">
        <v>176</v>
      </c>
      <c r="IA19" s="13" t="s">
        <v>176</v>
      </c>
      <c r="IB19" s="13" t="s">
        <v>176</v>
      </c>
      <c r="IC19" s="13" t="s">
        <v>176</v>
      </c>
      <c r="ID19" s="13" t="s">
        <v>176</v>
      </c>
      <c r="IE19" s="13" t="s">
        <v>176</v>
      </c>
      <c r="IF19" s="13" t="s">
        <v>176</v>
      </c>
      <c r="IG19" s="13" t="s">
        <v>176</v>
      </c>
      <c r="IH19" s="13" t="s">
        <v>176</v>
      </c>
      <c r="II19" s="13" t="s">
        <v>176</v>
      </c>
      <c r="IJ19" s="13" t="s">
        <v>176</v>
      </c>
      <c r="IK19" s="13" t="s">
        <v>176</v>
      </c>
      <c r="IL19" s="13" t="s">
        <v>176</v>
      </c>
      <c r="IM19" s="13" t="s">
        <v>176</v>
      </c>
      <c r="IN19" s="13" t="s">
        <v>176</v>
      </c>
      <c r="IO19" s="13" t="s">
        <v>176</v>
      </c>
      <c r="IP19" s="13" t="s">
        <v>176</v>
      </c>
      <c r="IQ19" s="13" t="s">
        <v>176</v>
      </c>
      <c r="IR19" s="13" t="s">
        <v>176</v>
      </c>
      <c r="IS19" s="13" t="s">
        <v>176</v>
      </c>
      <c r="IT19" s="13" t="s">
        <v>287</v>
      </c>
      <c r="IU19" s="13" t="s">
        <v>287</v>
      </c>
      <c r="IV19" s="13" t="s">
        <v>287</v>
      </c>
      <c r="IW19" s="13" t="s">
        <v>287</v>
      </c>
      <c r="IX19" s="13" t="s">
        <v>287</v>
      </c>
      <c r="IY19" s="13" t="s">
        <v>287</v>
      </c>
      <c r="IZ19" s="13" t="s">
        <v>287</v>
      </c>
      <c r="JA19" s="13" t="s">
        <v>287</v>
      </c>
      <c r="JB19" s="13" t="s">
        <v>287</v>
      </c>
      <c r="JC19" s="13" t="s">
        <v>287</v>
      </c>
      <c r="JD19" s="13" t="s">
        <v>287</v>
      </c>
      <c r="JE19" s="13" t="s">
        <v>286</v>
      </c>
      <c r="JF19" s="13" t="s">
        <v>287</v>
      </c>
      <c r="JG19" s="13" t="s">
        <v>287</v>
      </c>
      <c r="JH19" s="13" t="s">
        <v>287</v>
      </c>
      <c r="JI19" s="13" t="s">
        <v>287</v>
      </c>
      <c r="JJ19" s="13" t="s">
        <v>287</v>
      </c>
      <c r="JK19" s="13"/>
      <c r="JL19" s="13"/>
      <c r="JM19" s="13"/>
      <c r="JN19" s="13"/>
      <c r="JO19" s="13"/>
      <c r="JP19" s="13"/>
      <c r="JQ19" s="13"/>
      <c r="JR19" s="13"/>
      <c r="JS19" s="13"/>
      <c r="JT19" s="13"/>
      <c r="JU19" s="13"/>
      <c r="JV19" s="13"/>
      <c r="JW19" s="13"/>
      <c r="JX19" s="13"/>
      <c r="JY19" s="13"/>
      <c r="JZ19" s="13"/>
      <c r="KA19" s="13"/>
      <c r="KB19" s="13"/>
      <c r="KC19" s="13"/>
      <c r="KD19" s="13"/>
      <c r="KE19" s="13"/>
      <c r="KF19" s="13"/>
    </row>
    <row r="20" spans="1:292" x14ac:dyDescent="0.25">
      <c r="A20" s="27" t="s">
        <v>325</v>
      </c>
      <c r="B20" t="s">
        <v>1156</v>
      </c>
      <c r="C20" t="s">
        <v>1157</v>
      </c>
      <c r="D20" s="22" t="s">
        <v>293</v>
      </c>
      <c r="E20" t="s">
        <v>326</v>
      </c>
      <c r="F20" t="s">
        <v>176</v>
      </c>
      <c r="G20" t="s">
        <v>287</v>
      </c>
      <c r="H20" t="s">
        <v>287</v>
      </c>
      <c r="I20" t="s">
        <v>287</v>
      </c>
      <c r="J20" t="s">
        <v>287</v>
      </c>
      <c r="K20" t="s">
        <v>287</v>
      </c>
      <c r="L20" t="s">
        <v>287</v>
      </c>
      <c r="M20" t="s">
        <v>287</v>
      </c>
      <c r="N20" t="s">
        <v>176</v>
      </c>
      <c r="O20" t="s">
        <v>287</v>
      </c>
      <c r="P20" t="s">
        <v>287</v>
      </c>
      <c r="Q20" t="s">
        <v>287</v>
      </c>
      <c r="R20" t="s">
        <v>176</v>
      </c>
      <c r="S20" t="s">
        <v>176</v>
      </c>
      <c r="T20" t="s">
        <v>176</v>
      </c>
      <c r="U20" t="s">
        <v>287</v>
      </c>
      <c r="V20" t="s">
        <v>287</v>
      </c>
      <c r="W20" t="s">
        <v>327</v>
      </c>
      <c r="X20" t="s">
        <v>287</v>
      </c>
      <c r="Y20" t="s">
        <v>176</v>
      </c>
      <c r="Z20" t="s">
        <v>176</v>
      </c>
      <c r="AA20" t="s">
        <v>176</v>
      </c>
      <c r="AB20" t="s">
        <v>287</v>
      </c>
      <c r="AC20" t="s">
        <v>287</v>
      </c>
      <c r="AD20" t="s">
        <v>287</v>
      </c>
      <c r="AE20" t="s">
        <v>287</v>
      </c>
      <c r="AF20" t="s">
        <v>287</v>
      </c>
      <c r="AG20" t="s">
        <v>287</v>
      </c>
      <c r="AH20" t="s">
        <v>287</v>
      </c>
      <c r="AI20" t="s">
        <v>287</v>
      </c>
      <c r="AJ20" t="s">
        <v>287</v>
      </c>
      <c r="AK20" t="s">
        <v>286</v>
      </c>
      <c r="AL20" t="s">
        <v>287</v>
      </c>
      <c r="AM20" t="s">
        <v>287</v>
      </c>
      <c r="AN20" t="s">
        <v>287</v>
      </c>
      <c r="AO20" t="s">
        <v>287</v>
      </c>
      <c r="AP20" t="s">
        <v>287</v>
      </c>
      <c r="AQ20" s="13" t="s">
        <v>176</v>
      </c>
      <c r="AR20" s="13" t="s">
        <v>176</v>
      </c>
      <c r="AS20" s="13" t="s">
        <v>287</v>
      </c>
      <c r="AT20" s="13" t="s">
        <v>287</v>
      </c>
      <c r="AU20" s="13" t="s">
        <v>286</v>
      </c>
      <c r="AV20" s="13" t="s">
        <v>286</v>
      </c>
      <c r="AW20" s="13" t="s">
        <v>286</v>
      </c>
      <c r="AX20" s="13" t="s">
        <v>286</v>
      </c>
      <c r="AY20" s="13" t="s">
        <v>287</v>
      </c>
      <c r="AZ20" s="13" t="s">
        <v>287</v>
      </c>
      <c r="BA20" s="13" t="s">
        <v>287</v>
      </c>
      <c r="BB20" s="13" t="s">
        <v>287</v>
      </c>
      <c r="BC20" s="13" t="s">
        <v>287</v>
      </c>
      <c r="BD20" s="13" t="s">
        <v>287</v>
      </c>
      <c r="BE20" s="13" t="s">
        <v>287</v>
      </c>
      <c r="BF20" s="13" t="s">
        <v>287</v>
      </c>
      <c r="BG20" s="13" t="s">
        <v>287</v>
      </c>
      <c r="BH20" s="13" t="s">
        <v>287</v>
      </c>
      <c r="BI20" s="13" t="s">
        <v>287</v>
      </c>
      <c r="BJ20" s="13" t="s">
        <v>287</v>
      </c>
      <c r="BK20" s="13" t="s">
        <v>287</v>
      </c>
      <c r="BL20" s="13" t="s">
        <v>287</v>
      </c>
      <c r="BM20" s="13" t="s">
        <v>287</v>
      </c>
      <c r="BN20" s="13" t="s">
        <v>287</v>
      </c>
      <c r="BO20" s="13" t="s">
        <v>287</v>
      </c>
      <c r="BP20" s="13" t="s">
        <v>176</v>
      </c>
      <c r="BQ20" s="13" t="s">
        <v>287</v>
      </c>
      <c r="BR20" s="13" t="s">
        <v>287</v>
      </c>
      <c r="BS20" s="13" t="s">
        <v>287</v>
      </c>
      <c r="BT20" s="13" t="s">
        <v>287</v>
      </c>
      <c r="BU20" s="13" t="s">
        <v>287</v>
      </c>
      <c r="BV20" s="13" t="s">
        <v>287</v>
      </c>
      <c r="BW20" s="13" t="s">
        <v>287</v>
      </c>
      <c r="BX20" s="13" t="s">
        <v>287</v>
      </c>
      <c r="BY20" s="13" t="s">
        <v>287</v>
      </c>
      <c r="BZ20" s="13" t="s">
        <v>287</v>
      </c>
      <c r="CA20" s="13" t="s">
        <v>287</v>
      </c>
      <c r="CB20" s="13" t="s">
        <v>287</v>
      </c>
      <c r="CC20" s="13" t="s">
        <v>287</v>
      </c>
      <c r="CD20" s="13" t="s">
        <v>287</v>
      </c>
      <c r="CE20" s="13" t="s">
        <v>287</v>
      </c>
      <c r="CF20" s="13" t="s">
        <v>287</v>
      </c>
      <c r="CG20" s="13" t="s">
        <v>287</v>
      </c>
      <c r="CH20" s="13" t="s">
        <v>287</v>
      </c>
      <c r="CI20" s="13" t="s">
        <v>287</v>
      </c>
      <c r="CJ20" s="13" t="s">
        <v>287</v>
      </c>
      <c r="CK20" s="13" t="s">
        <v>287</v>
      </c>
      <c r="CL20" s="13" t="s">
        <v>287</v>
      </c>
      <c r="CM20" s="13" t="s">
        <v>287</v>
      </c>
      <c r="CN20" s="13" t="s">
        <v>287</v>
      </c>
      <c r="CO20" s="13" t="s">
        <v>287</v>
      </c>
      <c r="CP20" s="13" t="s">
        <v>287</v>
      </c>
      <c r="CQ20" s="13"/>
      <c r="CR20" s="13" t="s">
        <v>287</v>
      </c>
      <c r="CS20" s="13" t="s">
        <v>287</v>
      </c>
      <c r="CT20" s="13" t="s">
        <v>176</v>
      </c>
      <c r="CU20" s="13" t="s">
        <v>287</v>
      </c>
      <c r="CV20" s="13" t="s">
        <v>287</v>
      </c>
      <c r="CW20" s="13" t="s">
        <v>287</v>
      </c>
      <c r="CX20" s="13" t="s">
        <v>287</v>
      </c>
      <c r="CY20" s="13" t="s">
        <v>176</v>
      </c>
      <c r="CZ20" s="13" t="s">
        <v>176</v>
      </c>
      <c r="DA20" s="13" t="s">
        <v>176</v>
      </c>
      <c r="DB20" s="13" t="s">
        <v>176</v>
      </c>
      <c r="DC20" s="13" t="s">
        <v>176</v>
      </c>
      <c r="DD20" s="13" t="s">
        <v>176</v>
      </c>
      <c r="DE20" s="13" t="s">
        <v>176</v>
      </c>
      <c r="DF20" s="13" t="s">
        <v>176</v>
      </c>
      <c r="DG20" s="13" t="s">
        <v>176</v>
      </c>
      <c r="DH20" s="13" t="s">
        <v>176</v>
      </c>
      <c r="DI20" s="13" t="s">
        <v>176</v>
      </c>
      <c r="DJ20" s="13" t="s">
        <v>287</v>
      </c>
      <c r="DK20" s="13" t="s">
        <v>287</v>
      </c>
      <c r="DL20" s="13" t="s">
        <v>176</v>
      </c>
      <c r="DM20" s="13" t="s">
        <v>176</v>
      </c>
      <c r="DN20" s="13" t="s">
        <v>287</v>
      </c>
      <c r="DO20" s="13" t="s">
        <v>287</v>
      </c>
      <c r="DP20" s="13" t="s">
        <v>287</v>
      </c>
      <c r="DQ20" s="13" t="s">
        <v>287</v>
      </c>
      <c r="DR20" s="13" t="s">
        <v>287</v>
      </c>
      <c r="DS20" s="13" t="s">
        <v>176</v>
      </c>
      <c r="DT20" s="13" t="s">
        <v>287</v>
      </c>
      <c r="DU20" s="13" t="s">
        <v>287</v>
      </c>
      <c r="DV20" s="13" t="s">
        <v>287</v>
      </c>
      <c r="DW20" s="13" t="s">
        <v>287</v>
      </c>
      <c r="DX20" s="13" t="s">
        <v>287</v>
      </c>
      <c r="DY20" s="13" t="s">
        <v>287</v>
      </c>
      <c r="DZ20" s="13" t="s">
        <v>287</v>
      </c>
      <c r="EA20" s="13" t="s">
        <v>287</v>
      </c>
      <c r="EB20" s="13" t="s">
        <v>287</v>
      </c>
      <c r="EC20" s="13" t="s">
        <v>287</v>
      </c>
      <c r="ED20" s="13"/>
      <c r="EE20" s="13" t="s">
        <v>287</v>
      </c>
      <c r="EF20" s="13" t="s">
        <v>287</v>
      </c>
      <c r="EG20" s="13" t="s">
        <v>287</v>
      </c>
      <c r="EH20" s="13" t="s">
        <v>287</v>
      </c>
      <c r="EI20" s="13" t="s">
        <v>287</v>
      </c>
      <c r="EJ20" s="13" t="s">
        <v>287</v>
      </c>
      <c r="EK20" s="13" t="s">
        <v>287</v>
      </c>
      <c r="EL20" s="13" t="s">
        <v>287</v>
      </c>
      <c r="EM20" s="13" t="s">
        <v>287</v>
      </c>
      <c r="EN20" s="13" t="s">
        <v>287</v>
      </c>
      <c r="EO20" s="13" t="s">
        <v>287</v>
      </c>
      <c r="EP20" s="13" t="s">
        <v>287</v>
      </c>
      <c r="EQ20" s="13"/>
      <c r="ER20" s="13" t="s">
        <v>287</v>
      </c>
      <c r="ES20" s="13" t="s">
        <v>287</v>
      </c>
      <c r="ET20" s="13" t="s">
        <v>287</v>
      </c>
      <c r="EU20" s="13" t="s">
        <v>287</v>
      </c>
      <c r="EV20" s="13" t="s">
        <v>287</v>
      </c>
      <c r="EW20" s="13" t="s">
        <v>287</v>
      </c>
      <c r="EX20" s="13" t="s">
        <v>287</v>
      </c>
      <c r="EY20" s="13" t="s">
        <v>287</v>
      </c>
      <c r="EZ20" s="13" t="s">
        <v>287</v>
      </c>
      <c r="FA20" s="13" t="s">
        <v>287</v>
      </c>
      <c r="FB20" s="13" t="s">
        <v>287</v>
      </c>
      <c r="FC20" s="13" t="s">
        <v>287</v>
      </c>
      <c r="FD20" s="13" t="s">
        <v>287</v>
      </c>
      <c r="FE20" s="13" t="s">
        <v>287</v>
      </c>
      <c r="FF20" s="13" t="s">
        <v>287</v>
      </c>
      <c r="FG20" s="13" t="s">
        <v>287</v>
      </c>
      <c r="FH20" s="13" t="s">
        <v>287</v>
      </c>
      <c r="FI20" s="13" t="s">
        <v>287</v>
      </c>
      <c r="FJ20" s="13" t="s">
        <v>287</v>
      </c>
      <c r="FK20" s="13" t="s">
        <v>287</v>
      </c>
      <c r="FL20" s="13" t="s">
        <v>287</v>
      </c>
      <c r="FM20" s="13" t="s">
        <v>287</v>
      </c>
      <c r="FN20" s="13" t="s">
        <v>287</v>
      </c>
      <c r="FO20" s="13" t="s">
        <v>287</v>
      </c>
      <c r="FP20" s="13"/>
      <c r="FQ20" s="13" t="s">
        <v>287</v>
      </c>
      <c r="FR20" s="13" t="s">
        <v>287</v>
      </c>
      <c r="FS20" s="13" t="s">
        <v>287</v>
      </c>
      <c r="FT20" s="13" t="s">
        <v>287</v>
      </c>
      <c r="FU20" s="13" t="s">
        <v>287</v>
      </c>
      <c r="FV20" s="13" t="s">
        <v>287</v>
      </c>
      <c r="FW20" s="13" t="s">
        <v>287</v>
      </c>
      <c r="FX20" s="13" t="s">
        <v>287</v>
      </c>
      <c r="FY20" s="13" t="s">
        <v>287</v>
      </c>
      <c r="FZ20" s="13" t="s">
        <v>287</v>
      </c>
      <c r="GA20" s="13" t="s">
        <v>287</v>
      </c>
      <c r="GB20" s="13" t="s">
        <v>287</v>
      </c>
      <c r="GC20" s="13"/>
      <c r="GD20" s="13" t="s">
        <v>287</v>
      </c>
      <c r="GE20" s="13" t="s">
        <v>287</v>
      </c>
      <c r="GF20" s="13" t="s">
        <v>287</v>
      </c>
      <c r="GG20" s="13" t="s">
        <v>176</v>
      </c>
      <c r="GH20" s="13" t="s">
        <v>287</v>
      </c>
      <c r="GI20" s="13" t="s">
        <v>287</v>
      </c>
      <c r="GJ20" s="13" t="s">
        <v>287</v>
      </c>
      <c r="GK20" s="13" t="s">
        <v>287</v>
      </c>
      <c r="GL20" s="13" t="s">
        <v>287</v>
      </c>
      <c r="GM20" s="13" t="s">
        <v>287</v>
      </c>
      <c r="GN20" s="13" t="s">
        <v>287</v>
      </c>
      <c r="GO20" s="13" t="s">
        <v>287</v>
      </c>
      <c r="GP20" s="13" t="s">
        <v>287</v>
      </c>
      <c r="GQ20" s="13" t="s">
        <v>287</v>
      </c>
      <c r="GR20" s="13" t="s">
        <v>287</v>
      </c>
      <c r="GS20" s="13" t="s">
        <v>287</v>
      </c>
      <c r="GT20" s="13" t="s">
        <v>287</v>
      </c>
      <c r="GU20" s="13" t="s">
        <v>287</v>
      </c>
      <c r="GV20" s="13" t="s">
        <v>287</v>
      </c>
      <c r="GW20" s="13" t="s">
        <v>287</v>
      </c>
      <c r="GX20" s="13" t="s">
        <v>287</v>
      </c>
      <c r="GY20" s="13" t="s">
        <v>287</v>
      </c>
      <c r="GZ20" s="13" t="s">
        <v>287</v>
      </c>
      <c r="HA20" s="13" t="s">
        <v>287</v>
      </c>
      <c r="HB20" s="13" t="s">
        <v>287</v>
      </c>
      <c r="HC20" s="13" t="s">
        <v>287</v>
      </c>
      <c r="HD20" s="13" t="s">
        <v>287</v>
      </c>
      <c r="HE20" s="13" t="s">
        <v>287</v>
      </c>
      <c r="HF20" s="13" t="s">
        <v>287</v>
      </c>
      <c r="HG20" s="13" t="s">
        <v>287</v>
      </c>
      <c r="HH20" s="13" t="s">
        <v>287</v>
      </c>
      <c r="HI20" s="13" t="s">
        <v>287</v>
      </c>
      <c r="HJ20" s="13" t="s">
        <v>287</v>
      </c>
      <c r="HK20" s="13" t="s">
        <v>287</v>
      </c>
      <c r="HL20" s="13" t="s">
        <v>287</v>
      </c>
      <c r="HM20" s="13" t="s">
        <v>287</v>
      </c>
      <c r="HN20" s="13" t="s">
        <v>287</v>
      </c>
      <c r="HO20" s="13" t="s">
        <v>287</v>
      </c>
      <c r="HP20" s="13" t="s">
        <v>287</v>
      </c>
      <c r="HQ20" s="13" t="s">
        <v>287</v>
      </c>
      <c r="HR20" s="13" t="s">
        <v>287</v>
      </c>
      <c r="HS20" s="13" t="s">
        <v>287</v>
      </c>
      <c r="HT20" s="13" t="s">
        <v>287</v>
      </c>
      <c r="HU20" s="13" t="s">
        <v>287</v>
      </c>
      <c r="HV20" s="13" t="s">
        <v>287</v>
      </c>
      <c r="HW20" s="13" t="s">
        <v>287</v>
      </c>
      <c r="HX20" s="13" t="s">
        <v>287</v>
      </c>
      <c r="HY20" s="13" t="s">
        <v>287</v>
      </c>
      <c r="HZ20" s="13" t="s">
        <v>287</v>
      </c>
      <c r="IA20" s="13" t="s">
        <v>287</v>
      </c>
      <c r="IB20" s="13" t="s">
        <v>287</v>
      </c>
      <c r="IC20" s="13" t="s">
        <v>287</v>
      </c>
      <c r="ID20" s="13" t="s">
        <v>287</v>
      </c>
      <c r="IE20" s="13" t="s">
        <v>287</v>
      </c>
      <c r="IF20" s="13" t="s">
        <v>287</v>
      </c>
      <c r="IG20" s="13" t="s">
        <v>287</v>
      </c>
      <c r="IH20" s="13" t="s">
        <v>287</v>
      </c>
      <c r="II20" s="13" t="s">
        <v>287</v>
      </c>
      <c r="IJ20" s="13" t="s">
        <v>287</v>
      </c>
      <c r="IK20" s="13" t="s">
        <v>287</v>
      </c>
      <c r="IL20" s="13" t="s">
        <v>287</v>
      </c>
      <c r="IM20" s="13" t="s">
        <v>287</v>
      </c>
      <c r="IN20" s="13" t="s">
        <v>287</v>
      </c>
      <c r="IO20" s="13" t="s">
        <v>287</v>
      </c>
      <c r="IP20" s="13" t="s">
        <v>287</v>
      </c>
      <c r="IQ20" s="13" t="s">
        <v>287</v>
      </c>
      <c r="IR20" s="13" t="s">
        <v>287</v>
      </c>
      <c r="IS20" s="13" t="s">
        <v>287</v>
      </c>
      <c r="IT20" s="13" t="s">
        <v>287</v>
      </c>
      <c r="IU20" s="13" t="s">
        <v>287</v>
      </c>
      <c r="IV20" s="13" t="s">
        <v>287</v>
      </c>
      <c r="IW20" s="13" t="s">
        <v>287</v>
      </c>
      <c r="IX20" s="13" t="s">
        <v>176</v>
      </c>
      <c r="IY20" s="13" t="s">
        <v>287</v>
      </c>
      <c r="IZ20" s="13" t="s">
        <v>176</v>
      </c>
      <c r="JA20" s="13" t="s">
        <v>176</v>
      </c>
      <c r="JB20" s="13" t="s">
        <v>176</v>
      </c>
      <c r="JC20" s="13" t="s">
        <v>287</v>
      </c>
      <c r="JD20" s="13" t="s">
        <v>287</v>
      </c>
      <c r="JE20" s="13" t="s">
        <v>287</v>
      </c>
      <c r="JF20" s="13" t="s">
        <v>287</v>
      </c>
      <c r="JG20" s="13" t="s">
        <v>287</v>
      </c>
      <c r="JH20" s="13" t="s">
        <v>287</v>
      </c>
      <c r="JI20" s="13" t="s">
        <v>287</v>
      </c>
      <c r="JJ20" s="13" t="s">
        <v>287</v>
      </c>
      <c r="JK20" s="13"/>
      <c r="JL20" s="13"/>
      <c r="JM20" s="13"/>
      <c r="JN20" s="13"/>
      <c r="JO20" s="13"/>
      <c r="JP20" s="13"/>
      <c r="JQ20" s="13"/>
      <c r="JR20" s="13"/>
      <c r="JS20" s="13"/>
      <c r="JT20" s="13"/>
      <c r="JU20" s="13"/>
      <c r="JV20" s="13"/>
      <c r="JW20" s="13"/>
      <c r="JX20" s="13"/>
      <c r="JY20" s="13"/>
      <c r="JZ20" s="13"/>
      <c r="KA20" s="13"/>
      <c r="KB20" s="13"/>
      <c r="KC20" s="13"/>
      <c r="KD20" s="13"/>
      <c r="KE20" s="13"/>
      <c r="KF20" s="13"/>
    </row>
    <row r="21" spans="1:292" x14ac:dyDescent="0.25">
      <c r="A21" s="27" t="s">
        <v>328</v>
      </c>
      <c r="B21" t="s">
        <v>1156</v>
      </c>
      <c r="C21" t="s">
        <v>1157</v>
      </c>
      <c r="D21" s="22" t="s">
        <v>293</v>
      </c>
      <c r="E21" t="s">
        <v>329</v>
      </c>
      <c r="F21" t="s">
        <v>176</v>
      </c>
      <c r="G21" t="s">
        <v>287</v>
      </c>
      <c r="H21" t="s">
        <v>287</v>
      </c>
      <c r="I21" t="s">
        <v>287</v>
      </c>
      <c r="J21" t="s">
        <v>287</v>
      </c>
      <c r="K21" t="s">
        <v>287</v>
      </c>
      <c r="L21" t="s">
        <v>287</v>
      </c>
      <c r="M21" t="s">
        <v>287</v>
      </c>
      <c r="N21" t="s">
        <v>176</v>
      </c>
      <c r="O21" t="s">
        <v>287</v>
      </c>
      <c r="P21" t="s">
        <v>287</v>
      </c>
      <c r="Q21" t="s">
        <v>287</v>
      </c>
      <c r="R21" t="s">
        <v>176</v>
      </c>
      <c r="S21" t="s">
        <v>176</v>
      </c>
      <c r="T21" t="s">
        <v>176</v>
      </c>
      <c r="U21" t="s">
        <v>287</v>
      </c>
      <c r="V21" t="s">
        <v>287</v>
      </c>
      <c r="W21" t="s">
        <v>327</v>
      </c>
      <c r="X21" t="s">
        <v>287</v>
      </c>
      <c r="Y21" t="s">
        <v>176</v>
      </c>
      <c r="Z21" t="s">
        <v>176</v>
      </c>
      <c r="AA21" t="s">
        <v>176</v>
      </c>
      <c r="AB21" t="s">
        <v>287</v>
      </c>
      <c r="AC21" t="s">
        <v>287</v>
      </c>
      <c r="AD21" t="s">
        <v>287</v>
      </c>
      <c r="AE21" t="s">
        <v>287</v>
      </c>
      <c r="AF21" t="s">
        <v>287</v>
      </c>
      <c r="AG21" t="s">
        <v>287</v>
      </c>
      <c r="AH21" t="s">
        <v>287</v>
      </c>
      <c r="AI21" t="s">
        <v>287</v>
      </c>
      <c r="AJ21" t="s">
        <v>287</v>
      </c>
      <c r="AK21" t="s">
        <v>286</v>
      </c>
      <c r="AL21" t="s">
        <v>287</v>
      </c>
      <c r="AM21" t="s">
        <v>287</v>
      </c>
      <c r="AN21" t="s">
        <v>287</v>
      </c>
      <c r="AO21" t="s">
        <v>287</v>
      </c>
      <c r="AP21" t="s">
        <v>287</v>
      </c>
      <c r="AQ21" s="13" t="s">
        <v>176</v>
      </c>
      <c r="AR21" s="13" t="s">
        <v>176</v>
      </c>
      <c r="AS21" s="13" t="s">
        <v>287</v>
      </c>
      <c r="AT21" s="13" t="s">
        <v>287</v>
      </c>
      <c r="AU21" s="13" t="s">
        <v>287</v>
      </c>
      <c r="AV21" s="13" t="s">
        <v>176</v>
      </c>
      <c r="AW21" s="13" t="s">
        <v>287</v>
      </c>
      <c r="AX21" s="13" t="s">
        <v>287</v>
      </c>
      <c r="AY21" s="13" t="s">
        <v>287</v>
      </c>
      <c r="AZ21" s="13" t="s">
        <v>287</v>
      </c>
      <c r="BA21" s="13" t="s">
        <v>287</v>
      </c>
      <c r="BB21" s="13" t="s">
        <v>287</v>
      </c>
      <c r="BC21" s="13" t="s">
        <v>287</v>
      </c>
      <c r="BD21" s="13" t="s">
        <v>287</v>
      </c>
      <c r="BE21" s="13" t="s">
        <v>287</v>
      </c>
      <c r="BF21" s="13" t="s">
        <v>287</v>
      </c>
      <c r="BG21" s="13" t="s">
        <v>287</v>
      </c>
      <c r="BH21" s="13" t="s">
        <v>287</v>
      </c>
      <c r="BI21" s="13" t="s">
        <v>287</v>
      </c>
      <c r="BJ21" s="13" t="s">
        <v>287</v>
      </c>
      <c r="BK21" s="13" t="s">
        <v>287</v>
      </c>
      <c r="BL21" s="13" t="s">
        <v>287</v>
      </c>
      <c r="BM21" s="13" t="s">
        <v>287</v>
      </c>
      <c r="BN21" s="13" t="s">
        <v>287</v>
      </c>
      <c r="BO21" s="13" t="s">
        <v>287</v>
      </c>
      <c r="BP21" s="13" t="s">
        <v>176</v>
      </c>
      <c r="BQ21" s="13" t="s">
        <v>287</v>
      </c>
      <c r="BR21" s="13" t="s">
        <v>287</v>
      </c>
      <c r="BS21" s="13" t="s">
        <v>287</v>
      </c>
      <c r="BT21" s="13" t="s">
        <v>287</v>
      </c>
      <c r="BU21" s="13" t="s">
        <v>287</v>
      </c>
      <c r="BV21" s="13" t="s">
        <v>287</v>
      </c>
      <c r="BW21" s="13" t="s">
        <v>287</v>
      </c>
      <c r="BX21" s="13" t="s">
        <v>287</v>
      </c>
      <c r="BY21" s="13" t="s">
        <v>287</v>
      </c>
      <c r="BZ21" s="13" t="s">
        <v>287</v>
      </c>
      <c r="CA21" s="13" t="s">
        <v>287</v>
      </c>
      <c r="CB21" s="13" t="s">
        <v>287</v>
      </c>
      <c r="CC21" s="13" t="s">
        <v>287</v>
      </c>
      <c r="CD21" s="13" t="s">
        <v>287</v>
      </c>
      <c r="CE21" s="13" t="s">
        <v>287</v>
      </c>
      <c r="CF21" s="13" t="s">
        <v>287</v>
      </c>
      <c r="CG21" s="13" t="s">
        <v>287</v>
      </c>
      <c r="CH21" s="13" t="s">
        <v>287</v>
      </c>
      <c r="CI21" s="13" t="s">
        <v>287</v>
      </c>
      <c r="CJ21" s="13" t="s">
        <v>287</v>
      </c>
      <c r="CK21" s="13" t="s">
        <v>287</v>
      </c>
      <c r="CL21" s="13" t="s">
        <v>287</v>
      </c>
      <c r="CM21" s="13" t="s">
        <v>287</v>
      </c>
      <c r="CN21" s="13" t="s">
        <v>287</v>
      </c>
      <c r="CO21" s="13" t="s">
        <v>287</v>
      </c>
      <c r="CP21" s="13" t="s">
        <v>287</v>
      </c>
      <c r="CQ21" s="13"/>
      <c r="CR21" s="13" t="s">
        <v>287</v>
      </c>
      <c r="CS21" s="13" t="s">
        <v>287</v>
      </c>
      <c r="CT21" s="13" t="s">
        <v>176</v>
      </c>
      <c r="CU21" s="13" t="s">
        <v>287</v>
      </c>
      <c r="CV21" s="13" t="s">
        <v>287</v>
      </c>
      <c r="CW21" s="13" t="s">
        <v>287</v>
      </c>
      <c r="CX21" s="13" t="s">
        <v>287</v>
      </c>
      <c r="CY21" s="13" t="s">
        <v>176</v>
      </c>
      <c r="CZ21" s="13" t="s">
        <v>176</v>
      </c>
      <c r="DA21" s="13" t="s">
        <v>176</v>
      </c>
      <c r="DB21" s="13" t="s">
        <v>176</v>
      </c>
      <c r="DC21" s="13" t="s">
        <v>176</v>
      </c>
      <c r="DD21" s="13" t="s">
        <v>176</v>
      </c>
      <c r="DE21" s="13" t="s">
        <v>176</v>
      </c>
      <c r="DF21" s="13" t="s">
        <v>176</v>
      </c>
      <c r="DG21" s="13" t="s">
        <v>176</v>
      </c>
      <c r="DH21" s="13" t="s">
        <v>176</v>
      </c>
      <c r="DI21" s="13" t="s">
        <v>176</v>
      </c>
      <c r="DJ21" s="13" t="s">
        <v>287</v>
      </c>
      <c r="DK21" s="13" t="s">
        <v>287</v>
      </c>
      <c r="DL21" s="13" t="s">
        <v>176</v>
      </c>
      <c r="DM21" s="13" t="s">
        <v>176</v>
      </c>
      <c r="DN21" s="13" t="s">
        <v>287</v>
      </c>
      <c r="DO21" s="13" t="s">
        <v>287</v>
      </c>
      <c r="DP21" s="13" t="s">
        <v>287</v>
      </c>
      <c r="DQ21" s="13" t="s">
        <v>287</v>
      </c>
      <c r="DR21" s="13" t="s">
        <v>287</v>
      </c>
      <c r="DS21" s="13" t="s">
        <v>176</v>
      </c>
      <c r="DT21" s="13" t="s">
        <v>287</v>
      </c>
      <c r="DU21" s="13" t="s">
        <v>287</v>
      </c>
      <c r="DV21" s="13" t="s">
        <v>287</v>
      </c>
      <c r="DW21" s="13" t="s">
        <v>287</v>
      </c>
      <c r="DX21" s="13" t="s">
        <v>287</v>
      </c>
      <c r="DY21" s="13" t="s">
        <v>287</v>
      </c>
      <c r="DZ21" s="13" t="s">
        <v>287</v>
      </c>
      <c r="EA21" s="13" t="s">
        <v>287</v>
      </c>
      <c r="EB21" s="13" t="s">
        <v>287</v>
      </c>
      <c r="EC21" s="13" t="s">
        <v>287</v>
      </c>
      <c r="ED21" s="13"/>
      <c r="EE21" s="13" t="s">
        <v>287</v>
      </c>
      <c r="EF21" s="13" t="s">
        <v>287</v>
      </c>
      <c r="EG21" s="13" t="s">
        <v>287</v>
      </c>
      <c r="EH21" s="13" t="s">
        <v>287</v>
      </c>
      <c r="EI21" s="13" t="s">
        <v>287</v>
      </c>
      <c r="EJ21" s="13" t="s">
        <v>287</v>
      </c>
      <c r="EK21" s="13" t="s">
        <v>287</v>
      </c>
      <c r="EL21" s="13" t="s">
        <v>287</v>
      </c>
      <c r="EM21" s="13" t="s">
        <v>287</v>
      </c>
      <c r="EN21" s="13" t="s">
        <v>287</v>
      </c>
      <c r="EO21" s="13" t="s">
        <v>287</v>
      </c>
      <c r="EP21" s="13" t="s">
        <v>287</v>
      </c>
      <c r="EQ21" s="13"/>
      <c r="ER21" s="13" t="s">
        <v>287</v>
      </c>
      <c r="ES21" s="13" t="s">
        <v>287</v>
      </c>
      <c r="ET21" s="13" t="s">
        <v>176</v>
      </c>
      <c r="EU21" s="13" t="s">
        <v>287</v>
      </c>
      <c r="EV21" s="13" t="s">
        <v>287</v>
      </c>
      <c r="EW21" s="13" t="s">
        <v>287</v>
      </c>
      <c r="EX21" s="13" t="s">
        <v>287</v>
      </c>
      <c r="EY21" s="13" t="s">
        <v>287</v>
      </c>
      <c r="EZ21" s="13" t="s">
        <v>287</v>
      </c>
      <c r="FA21" s="13" t="s">
        <v>287</v>
      </c>
      <c r="FB21" s="13" t="s">
        <v>287</v>
      </c>
      <c r="FC21" s="13" t="s">
        <v>287</v>
      </c>
      <c r="FD21" s="13" t="s">
        <v>287</v>
      </c>
      <c r="FE21" s="13" t="s">
        <v>287</v>
      </c>
      <c r="FF21" s="13" t="s">
        <v>287</v>
      </c>
      <c r="FG21" s="13" t="s">
        <v>287</v>
      </c>
      <c r="FH21" s="13" t="s">
        <v>287</v>
      </c>
      <c r="FI21" s="13" t="s">
        <v>287</v>
      </c>
      <c r="FJ21" s="13" t="s">
        <v>287</v>
      </c>
      <c r="FK21" s="13" t="s">
        <v>287</v>
      </c>
      <c r="FL21" s="13" t="s">
        <v>287</v>
      </c>
      <c r="FM21" s="13" t="s">
        <v>287</v>
      </c>
      <c r="FN21" s="13" t="s">
        <v>287</v>
      </c>
      <c r="FO21" s="13" t="s">
        <v>287</v>
      </c>
      <c r="FP21" s="13"/>
      <c r="FQ21" s="13" t="s">
        <v>287</v>
      </c>
      <c r="FR21" s="13" t="s">
        <v>287</v>
      </c>
      <c r="FS21" s="13" t="s">
        <v>287</v>
      </c>
      <c r="FT21" s="13" t="s">
        <v>287</v>
      </c>
      <c r="FU21" s="13" t="s">
        <v>287</v>
      </c>
      <c r="FV21" s="13" t="s">
        <v>287</v>
      </c>
      <c r="FW21" s="13" t="s">
        <v>287</v>
      </c>
      <c r="FX21" s="13" t="s">
        <v>287</v>
      </c>
      <c r="FY21" s="13" t="s">
        <v>287</v>
      </c>
      <c r="FZ21" s="13" t="s">
        <v>287</v>
      </c>
      <c r="GA21" s="13" t="s">
        <v>287</v>
      </c>
      <c r="GB21" s="13" t="s">
        <v>287</v>
      </c>
      <c r="GC21" s="13"/>
      <c r="GD21" s="13" t="s">
        <v>287</v>
      </c>
      <c r="GE21" s="13" t="s">
        <v>287</v>
      </c>
      <c r="GF21" s="13" t="s">
        <v>287</v>
      </c>
      <c r="GG21" s="13" t="s">
        <v>176</v>
      </c>
      <c r="GH21" s="13" t="s">
        <v>287</v>
      </c>
      <c r="GI21" s="13" t="s">
        <v>287</v>
      </c>
      <c r="GJ21" s="13" t="s">
        <v>287</v>
      </c>
      <c r="GK21" s="13" t="s">
        <v>287</v>
      </c>
      <c r="GL21" s="13" t="s">
        <v>287</v>
      </c>
      <c r="GM21" s="13" t="s">
        <v>287</v>
      </c>
      <c r="GN21" s="13" t="s">
        <v>287</v>
      </c>
      <c r="GO21" s="13" t="s">
        <v>287</v>
      </c>
      <c r="GP21" s="13" t="s">
        <v>287</v>
      </c>
      <c r="GQ21" s="13" t="s">
        <v>287</v>
      </c>
      <c r="GR21" s="13" t="s">
        <v>287</v>
      </c>
      <c r="GS21" s="13" t="s">
        <v>287</v>
      </c>
      <c r="GT21" s="13" t="s">
        <v>287</v>
      </c>
      <c r="GU21" s="13" t="s">
        <v>287</v>
      </c>
      <c r="GV21" s="13" t="s">
        <v>287</v>
      </c>
      <c r="GW21" s="13" t="s">
        <v>287</v>
      </c>
      <c r="GX21" s="13" t="s">
        <v>287</v>
      </c>
      <c r="GY21" s="13" t="s">
        <v>287</v>
      </c>
      <c r="GZ21" s="13" t="s">
        <v>287</v>
      </c>
      <c r="HA21" s="13" t="s">
        <v>287</v>
      </c>
      <c r="HB21" s="13" t="s">
        <v>287</v>
      </c>
      <c r="HC21" s="13" t="s">
        <v>287</v>
      </c>
      <c r="HD21" s="13" t="s">
        <v>287</v>
      </c>
      <c r="HE21" s="13" t="s">
        <v>287</v>
      </c>
      <c r="HF21" s="13" t="s">
        <v>287</v>
      </c>
      <c r="HG21" s="13" t="s">
        <v>287</v>
      </c>
      <c r="HH21" s="13" t="s">
        <v>287</v>
      </c>
      <c r="HI21" s="13" t="s">
        <v>287</v>
      </c>
      <c r="HJ21" s="13" t="s">
        <v>287</v>
      </c>
      <c r="HK21" s="13" t="s">
        <v>287</v>
      </c>
      <c r="HL21" s="13" t="s">
        <v>287</v>
      </c>
      <c r="HM21" s="13" t="s">
        <v>287</v>
      </c>
      <c r="HN21" s="13" t="s">
        <v>176</v>
      </c>
      <c r="HO21" s="13" t="s">
        <v>176</v>
      </c>
      <c r="HP21" s="13" t="s">
        <v>287</v>
      </c>
      <c r="HQ21" s="13" t="s">
        <v>287</v>
      </c>
      <c r="HR21" s="13" t="s">
        <v>287</v>
      </c>
      <c r="HS21" s="13" t="s">
        <v>287</v>
      </c>
      <c r="HT21" s="13" t="s">
        <v>287</v>
      </c>
      <c r="HU21" s="13" t="s">
        <v>287</v>
      </c>
      <c r="HV21" s="13" t="s">
        <v>287</v>
      </c>
      <c r="HW21" s="13" t="s">
        <v>287</v>
      </c>
      <c r="HX21" s="13" t="s">
        <v>287</v>
      </c>
      <c r="HY21" s="13" t="s">
        <v>287</v>
      </c>
      <c r="HZ21" s="13" t="s">
        <v>287</v>
      </c>
      <c r="IA21" s="13" t="s">
        <v>287</v>
      </c>
      <c r="IB21" s="13" t="s">
        <v>287</v>
      </c>
      <c r="IC21" s="13" t="s">
        <v>287</v>
      </c>
      <c r="ID21" s="13" t="s">
        <v>287</v>
      </c>
      <c r="IE21" s="13" t="s">
        <v>287</v>
      </c>
      <c r="IF21" s="13" t="s">
        <v>287</v>
      </c>
      <c r="IG21" s="13" t="s">
        <v>287</v>
      </c>
      <c r="IH21" s="13" t="s">
        <v>287</v>
      </c>
      <c r="II21" s="13" t="s">
        <v>287</v>
      </c>
      <c r="IJ21" s="13" t="s">
        <v>287</v>
      </c>
      <c r="IK21" s="13" t="s">
        <v>287</v>
      </c>
      <c r="IL21" s="13" t="s">
        <v>287</v>
      </c>
      <c r="IM21" s="13"/>
      <c r="IN21" s="13" t="s">
        <v>287</v>
      </c>
      <c r="IO21" s="13" t="s">
        <v>287</v>
      </c>
      <c r="IP21" s="13" t="s">
        <v>287</v>
      </c>
      <c r="IQ21" s="13" t="s">
        <v>287</v>
      </c>
      <c r="IR21" s="13" t="s">
        <v>287</v>
      </c>
      <c r="IS21" s="13" t="s">
        <v>287</v>
      </c>
      <c r="IT21" s="13" t="s">
        <v>287</v>
      </c>
      <c r="IU21" s="13" t="s">
        <v>287</v>
      </c>
      <c r="IV21" s="13" t="s">
        <v>287</v>
      </c>
      <c r="IW21" s="13" t="s">
        <v>287</v>
      </c>
      <c r="IX21" s="13" t="s">
        <v>176</v>
      </c>
      <c r="IY21" s="13" t="s">
        <v>287</v>
      </c>
      <c r="IZ21" s="13" t="s">
        <v>176</v>
      </c>
      <c r="JA21" s="13" t="s">
        <v>176</v>
      </c>
      <c r="JB21" s="13" t="s">
        <v>176</v>
      </c>
      <c r="JC21" s="13" t="s">
        <v>287</v>
      </c>
      <c r="JD21" s="13" t="s">
        <v>287</v>
      </c>
      <c r="JE21" s="13" t="s">
        <v>287</v>
      </c>
      <c r="JF21" s="13" t="s">
        <v>287</v>
      </c>
      <c r="JG21" s="13" t="s">
        <v>287</v>
      </c>
      <c r="JH21" s="13" t="s">
        <v>287</v>
      </c>
      <c r="JI21" s="13" t="s">
        <v>287</v>
      </c>
      <c r="JJ21" s="13" t="s">
        <v>287</v>
      </c>
      <c r="JK21" s="13"/>
      <c r="JL21" s="13"/>
      <c r="JM21" s="13"/>
      <c r="JN21" s="13"/>
      <c r="JO21" s="13"/>
      <c r="JP21" s="13"/>
      <c r="JQ21" s="13"/>
      <c r="JR21" s="13"/>
      <c r="JS21" s="13"/>
      <c r="JT21" s="13"/>
      <c r="JU21" s="13"/>
      <c r="JV21" s="13"/>
      <c r="JW21" s="13"/>
      <c r="JX21" s="13"/>
      <c r="JY21" s="13"/>
      <c r="JZ21" s="13"/>
      <c r="KA21" s="13"/>
      <c r="KB21" s="13"/>
      <c r="KC21" s="13"/>
      <c r="KD21" s="13"/>
      <c r="KE21" s="13"/>
      <c r="KF21" s="13"/>
    </row>
    <row r="22" spans="1:292" x14ac:dyDescent="0.25">
      <c r="A22" s="27" t="s">
        <v>330</v>
      </c>
      <c r="B22" t="s">
        <v>1156</v>
      </c>
      <c r="C22" t="s">
        <v>1157</v>
      </c>
      <c r="D22" s="22" t="s">
        <v>293</v>
      </c>
      <c r="E22" t="s">
        <v>331</v>
      </c>
      <c r="F22" t="s">
        <v>176</v>
      </c>
      <c r="G22" t="s">
        <v>287</v>
      </c>
      <c r="H22" t="s">
        <v>287</v>
      </c>
      <c r="I22" t="s">
        <v>287</v>
      </c>
      <c r="J22" t="s">
        <v>287</v>
      </c>
      <c r="K22" t="s">
        <v>287</v>
      </c>
      <c r="L22" t="s">
        <v>287</v>
      </c>
      <c r="M22" t="s">
        <v>287</v>
      </c>
      <c r="N22" t="s">
        <v>176</v>
      </c>
      <c r="O22" t="s">
        <v>286</v>
      </c>
      <c r="P22" t="s">
        <v>287</v>
      </c>
      <c r="Q22" t="s">
        <v>287</v>
      </c>
      <c r="R22" t="s">
        <v>176</v>
      </c>
      <c r="S22" t="s">
        <v>176</v>
      </c>
      <c r="T22" t="s">
        <v>176</v>
      </c>
      <c r="U22" t="s">
        <v>287</v>
      </c>
      <c r="V22" t="s">
        <v>286</v>
      </c>
      <c r="W22" t="s">
        <v>286</v>
      </c>
      <c r="X22" t="s">
        <v>287</v>
      </c>
      <c r="Y22" t="s">
        <v>176</v>
      </c>
      <c r="Z22" t="s">
        <v>176</v>
      </c>
      <c r="AA22" t="s">
        <v>176</v>
      </c>
      <c r="AB22" t="s">
        <v>286</v>
      </c>
      <c r="AC22" t="s">
        <v>286</v>
      </c>
      <c r="AD22" t="s">
        <v>286</v>
      </c>
      <c r="AE22" t="s">
        <v>176</v>
      </c>
      <c r="AF22" t="s">
        <v>286</v>
      </c>
      <c r="AG22" t="s">
        <v>287</v>
      </c>
      <c r="AH22" t="s">
        <v>286</v>
      </c>
      <c r="AI22" t="s">
        <v>287</v>
      </c>
      <c r="AJ22" t="s">
        <v>286</v>
      </c>
      <c r="AK22" t="s">
        <v>286</v>
      </c>
      <c r="AL22" t="s">
        <v>287</v>
      </c>
      <c r="AM22" t="s">
        <v>287</v>
      </c>
      <c r="AN22" t="s">
        <v>287</v>
      </c>
      <c r="AO22" t="s">
        <v>287</v>
      </c>
      <c r="AP22" t="s">
        <v>287</v>
      </c>
      <c r="AQ22" s="13" t="s">
        <v>176</v>
      </c>
      <c r="AR22" s="13" t="s">
        <v>286</v>
      </c>
      <c r="AS22" s="13" t="s">
        <v>287</v>
      </c>
      <c r="AT22" s="13" t="s">
        <v>287</v>
      </c>
      <c r="AU22" s="13" t="s">
        <v>286</v>
      </c>
      <c r="AV22" s="13" t="s">
        <v>176</v>
      </c>
      <c r="AW22" s="13" t="s">
        <v>287</v>
      </c>
      <c r="AX22" s="13" t="s">
        <v>287</v>
      </c>
      <c r="AY22" s="13" t="s">
        <v>286</v>
      </c>
      <c r="AZ22" s="13" t="s">
        <v>286</v>
      </c>
      <c r="BA22" s="13" t="s">
        <v>286</v>
      </c>
      <c r="BB22" s="13" t="s">
        <v>286</v>
      </c>
      <c r="BC22" s="13" t="s">
        <v>286</v>
      </c>
      <c r="BD22" s="13" t="s">
        <v>286</v>
      </c>
      <c r="BE22" s="13" t="s">
        <v>286</v>
      </c>
      <c r="BF22" s="13" t="s">
        <v>287</v>
      </c>
      <c r="BG22" s="13" t="s">
        <v>332</v>
      </c>
      <c r="BH22" s="13" t="s">
        <v>286</v>
      </c>
      <c r="BI22" s="13" t="s">
        <v>286</v>
      </c>
      <c r="BJ22" s="13" t="s">
        <v>332</v>
      </c>
      <c r="BK22" s="13" t="s">
        <v>287</v>
      </c>
      <c r="BL22" s="13" t="s">
        <v>286</v>
      </c>
      <c r="BM22" s="13" t="s">
        <v>286</v>
      </c>
      <c r="BN22" s="13" t="s">
        <v>286</v>
      </c>
      <c r="BO22" s="13" t="s">
        <v>287</v>
      </c>
      <c r="BP22" s="13" t="s">
        <v>286</v>
      </c>
      <c r="BQ22" s="13" t="s">
        <v>287</v>
      </c>
      <c r="BR22" s="13" t="s">
        <v>286</v>
      </c>
      <c r="BS22" s="13" t="s">
        <v>287</v>
      </c>
      <c r="BT22" s="13" t="s">
        <v>287</v>
      </c>
      <c r="BU22" s="13" t="s">
        <v>287</v>
      </c>
      <c r="BV22" s="13" t="s">
        <v>287</v>
      </c>
      <c r="BW22" s="13" t="s">
        <v>287</v>
      </c>
      <c r="BX22" s="13" t="s">
        <v>286</v>
      </c>
      <c r="BY22" s="13" t="s">
        <v>287</v>
      </c>
      <c r="BZ22" s="13" t="s">
        <v>286</v>
      </c>
      <c r="CA22" s="13" t="s">
        <v>287</v>
      </c>
      <c r="CB22" s="13" t="s">
        <v>287</v>
      </c>
      <c r="CC22" s="13" t="s">
        <v>287</v>
      </c>
      <c r="CD22" s="13" t="s">
        <v>287</v>
      </c>
      <c r="CE22" s="13" t="s">
        <v>287</v>
      </c>
      <c r="CF22" s="13" t="s">
        <v>176</v>
      </c>
      <c r="CG22" s="13" t="s">
        <v>287</v>
      </c>
      <c r="CH22" s="13" t="s">
        <v>287</v>
      </c>
      <c r="CI22" s="13" t="s">
        <v>287</v>
      </c>
      <c r="CJ22" s="13" t="s">
        <v>287</v>
      </c>
      <c r="CK22" s="13" t="s">
        <v>287</v>
      </c>
      <c r="CL22" s="13" t="s">
        <v>287</v>
      </c>
      <c r="CM22" s="13" t="s">
        <v>286</v>
      </c>
      <c r="CN22" s="13" t="s">
        <v>286</v>
      </c>
      <c r="CO22" s="13" t="s">
        <v>287</v>
      </c>
      <c r="CP22" s="13" t="s">
        <v>287</v>
      </c>
      <c r="CQ22" s="13"/>
      <c r="CR22" s="13" t="s">
        <v>287</v>
      </c>
      <c r="CS22" s="13" t="s">
        <v>286</v>
      </c>
      <c r="CT22" s="13" t="s">
        <v>176</v>
      </c>
      <c r="CU22" s="13" t="s">
        <v>286</v>
      </c>
      <c r="CV22" s="13" t="s">
        <v>286</v>
      </c>
      <c r="CW22" s="13" t="s">
        <v>286</v>
      </c>
      <c r="CX22" s="13" t="s">
        <v>286</v>
      </c>
      <c r="CY22" s="13" t="s">
        <v>176</v>
      </c>
      <c r="CZ22" s="13" t="s">
        <v>176</v>
      </c>
      <c r="DA22" s="13" t="s">
        <v>176</v>
      </c>
      <c r="DB22" s="13" t="s">
        <v>176</v>
      </c>
      <c r="DC22" s="13" t="s">
        <v>176</v>
      </c>
      <c r="DD22" s="13" t="s">
        <v>176</v>
      </c>
      <c r="DE22" s="13" t="s">
        <v>176</v>
      </c>
      <c r="DF22" s="13" t="s">
        <v>176</v>
      </c>
      <c r="DG22" s="13" t="s">
        <v>176</v>
      </c>
      <c r="DH22" s="13" t="s">
        <v>176</v>
      </c>
      <c r="DI22" s="13" t="s">
        <v>176</v>
      </c>
      <c r="DJ22" s="13" t="s">
        <v>286</v>
      </c>
      <c r="DK22" s="13" t="s">
        <v>286</v>
      </c>
      <c r="DL22" s="13" t="s">
        <v>176</v>
      </c>
      <c r="DM22" s="13" t="s">
        <v>176</v>
      </c>
      <c r="DN22" s="13" t="s">
        <v>286</v>
      </c>
      <c r="DO22" s="13" t="s">
        <v>176</v>
      </c>
      <c r="DP22" s="13" t="s">
        <v>176</v>
      </c>
      <c r="DQ22" s="13" t="s">
        <v>176</v>
      </c>
      <c r="DR22" s="13" t="s">
        <v>287</v>
      </c>
      <c r="DS22" s="13" t="s">
        <v>286</v>
      </c>
      <c r="DT22" s="13" t="s">
        <v>286</v>
      </c>
      <c r="DU22" s="13" t="s">
        <v>286</v>
      </c>
      <c r="DV22" s="13" t="s">
        <v>286</v>
      </c>
      <c r="DW22" s="13" t="s">
        <v>286</v>
      </c>
      <c r="DX22" s="13" t="s">
        <v>286</v>
      </c>
      <c r="DY22" s="13" t="s">
        <v>286</v>
      </c>
      <c r="DZ22" s="13" t="s">
        <v>287</v>
      </c>
      <c r="EA22" s="13" t="s">
        <v>287</v>
      </c>
      <c r="EB22" s="13" t="s">
        <v>286</v>
      </c>
      <c r="EC22" s="13" t="s">
        <v>287</v>
      </c>
      <c r="ED22" s="13"/>
      <c r="EE22" s="13" t="s">
        <v>287</v>
      </c>
      <c r="EF22" s="13" t="s">
        <v>287</v>
      </c>
      <c r="EG22" s="13" t="s">
        <v>287</v>
      </c>
      <c r="EH22" s="13" t="s">
        <v>287</v>
      </c>
      <c r="EI22" s="13" t="s">
        <v>287</v>
      </c>
      <c r="EJ22" s="13" t="s">
        <v>286</v>
      </c>
      <c r="EK22" s="13" t="s">
        <v>286</v>
      </c>
      <c r="EL22" s="13" t="s">
        <v>286</v>
      </c>
      <c r="EM22" s="13" t="s">
        <v>287</v>
      </c>
      <c r="EN22" s="13" t="s">
        <v>286</v>
      </c>
      <c r="EO22" s="13" t="s">
        <v>176</v>
      </c>
      <c r="EP22" s="13" t="s">
        <v>176</v>
      </c>
      <c r="EQ22" s="13"/>
      <c r="ER22" s="13" t="s">
        <v>286</v>
      </c>
      <c r="ES22" s="13" t="s">
        <v>332</v>
      </c>
      <c r="ET22" s="13" t="s">
        <v>176</v>
      </c>
      <c r="EU22" s="13" t="s">
        <v>287</v>
      </c>
      <c r="EV22" s="13" t="s">
        <v>286</v>
      </c>
      <c r="EW22" s="13" t="s">
        <v>286</v>
      </c>
      <c r="EX22" s="13" t="s">
        <v>286</v>
      </c>
      <c r="EY22" s="13" t="s">
        <v>332</v>
      </c>
      <c r="EZ22" s="13" t="s">
        <v>286</v>
      </c>
      <c r="FA22" s="13" t="s">
        <v>286</v>
      </c>
      <c r="FB22" s="13" t="s">
        <v>287</v>
      </c>
      <c r="FC22" s="13" t="s">
        <v>286</v>
      </c>
      <c r="FD22" s="13" t="s">
        <v>287</v>
      </c>
      <c r="FE22" s="13" t="s">
        <v>286</v>
      </c>
      <c r="FF22" s="13" t="s">
        <v>286</v>
      </c>
      <c r="FG22" s="13" t="s">
        <v>287</v>
      </c>
      <c r="FH22" s="13" t="s">
        <v>287</v>
      </c>
      <c r="FI22" s="13" t="s">
        <v>287</v>
      </c>
      <c r="FJ22" s="13" t="s">
        <v>287</v>
      </c>
      <c r="FK22" s="13" t="s">
        <v>287</v>
      </c>
      <c r="FL22" s="13" t="s">
        <v>287</v>
      </c>
      <c r="FM22" s="13" t="s">
        <v>287</v>
      </c>
      <c r="FN22" s="13" t="s">
        <v>286</v>
      </c>
      <c r="FO22" s="13" t="s">
        <v>287</v>
      </c>
      <c r="FP22" s="13"/>
      <c r="FQ22" s="13" t="s">
        <v>287</v>
      </c>
      <c r="FR22" s="13" t="s">
        <v>287</v>
      </c>
      <c r="FS22" s="13" t="s">
        <v>287</v>
      </c>
      <c r="FT22" s="13" t="s">
        <v>287</v>
      </c>
      <c r="FU22" s="13" t="s">
        <v>287</v>
      </c>
      <c r="FV22" s="13" t="s">
        <v>287</v>
      </c>
      <c r="FW22" s="13" t="s">
        <v>287</v>
      </c>
      <c r="FX22" s="13" t="s">
        <v>287</v>
      </c>
      <c r="FY22" s="13" t="s">
        <v>287</v>
      </c>
      <c r="FZ22" s="13" t="s">
        <v>287</v>
      </c>
      <c r="GA22" s="13" t="s">
        <v>286</v>
      </c>
      <c r="GB22" s="13" t="s">
        <v>286</v>
      </c>
      <c r="GC22" s="13"/>
      <c r="GD22" s="13" t="s">
        <v>286</v>
      </c>
      <c r="GE22" s="13" t="s">
        <v>286</v>
      </c>
      <c r="GF22" s="13" t="s">
        <v>286</v>
      </c>
      <c r="GG22" s="13" t="s">
        <v>176</v>
      </c>
      <c r="GH22" s="13" t="s">
        <v>286</v>
      </c>
      <c r="GI22" s="13" t="s">
        <v>286</v>
      </c>
      <c r="GJ22" s="13" t="s">
        <v>287</v>
      </c>
      <c r="GK22" s="13" t="s">
        <v>287</v>
      </c>
      <c r="GL22" s="13" t="s">
        <v>287</v>
      </c>
      <c r="GM22" s="13" t="s">
        <v>286</v>
      </c>
      <c r="GN22" s="13" t="s">
        <v>287</v>
      </c>
      <c r="GO22" s="13" t="s">
        <v>287</v>
      </c>
      <c r="GP22" s="13" t="s">
        <v>287</v>
      </c>
      <c r="GQ22" s="13" t="s">
        <v>287</v>
      </c>
      <c r="GR22" s="13" t="s">
        <v>287</v>
      </c>
      <c r="GS22" s="13" t="s">
        <v>286</v>
      </c>
      <c r="GT22" s="13" t="s">
        <v>287</v>
      </c>
      <c r="GU22" s="13" t="s">
        <v>287</v>
      </c>
      <c r="GV22" s="13" t="s">
        <v>287</v>
      </c>
      <c r="GW22" s="13" t="s">
        <v>287</v>
      </c>
      <c r="GX22" s="13" t="s">
        <v>287</v>
      </c>
      <c r="GY22" s="13" t="s">
        <v>287</v>
      </c>
      <c r="GZ22" s="13" t="s">
        <v>287</v>
      </c>
      <c r="HA22" s="13" t="s">
        <v>287</v>
      </c>
      <c r="HB22" s="13" t="s">
        <v>287</v>
      </c>
      <c r="HC22" s="13" t="s">
        <v>332</v>
      </c>
      <c r="HD22" s="13" t="s">
        <v>286</v>
      </c>
      <c r="HE22" s="13" t="s">
        <v>286</v>
      </c>
      <c r="HF22" s="13" t="s">
        <v>286</v>
      </c>
      <c r="HG22" s="13" t="s">
        <v>286</v>
      </c>
      <c r="HH22" s="13" t="s">
        <v>287</v>
      </c>
      <c r="HI22" s="13" t="s">
        <v>287</v>
      </c>
      <c r="HJ22" s="13" t="s">
        <v>287</v>
      </c>
      <c r="HK22" s="13" t="s">
        <v>286</v>
      </c>
      <c r="HL22" s="13" t="s">
        <v>176</v>
      </c>
      <c r="HM22" s="13" t="s">
        <v>286</v>
      </c>
      <c r="HN22" s="13" t="s">
        <v>176</v>
      </c>
      <c r="HO22" s="13" t="s">
        <v>286</v>
      </c>
      <c r="HP22" s="13" t="s">
        <v>286</v>
      </c>
      <c r="HQ22" s="13" t="s">
        <v>287</v>
      </c>
      <c r="HR22" s="13" t="s">
        <v>286</v>
      </c>
      <c r="HS22" s="13" t="s">
        <v>286</v>
      </c>
      <c r="HT22" s="13" t="s">
        <v>286</v>
      </c>
      <c r="HU22" s="13" t="s">
        <v>287</v>
      </c>
      <c r="HV22" s="13" t="s">
        <v>287</v>
      </c>
      <c r="HW22" s="13" t="s">
        <v>286</v>
      </c>
      <c r="HX22" s="13" t="s">
        <v>286</v>
      </c>
      <c r="HY22" s="13" t="s">
        <v>286</v>
      </c>
      <c r="HZ22" s="13" t="s">
        <v>286</v>
      </c>
      <c r="IA22" s="13" t="s">
        <v>287</v>
      </c>
      <c r="IB22" s="13" t="s">
        <v>287</v>
      </c>
      <c r="IC22" s="13" t="s">
        <v>287</v>
      </c>
      <c r="ID22" s="13" t="s">
        <v>287</v>
      </c>
      <c r="IE22" s="13" t="s">
        <v>286</v>
      </c>
      <c r="IF22" s="13" t="s">
        <v>287</v>
      </c>
      <c r="IG22" s="13" t="s">
        <v>287</v>
      </c>
      <c r="IH22" s="13" t="s">
        <v>287</v>
      </c>
      <c r="II22" s="13" t="s">
        <v>286</v>
      </c>
      <c r="IJ22" s="13" t="s">
        <v>176</v>
      </c>
      <c r="IK22" s="13" t="s">
        <v>176</v>
      </c>
      <c r="IL22" s="13" t="s">
        <v>287</v>
      </c>
      <c r="IM22" s="13"/>
      <c r="IN22" s="13" t="s">
        <v>287</v>
      </c>
      <c r="IO22" s="13" t="s">
        <v>286</v>
      </c>
      <c r="IP22" s="13" t="s">
        <v>287</v>
      </c>
      <c r="IQ22" s="13" t="s">
        <v>286</v>
      </c>
      <c r="IR22" s="13" t="s">
        <v>287</v>
      </c>
      <c r="IS22" s="13" t="s">
        <v>286</v>
      </c>
      <c r="IT22" s="13" t="s">
        <v>287</v>
      </c>
      <c r="IU22" s="13" t="s">
        <v>286</v>
      </c>
      <c r="IV22" s="13" t="s">
        <v>287</v>
      </c>
      <c r="IW22" s="13" t="s">
        <v>287</v>
      </c>
      <c r="IX22" s="13" t="s">
        <v>176</v>
      </c>
      <c r="IY22" s="13" t="s">
        <v>287</v>
      </c>
      <c r="IZ22" s="13" t="s">
        <v>286</v>
      </c>
      <c r="JA22" s="13" t="s">
        <v>176</v>
      </c>
      <c r="JB22" s="13" t="s">
        <v>176</v>
      </c>
      <c r="JC22" s="13" t="s">
        <v>287</v>
      </c>
      <c r="JD22" s="13" t="s">
        <v>287</v>
      </c>
      <c r="JE22" s="13" t="s">
        <v>287</v>
      </c>
      <c r="JF22" s="13" t="s">
        <v>287</v>
      </c>
      <c r="JG22" s="13" t="s">
        <v>287</v>
      </c>
      <c r="JH22" s="13" t="s">
        <v>286</v>
      </c>
      <c r="JI22" s="13" t="s">
        <v>287</v>
      </c>
      <c r="JJ22" s="13" t="s">
        <v>286</v>
      </c>
      <c r="JK22" s="13"/>
      <c r="JL22" s="13"/>
      <c r="JM22" s="13"/>
      <c r="JN22" s="13"/>
      <c r="JO22" s="13"/>
      <c r="JP22" s="13"/>
      <c r="JQ22" s="13"/>
      <c r="JR22" s="13"/>
      <c r="JS22" s="13"/>
      <c r="JT22" s="13"/>
      <c r="JU22" s="13"/>
      <c r="JV22" s="13"/>
      <c r="JW22" s="13"/>
      <c r="JX22" s="13"/>
      <c r="JY22" s="13"/>
      <c r="JZ22" s="13"/>
      <c r="KA22" s="13"/>
      <c r="KB22" s="13"/>
      <c r="KC22" s="13"/>
      <c r="KD22" s="13"/>
      <c r="KE22" s="13"/>
      <c r="KF22" s="13"/>
    </row>
    <row r="23" spans="1:292" x14ac:dyDescent="0.25">
      <c r="A23" s="27" t="s">
        <v>333</v>
      </c>
      <c r="B23" t="s">
        <v>1156</v>
      </c>
      <c r="C23" t="s">
        <v>1157</v>
      </c>
      <c r="D23" s="22" t="s">
        <v>293</v>
      </c>
      <c r="E23" t="s">
        <v>334</v>
      </c>
      <c r="F23" t="s">
        <v>176</v>
      </c>
      <c r="G23" t="s">
        <v>287</v>
      </c>
      <c r="H23" t="s">
        <v>287</v>
      </c>
      <c r="I23" t="s">
        <v>287</v>
      </c>
      <c r="J23" t="s">
        <v>287</v>
      </c>
      <c r="K23" t="s">
        <v>287</v>
      </c>
      <c r="L23" t="s">
        <v>287</v>
      </c>
      <c r="M23" t="s">
        <v>287</v>
      </c>
      <c r="N23" t="s">
        <v>176</v>
      </c>
      <c r="O23" t="s">
        <v>176</v>
      </c>
      <c r="P23" t="s">
        <v>287</v>
      </c>
      <c r="Q23" t="s">
        <v>287</v>
      </c>
      <c r="R23" t="s">
        <v>176</v>
      </c>
      <c r="S23" t="s">
        <v>176</v>
      </c>
      <c r="T23" t="s">
        <v>176</v>
      </c>
      <c r="U23" t="s">
        <v>287</v>
      </c>
      <c r="V23" t="s">
        <v>287</v>
      </c>
      <c r="W23" t="s">
        <v>286</v>
      </c>
      <c r="X23" t="s">
        <v>287</v>
      </c>
      <c r="Y23" t="s">
        <v>176</v>
      </c>
      <c r="Z23" t="s">
        <v>176</v>
      </c>
      <c r="AA23" t="s">
        <v>176</v>
      </c>
      <c r="AB23" t="s">
        <v>287</v>
      </c>
      <c r="AC23" t="s">
        <v>287</v>
      </c>
      <c r="AD23" t="s">
        <v>287</v>
      </c>
      <c r="AE23" t="s">
        <v>287</v>
      </c>
      <c r="AF23" t="s">
        <v>287</v>
      </c>
      <c r="AG23" t="s">
        <v>287</v>
      </c>
      <c r="AH23" t="s">
        <v>286</v>
      </c>
      <c r="AI23" t="s">
        <v>287</v>
      </c>
      <c r="AJ23" t="s">
        <v>176</v>
      </c>
      <c r="AK23" t="s">
        <v>287</v>
      </c>
      <c r="AL23" t="s">
        <v>287</v>
      </c>
      <c r="AM23" t="s">
        <v>287</v>
      </c>
      <c r="AN23" s="12" t="s">
        <v>287</v>
      </c>
      <c r="AO23" s="12" t="s">
        <v>287</v>
      </c>
      <c r="AP23" s="12" t="s">
        <v>287</v>
      </c>
      <c r="AQ23" s="12" t="s">
        <v>176</v>
      </c>
      <c r="AR23" s="12" t="s">
        <v>176</v>
      </c>
      <c r="AS23" s="12" t="s">
        <v>287</v>
      </c>
      <c r="AT23" s="12" t="s">
        <v>287</v>
      </c>
      <c r="AU23" s="13" t="s">
        <v>287</v>
      </c>
      <c r="AV23" s="13" t="s">
        <v>176</v>
      </c>
      <c r="AW23" s="13" t="s">
        <v>287</v>
      </c>
      <c r="AX23" s="13" t="s">
        <v>287</v>
      </c>
      <c r="AY23" s="13" t="s">
        <v>287</v>
      </c>
      <c r="AZ23" s="13" t="s">
        <v>287</v>
      </c>
      <c r="BA23" s="13" t="s">
        <v>287</v>
      </c>
      <c r="BB23" s="13" t="s">
        <v>176</v>
      </c>
      <c r="BC23" s="13" t="s">
        <v>287</v>
      </c>
      <c r="BD23" s="13" t="s">
        <v>287</v>
      </c>
      <c r="BE23" s="13" t="s">
        <v>286</v>
      </c>
      <c r="BF23" s="13" t="s">
        <v>287</v>
      </c>
      <c r="BG23" s="13" t="s">
        <v>287</v>
      </c>
      <c r="BH23" s="13" t="s">
        <v>176</v>
      </c>
      <c r="BI23" s="13" t="s">
        <v>176</v>
      </c>
      <c r="BJ23" s="13" t="s">
        <v>332</v>
      </c>
      <c r="BK23" s="13" t="s">
        <v>287</v>
      </c>
      <c r="BL23" s="13" t="s">
        <v>286</v>
      </c>
      <c r="BM23" s="13" t="s">
        <v>176</v>
      </c>
      <c r="BN23" s="13" t="s">
        <v>176</v>
      </c>
      <c r="BO23" s="13" t="s">
        <v>286</v>
      </c>
      <c r="BP23" s="13" t="s">
        <v>176</v>
      </c>
      <c r="BQ23" s="13" t="s">
        <v>287</v>
      </c>
      <c r="BR23" s="13" t="s">
        <v>286</v>
      </c>
      <c r="BS23" s="13" t="s">
        <v>287</v>
      </c>
      <c r="BT23" s="13" t="s">
        <v>287</v>
      </c>
      <c r="BU23" s="13" t="s">
        <v>287</v>
      </c>
      <c r="BV23" s="13" t="s">
        <v>287</v>
      </c>
      <c r="BW23" s="13" t="s">
        <v>287</v>
      </c>
      <c r="BX23" s="13" t="s">
        <v>286</v>
      </c>
      <c r="BY23" s="13" t="s">
        <v>287</v>
      </c>
      <c r="BZ23" s="13" t="s">
        <v>287</v>
      </c>
      <c r="CA23" s="13" t="s">
        <v>287</v>
      </c>
      <c r="CB23" s="13" t="s">
        <v>287</v>
      </c>
      <c r="CC23" s="13" t="s">
        <v>287</v>
      </c>
      <c r="CD23" s="13" t="s">
        <v>287</v>
      </c>
      <c r="CE23" s="13" t="s">
        <v>287</v>
      </c>
      <c r="CF23" s="13" t="s">
        <v>287</v>
      </c>
      <c r="CG23" s="13" t="s">
        <v>287</v>
      </c>
      <c r="CH23" s="13" t="s">
        <v>287</v>
      </c>
      <c r="CI23" s="13" t="s">
        <v>287</v>
      </c>
      <c r="CJ23" s="13" t="s">
        <v>287</v>
      </c>
      <c r="CK23" s="13" t="s">
        <v>287</v>
      </c>
      <c r="CL23" s="13" t="s">
        <v>287</v>
      </c>
      <c r="CM23" s="13" t="s">
        <v>286</v>
      </c>
      <c r="CN23" s="13" t="s">
        <v>286</v>
      </c>
      <c r="CO23" s="13" t="s">
        <v>287</v>
      </c>
      <c r="CP23" s="13" t="s">
        <v>287</v>
      </c>
      <c r="CQ23" s="13"/>
      <c r="CR23" s="13" t="s">
        <v>287</v>
      </c>
      <c r="CS23" s="13" t="s">
        <v>286</v>
      </c>
      <c r="CT23" s="13" t="s">
        <v>176</v>
      </c>
      <c r="CU23" s="13" t="s">
        <v>176</v>
      </c>
      <c r="CV23" s="13" t="s">
        <v>176</v>
      </c>
      <c r="CW23" s="13" t="s">
        <v>287</v>
      </c>
      <c r="CX23" s="13" t="s">
        <v>286</v>
      </c>
      <c r="CY23" s="13" t="s">
        <v>176</v>
      </c>
      <c r="CZ23" s="13" t="s">
        <v>176</v>
      </c>
      <c r="DA23" s="13" t="s">
        <v>176</v>
      </c>
      <c r="DB23" s="13" t="s">
        <v>176</v>
      </c>
      <c r="DC23" s="13" t="s">
        <v>176</v>
      </c>
      <c r="DD23" s="13" t="s">
        <v>176</v>
      </c>
      <c r="DE23" s="13" t="s">
        <v>176</v>
      </c>
      <c r="DF23" s="13" t="s">
        <v>176</v>
      </c>
      <c r="DG23" s="13" t="s">
        <v>176</v>
      </c>
      <c r="DH23" s="13" t="s">
        <v>176</v>
      </c>
      <c r="DI23" s="13" t="s">
        <v>176</v>
      </c>
      <c r="DJ23" s="13" t="s">
        <v>286</v>
      </c>
      <c r="DK23" s="13" t="s">
        <v>286</v>
      </c>
      <c r="DL23" s="13" t="s">
        <v>176</v>
      </c>
      <c r="DM23" s="13" t="s">
        <v>176</v>
      </c>
      <c r="DN23" s="13" t="s">
        <v>287</v>
      </c>
      <c r="DO23" s="13" t="s">
        <v>176</v>
      </c>
      <c r="DP23" s="13" t="s">
        <v>176</v>
      </c>
      <c r="DQ23" s="13" t="s">
        <v>176</v>
      </c>
      <c r="DR23" s="13" t="s">
        <v>287</v>
      </c>
      <c r="DS23" s="13" t="s">
        <v>287</v>
      </c>
      <c r="DT23" s="13" t="s">
        <v>286</v>
      </c>
      <c r="DU23" s="13" t="s">
        <v>286</v>
      </c>
      <c r="DV23" s="13" t="s">
        <v>332</v>
      </c>
      <c r="DW23" s="13" t="s">
        <v>332</v>
      </c>
      <c r="DX23" s="13" t="s">
        <v>332</v>
      </c>
      <c r="DY23" s="13" t="s">
        <v>332</v>
      </c>
      <c r="DZ23" s="13" t="s">
        <v>287</v>
      </c>
      <c r="EA23" s="13" t="s">
        <v>287</v>
      </c>
      <c r="EB23" s="13" t="s">
        <v>287</v>
      </c>
      <c r="EC23" s="13" t="s">
        <v>287</v>
      </c>
      <c r="ED23" s="13"/>
      <c r="EE23" s="13" t="s">
        <v>287</v>
      </c>
      <c r="EF23" s="13" t="s">
        <v>287</v>
      </c>
      <c r="EG23" s="13" t="s">
        <v>287</v>
      </c>
      <c r="EH23" s="13" t="s">
        <v>287</v>
      </c>
      <c r="EI23" s="13" t="s">
        <v>287</v>
      </c>
      <c r="EJ23" s="13" t="s">
        <v>287</v>
      </c>
      <c r="EK23" s="13" t="s">
        <v>287</v>
      </c>
      <c r="EL23" s="13" t="s">
        <v>176</v>
      </c>
      <c r="EM23" s="13" t="s">
        <v>287</v>
      </c>
      <c r="EN23" s="13" t="s">
        <v>286</v>
      </c>
      <c r="EO23" s="13" t="s">
        <v>176</v>
      </c>
      <c r="EP23" s="13" t="s">
        <v>176</v>
      </c>
      <c r="EQ23" s="13"/>
      <c r="ER23" s="13" t="s">
        <v>176</v>
      </c>
      <c r="ES23" s="13" t="s">
        <v>332</v>
      </c>
      <c r="ET23" s="13" t="s">
        <v>176</v>
      </c>
      <c r="EU23" s="13" t="s">
        <v>287</v>
      </c>
      <c r="EV23" s="13" t="s">
        <v>286</v>
      </c>
      <c r="EW23" s="13" t="s">
        <v>332</v>
      </c>
      <c r="EX23" s="13" t="s">
        <v>287</v>
      </c>
      <c r="EY23" s="13" t="s">
        <v>332</v>
      </c>
      <c r="EZ23" s="13" t="s">
        <v>176</v>
      </c>
      <c r="FA23" s="13" t="s">
        <v>286</v>
      </c>
      <c r="FB23" s="13" t="s">
        <v>287</v>
      </c>
      <c r="FC23" s="13" t="s">
        <v>286</v>
      </c>
      <c r="FD23" s="13" t="s">
        <v>287</v>
      </c>
      <c r="FE23" s="13" t="s">
        <v>176</v>
      </c>
      <c r="FF23" s="13" t="s">
        <v>176</v>
      </c>
      <c r="FG23" s="13" t="s">
        <v>287</v>
      </c>
      <c r="FH23" s="13" t="s">
        <v>287</v>
      </c>
      <c r="FI23" s="13" t="s">
        <v>287</v>
      </c>
      <c r="FJ23" s="13" t="s">
        <v>287</v>
      </c>
      <c r="FK23" s="13" t="s">
        <v>287</v>
      </c>
      <c r="FL23" s="13" t="s">
        <v>287</v>
      </c>
      <c r="FM23" s="13" t="s">
        <v>287</v>
      </c>
      <c r="FN23" s="13" t="s">
        <v>287</v>
      </c>
      <c r="FO23" s="13" t="s">
        <v>287</v>
      </c>
      <c r="FP23" s="13"/>
      <c r="FQ23" s="13" t="s">
        <v>287</v>
      </c>
      <c r="FR23" s="13" t="s">
        <v>287</v>
      </c>
      <c r="FS23" s="13" t="s">
        <v>287</v>
      </c>
      <c r="FT23" s="13" t="s">
        <v>287</v>
      </c>
      <c r="FU23" s="13" t="s">
        <v>287</v>
      </c>
      <c r="FV23" s="13" t="s">
        <v>287</v>
      </c>
      <c r="FW23" s="13" t="s">
        <v>287</v>
      </c>
      <c r="FX23" s="13" t="s">
        <v>287</v>
      </c>
      <c r="FY23" s="13" t="s">
        <v>287</v>
      </c>
      <c r="FZ23" s="13" t="s">
        <v>287</v>
      </c>
      <c r="GA23" s="13" t="s">
        <v>176</v>
      </c>
      <c r="GB23" s="13" t="s">
        <v>286</v>
      </c>
      <c r="GC23" s="13"/>
      <c r="GD23" s="13" t="s">
        <v>286</v>
      </c>
      <c r="GE23" s="13" t="s">
        <v>286</v>
      </c>
      <c r="GF23" s="13" t="s">
        <v>286</v>
      </c>
      <c r="GG23" s="13" t="s">
        <v>176</v>
      </c>
      <c r="GH23" s="13" t="s">
        <v>286</v>
      </c>
      <c r="GI23" s="13" t="s">
        <v>286</v>
      </c>
      <c r="GJ23" s="13" t="s">
        <v>287</v>
      </c>
      <c r="GK23" s="13" t="s">
        <v>287</v>
      </c>
      <c r="GL23" s="13" t="s">
        <v>287</v>
      </c>
      <c r="GM23" s="13" t="s">
        <v>287</v>
      </c>
      <c r="GN23" s="13" t="s">
        <v>287</v>
      </c>
      <c r="GO23" s="13" t="s">
        <v>287</v>
      </c>
      <c r="GP23" s="13" t="s">
        <v>287</v>
      </c>
      <c r="GQ23" s="13" t="s">
        <v>287</v>
      </c>
      <c r="GR23" s="13" t="s">
        <v>287</v>
      </c>
      <c r="GS23" s="13" t="s">
        <v>176</v>
      </c>
      <c r="GT23" s="13" t="s">
        <v>287</v>
      </c>
      <c r="GU23" s="13" t="s">
        <v>287</v>
      </c>
      <c r="GV23" s="13" t="s">
        <v>287</v>
      </c>
      <c r="GW23" s="13" t="s">
        <v>287</v>
      </c>
      <c r="GX23" s="13" t="s">
        <v>287</v>
      </c>
      <c r="GY23" s="13" t="s">
        <v>287</v>
      </c>
      <c r="GZ23" s="13" t="s">
        <v>287</v>
      </c>
      <c r="HA23" s="13" t="s">
        <v>287</v>
      </c>
      <c r="HB23" s="13" t="s">
        <v>287</v>
      </c>
      <c r="HC23" s="13" t="s">
        <v>332</v>
      </c>
      <c r="HD23" s="13" t="s">
        <v>287</v>
      </c>
      <c r="HE23" s="13" t="s">
        <v>287</v>
      </c>
      <c r="HF23" s="13" t="s">
        <v>176</v>
      </c>
      <c r="HG23" s="13" t="s">
        <v>287</v>
      </c>
      <c r="HH23" s="13" t="s">
        <v>287</v>
      </c>
      <c r="HI23" s="13" t="s">
        <v>287</v>
      </c>
      <c r="HJ23" s="13" t="s">
        <v>287</v>
      </c>
      <c r="HK23" s="13" t="s">
        <v>332</v>
      </c>
      <c r="HL23" s="13" t="s">
        <v>286</v>
      </c>
      <c r="HM23" s="13" t="s">
        <v>286</v>
      </c>
      <c r="HN23" s="13" t="s">
        <v>176</v>
      </c>
      <c r="HO23" s="13" t="s">
        <v>286</v>
      </c>
      <c r="HP23" s="13" t="s">
        <v>286</v>
      </c>
      <c r="HQ23" s="13" t="s">
        <v>287</v>
      </c>
      <c r="HR23" s="13" t="s">
        <v>286</v>
      </c>
      <c r="HS23" s="13" t="s">
        <v>287</v>
      </c>
      <c r="HT23" s="13" t="s">
        <v>176</v>
      </c>
      <c r="HU23" s="13" t="s">
        <v>287</v>
      </c>
      <c r="HV23" s="13" t="s">
        <v>287</v>
      </c>
      <c r="HW23" s="13" t="s">
        <v>287</v>
      </c>
      <c r="HX23" s="13" t="s">
        <v>286</v>
      </c>
      <c r="HY23" s="13" t="s">
        <v>176</v>
      </c>
      <c r="HZ23" s="13" t="s">
        <v>176</v>
      </c>
      <c r="IA23" s="13" t="s">
        <v>287</v>
      </c>
      <c r="IB23" s="13" t="s">
        <v>287</v>
      </c>
      <c r="IC23" s="13" t="s">
        <v>287</v>
      </c>
      <c r="ID23" s="13" t="s">
        <v>287</v>
      </c>
      <c r="IE23" s="13" t="s">
        <v>287</v>
      </c>
      <c r="IF23" s="13" t="s">
        <v>287</v>
      </c>
      <c r="IG23" s="13" t="s">
        <v>287</v>
      </c>
      <c r="IH23" s="13" t="s">
        <v>287</v>
      </c>
      <c r="II23" s="13" t="s">
        <v>286</v>
      </c>
      <c r="IJ23" s="13" t="s">
        <v>176</v>
      </c>
      <c r="IK23" s="13" t="s">
        <v>176</v>
      </c>
      <c r="IL23" s="13" t="s">
        <v>287</v>
      </c>
      <c r="IM23" s="13"/>
      <c r="IN23" s="13" t="s">
        <v>287</v>
      </c>
      <c r="IO23" s="13" t="s">
        <v>287</v>
      </c>
      <c r="IP23" s="13" t="s">
        <v>287</v>
      </c>
      <c r="IQ23" s="13" t="s">
        <v>287</v>
      </c>
      <c r="IR23" s="13" t="s">
        <v>287</v>
      </c>
      <c r="IS23" s="13" t="s">
        <v>287</v>
      </c>
      <c r="IT23" s="13" t="s">
        <v>287</v>
      </c>
      <c r="IU23" s="13" t="s">
        <v>287</v>
      </c>
      <c r="IV23" s="13" t="s">
        <v>287</v>
      </c>
      <c r="IW23" s="13" t="s">
        <v>287</v>
      </c>
      <c r="IX23" s="13" t="s">
        <v>176</v>
      </c>
      <c r="IY23" s="13" t="s">
        <v>287</v>
      </c>
      <c r="IZ23" s="13" t="s">
        <v>176</v>
      </c>
      <c r="JA23" s="13" t="s">
        <v>176</v>
      </c>
      <c r="JB23" s="13" t="s">
        <v>176</v>
      </c>
      <c r="JC23" s="13" t="s">
        <v>287</v>
      </c>
      <c r="JD23" s="13" t="s">
        <v>287</v>
      </c>
      <c r="JE23" s="13" t="s">
        <v>287</v>
      </c>
      <c r="JF23" s="13" t="s">
        <v>287</v>
      </c>
      <c r="JG23" s="13" t="s">
        <v>287</v>
      </c>
      <c r="JH23" s="13" t="s">
        <v>287</v>
      </c>
      <c r="JI23" s="13" t="s">
        <v>287</v>
      </c>
      <c r="JJ23" s="13" t="s">
        <v>287</v>
      </c>
      <c r="JK23" s="13"/>
      <c r="JL23" s="13"/>
      <c r="JM23" s="13"/>
      <c r="JN23" s="13"/>
      <c r="JO23" s="13"/>
      <c r="JP23" s="13"/>
      <c r="JQ23" s="13"/>
      <c r="JR23" s="13"/>
      <c r="JS23" s="13"/>
      <c r="JT23" s="13"/>
      <c r="JU23" s="13"/>
      <c r="JV23" s="13"/>
      <c r="JW23" s="13"/>
      <c r="JX23" s="13"/>
      <c r="JY23" s="13"/>
      <c r="JZ23" s="13"/>
      <c r="KA23" s="13"/>
      <c r="KB23" s="13"/>
      <c r="KC23" s="13"/>
      <c r="KD23" s="13"/>
      <c r="KE23" s="13"/>
      <c r="KF23" s="13"/>
    </row>
    <row r="24" spans="1:292" x14ac:dyDescent="0.25">
      <c r="A24" s="27" t="s">
        <v>335</v>
      </c>
      <c r="B24" t="s">
        <v>1156</v>
      </c>
      <c r="C24" t="s">
        <v>1157</v>
      </c>
      <c r="D24" s="22" t="s">
        <v>293</v>
      </c>
      <c r="E24" t="s">
        <v>336</v>
      </c>
      <c r="F24" t="s">
        <v>176</v>
      </c>
      <c r="G24" t="s">
        <v>287</v>
      </c>
      <c r="H24" t="s">
        <v>287</v>
      </c>
      <c r="I24" t="s">
        <v>287</v>
      </c>
      <c r="J24" t="s">
        <v>287</v>
      </c>
      <c r="K24" t="s">
        <v>287</v>
      </c>
      <c r="L24" t="s">
        <v>287</v>
      </c>
      <c r="M24" t="s">
        <v>287</v>
      </c>
      <c r="N24" t="s">
        <v>176</v>
      </c>
      <c r="O24" t="s">
        <v>176</v>
      </c>
      <c r="P24" t="s">
        <v>287</v>
      </c>
      <c r="Q24" t="s">
        <v>287</v>
      </c>
      <c r="R24" t="s">
        <v>176</v>
      </c>
      <c r="S24" t="s">
        <v>176</v>
      </c>
      <c r="T24" t="s">
        <v>176</v>
      </c>
      <c r="U24" t="s">
        <v>287</v>
      </c>
      <c r="V24" t="s">
        <v>287</v>
      </c>
      <c r="W24" t="s">
        <v>286</v>
      </c>
      <c r="X24" t="s">
        <v>287</v>
      </c>
      <c r="Y24" t="s">
        <v>176</v>
      </c>
      <c r="Z24" t="s">
        <v>176</v>
      </c>
      <c r="AA24" t="s">
        <v>176</v>
      </c>
      <c r="AB24" t="s">
        <v>287</v>
      </c>
      <c r="AC24" t="s">
        <v>287</v>
      </c>
      <c r="AD24" t="s">
        <v>287</v>
      </c>
      <c r="AE24" t="s">
        <v>287</v>
      </c>
      <c r="AF24" t="s">
        <v>287</v>
      </c>
      <c r="AG24" t="s">
        <v>287</v>
      </c>
      <c r="AH24" t="s">
        <v>286</v>
      </c>
      <c r="AI24" t="s">
        <v>287</v>
      </c>
      <c r="AJ24" t="s">
        <v>176</v>
      </c>
      <c r="AK24" t="s">
        <v>286</v>
      </c>
      <c r="AL24" t="s">
        <v>287</v>
      </c>
      <c r="AM24" t="s">
        <v>287</v>
      </c>
      <c r="AN24" t="s">
        <v>287</v>
      </c>
      <c r="AO24" t="s">
        <v>287</v>
      </c>
      <c r="AP24" t="s">
        <v>287</v>
      </c>
      <c r="AQ24" s="13" t="s">
        <v>176</v>
      </c>
      <c r="AR24" s="13" t="s">
        <v>176</v>
      </c>
      <c r="AS24" s="13" t="s">
        <v>287</v>
      </c>
      <c r="AT24" s="13" t="s">
        <v>287</v>
      </c>
      <c r="AU24" s="13" t="s">
        <v>286</v>
      </c>
      <c r="AV24" s="13" t="s">
        <v>176</v>
      </c>
      <c r="AW24" s="13" t="s">
        <v>287</v>
      </c>
      <c r="AX24" s="13" t="s">
        <v>287</v>
      </c>
      <c r="AY24" s="13" t="s">
        <v>286</v>
      </c>
      <c r="AZ24" s="13" t="s">
        <v>286</v>
      </c>
      <c r="BA24" s="13" t="s">
        <v>286</v>
      </c>
      <c r="BB24" s="13" t="s">
        <v>176</v>
      </c>
      <c r="BC24" s="13" t="s">
        <v>287</v>
      </c>
      <c r="BD24" s="13" t="s">
        <v>287</v>
      </c>
      <c r="BE24" s="13" t="s">
        <v>286</v>
      </c>
      <c r="BF24" s="13" t="s">
        <v>287</v>
      </c>
      <c r="BG24" s="13" t="s">
        <v>287</v>
      </c>
      <c r="BH24" s="13" t="s">
        <v>176</v>
      </c>
      <c r="BI24" s="13" t="s">
        <v>176</v>
      </c>
      <c r="BJ24" s="13" t="s">
        <v>332</v>
      </c>
      <c r="BK24" s="13" t="s">
        <v>287</v>
      </c>
      <c r="BL24" s="13" t="s">
        <v>286</v>
      </c>
      <c r="BM24" s="13" t="s">
        <v>332</v>
      </c>
      <c r="BN24" s="13" t="s">
        <v>332</v>
      </c>
      <c r="BO24" s="13" t="s">
        <v>286</v>
      </c>
      <c r="BP24" s="13" t="s">
        <v>176</v>
      </c>
      <c r="BQ24" s="13" t="s">
        <v>287</v>
      </c>
      <c r="BR24" s="13" t="s">
        <v>286</v>
      </c>
      <c r="BS24" s="13" t="s">
        <v>287</v>
      </c>
      <c r="BT24" s="13" t="s">
        <v>287</v>
      </c>
      <c r="BU24" s="13" t="s">
        <v>287</v>
      </c>
      <c r="BV24" s="13" t="s">
        <v>287</v>
      </c>
      <c r="BW24" s="13" t="s">
        <v>287</v>
      </c>
      <c r="BX24" s="13" t="s">
        <v>286</v>
      </c>
      <c r="BY24" s="13" t="s">
        <v>287</v>
      </c>
      <c r="BZ24" s="13" t="s">
        <v>287</v>
      </c>
      <c r="CA24" s="13" t="s">
        <v>287</v>
      </c>
      <c r="CB24" s="13" t="s">
        <v>287</v>
      </c>
      <c r="CC24" s="13" t="s">
        <v>287</v>
      </c>
      <c r="CD24" s="13" t="s">
        <v>287</v>
      </c>
      <c r="CE24" s="13" t="s">
        <v>287</v>
      </c>
      <c r="CF24" s="13" t="s">
        <v>287</v>
      </c>
      <c r="CG24" s="13" t="s">
        <v>287</v>
      </c>
      <c r="CH24" s="13" t="s">
        <v>287</v>
      </c>
      <c r="CI24" s="13" t="s">
        <v>287</v>
      </c>
      <c r="CJ24" s="13" t="s">
        <v>287</v>
      </c>
      <c r="CK24" s="13" t="s">
        <v>287</v>
      </c>
      <c r="CL24" s="13" t="s">
        <v>287</v>
      </c>
      <c r="CM24" s="13" t="s">
        <v>286</v>
      </c>
      <c r="CN24" s="13" t="s">
        <v>286</v>
      </c>
      <c r="CO24" s="13" t="s">
        <v>287</v>
      </c>
      <c r="CP24" s="13" t="s">
        <v>287</v>
      </c>
      <c r="CQ24" s="13"/>
      <c r="CR24" s="13" t="s">
        <v>287</v>
      </c>
      <c r="CS24" s="13" t="s">
        <v>286</v>
      </c>
      <c r="CT24" s="13" t="s">
        <v>176</v>
      </c>
      <c r="CU24" s="13" t="s">
        <v>176</v>
      </c>
      <c r="CV24" s="13" t="s">
        <v>176</v>
      </c>
      <c r="CW24" s="13" t="s">
        <v>287</v>
      </c>
      <c r="CX24" s="13" t="s">
        <v>286</v>
      </c>
      <c r="CY24" s="13" t="s">
        <v>176</v>
      </c>
      <c r="CZ24" s="13" t="s">
        <v>176</v>
      </c>
      <c r="DA24" s="13" t="s">
        <v>176</v>
      </c>
      <c r="DB24" s="13" t="s">
        <v>176</v>
      </c>
      <c r="DC24" s="13" t="s">
        <v>176</v>
      </c>
      <c r="DD24" s="13" t="s">
        <v>176</v>
      </c>
      <c r="DE24" s="13" t="s">
        <v>176</v>
      </c>
      <c r="DF24" s="13" t="s">
        <v>176</v>
      </c>
      <c r="DG24" s="13" t="s">
        <v>176</v>
      </c>
      <c r="DH24" s="13" t="s">
        <v>176</v>
      </c>
      <c r="DI24" s="13" t="s">
        <v>176</v>
      </c>
      <c r="DJ24" s="13" t="s">
        <v>286</v>
      </c>
      <c r="DK24" s="13" t="s">
        <v>286</v>
      </c>
      <c r="DL24" s="13" t="s">
        <v>176</v>
      </c>
      <c r="DM24" s="13" t="s">
        <v>176</v>
      </c>
      <c r="DN24" s="13" t="s">
        <v>287</v>
      </c>
      <c r="DO24" s="13" t="s">
        <v>176</v>
      </c>
      <c r="DP24" s="13" t="s">
        <v>176</v>
      </c>
      <c r="DQ24" s="13" t="s">
        <v>176</v>
      </c>
      <c r="DR24" s="13" t="s">
        <v>287</v>
      </c>
      <c r="DS24" s="13" t="s">
        <v>176</v>
      </c>
      <c r="DT24" s="13" t="s">
        <v>286</v>
      </c>
      <c r="DU24" s="13" t="s">
        <v>286</v>
      </c>
      <c r="DV24" s="13" t="s">
        <v>286</v>
      </c>
      <c r="DW24" s="13" t="s">
        <v>286</v>
      </c>
      <c r="DX24" s="13" t="s">
        <v>286</v>
      </c>
      <c r="DY24" s="13" t="s">
        <v>286</v>
      </c>
      <c r="DZ24" s="13" t="s">
        <v>287</v>
      </c>
      <c r="EA24" s="13" t="s">
        <v>287</v>
      </c>
      <c r="EB24" s="13" t="s">
        <v>287</v>
      </c>
      <c r="EC24" s="13" t="s">
        <v>287</v>
      </c>
      <c r="ED24" s="13"/>
      <c r="EE24" s="13" t="s">
        <v>287</v>
      </c>
      <c r="EF24" s="13" t="s">
        <v>287</v>
      </c>
      <c r="EG24" s="13" t="s">
        <v>287</v>
      </c>
      <c r="EH24" s="13" t="s">
        <v>287</v>
      </c>
      <c r="EI24" s="13" t="s">
        <v>287</v>
      </c>
      <c r="EJ24" s="13" t="s">
        <v>287</v>
      </c>
      <c r="EK24" s="13" t="s">
        <v>287</v>
      </c>
      <c r="EL24" s="13" t="s">
        <v>176</v>
      </c>
      <c r="EM24" s="13" t="s">
        <v>287</v>
      </c>
      <c r="EN24" s="13" t="s">
        <v>286</v>
      </c>
      <c r="EO24" s="13" t="s">
        <v>176</v>
      </c>
      <c r="EP24" s="13" t="s">
        <v>176</v>
      </c>
      <c r="EQ24" s="13"/>
      <c r="ER24" s="13" t="s">
        <v>176</v>
      </c>
      <c r="ES24" s="13" t="s">
        <v>332</v>
      </c>
      <c r="ET24" s="13" t="s">
        <v>176</v>
      </c>
      <c r="EU24" s="13" t="s">
        <v>287</v>
      </c>
      <c r="EV24" s="13" t="s">
        <v>286</v>
      </c>
      <c r="EW24" s="13" t="s">
        <v>286</v>
      </c>
      <c r="EX24" s="13" t="s">
        <v>176</v>
      </c>
      <c r="EY24" s="13" t="s">
        <v>332</v>
      </c>
      <c r="EZ24" s="13" t="s">
        <v>176</v>
      </c>
      <c r="FA24" s="13" t="s">
        <v>286</v>
      </c>
      <c r="FB24" s="13" t="s">
        <v>287</v>
      </c>
      <c r="FC24" s="13" t="s">
        <v>286</v>
      </c>
      <c r="FD24" s="13" t="s">
        <v>287</v>
      </c>
      <c r="FE24" s="13" t="s">
        <v>176</v>
      </c>
      <c r="FF24" s="13" t="s">
        <v>176</v>
      </c>
      <c r="FG24" s="13" t="s">
        <v>287</v>
      </c>
      <c r="FH24" s="13" t="s">
        <v>287</v>
      </c>
      <c r="FI24" s="13" t="s">
        <v>287</v>
      </c>
      <c r="FJ24" s="13" t="s">
        <v>287</v>
      </c>
      <c r="FK24" s="13" t="s">
        <v>287</v>
      </c>
      <c r="FL24" s="13" t="s">
        <v>287</v>
      </c>
      <c r="FM24" s="13" t="s">
        <v>287</v>
      </c>
      <c r="FN24" s="13" t="s">
        <v>287</v>
      </c>
      <c r="FO24" s="13" t="s">
        <v>287</v>
      </c>
      <c r="FP24" s="13"/>
      <c r="FQ24" s="13" t="s">
        <v>287</v>
      </c>
      <c r="FR24" s="13" t="s">
        <v>287</v>
      </c>
      <c r="FS24" s="13" t="s">
        <v>287</v>
      </c>
      <c r="FT24" s="13" t="s">
        <v>287</v>
      </c>
      <c r="FU24" s="13" t="s">
        <v>287</v>
      </c>
      <c r="FV24" s="13" t="s">
        <v>287</v>
      </c>
      <c r="FW24" s="13" t="s">
        <v>287</v>
      </c>
      <c r="FX24" s="13" t="s">
        <v>287</v>
      </c>
      <c r="FY24" s="13" t="s">
        <v>287</v>
      </c>
      <c r="FZ24" s="13" t="s">
        <v>287</v>
      </c>
      <c r="GA24" s="13" t="s">
        <v>176</v>
      </c>
      <c r="GB24" s="13" t="s">
        <v>286</v>
      </c>
      <c r="GC24" s="13"/>
      <c r="GD24" s="13" t="s">
        <v>286</v>
      </c>
      <c r="GE24" s="13" t="s">
        <v>286</v>
      </c>
      <c r="GF24" s="13" t="s">
        <v>286</v>
      </c>
      <c r="GG24" s="13" t="s">
        <v>176</v>
      </c>
      <c r="GH24" s="13" t="s">
        <v>286</v>
      </c>
      <c r="GI24" s="13" t="s">
        <v>286</v>
      </c>
      <c r="GJ24" s="13" t="s">
        <v>287</v>
      </c>
      <c r="GK24" s="13" t="s">
        <v>287</v>
      </c>
      <c r="GL24" s="13" t="s">
        <v>287</v>
      </c>
      <c r="GM24" s="13" t="s">
        <v>287</v>
      </c>
      <c r="GN24" s="13" t="s">
        <v>287</v>
      </c>
      <c r="GO24" s="13" t="s">
        <v>287</v>
      </c>
      <c r="GP24" s="13" t="s">
        <v>287</v>
      </c>
      <c r="GQ24" s="13" t="s">
        <v>287</v>
      </c>
      <c r="GR24" s="13" t="s">
        <v>287</v>
      </c>
      <c r="GS24" s="13" t="s">
        <v>176</v>
      </c>
      <c r="GT24" s="13" t="s">
        <v>287</v>
      </c>
      <c r="GU24" s="13" t="s">
        <v>287</v>
      </c>
      <c r="GV24" s="13" t="s">
        <v>287</v>
      </c>
      <c r="GW24" s="13" t="s">
        <v>287</v>
      </c>
      <c r="GX24" s="13" t="s">
        <v>287</v>
      </c>
      <c r="GY24" s="13" t="s">
        <v>287</v>
      </c>
      <c r="GZ24" s="13" t="s">
        <v>287</v>
      </c>
      <c r="HA24" s="13" t="s">
        <v>287</v>
      </c>
      <c r="HB24" s="13" t="s">
        <v>287</v>
      </c>
      <c r="HC24" s="13" t="s">
        <v>332</v>
      </c>
      <c r="HD24" s="13" t="s">
        <v>287</v>
      </c>
      <c r="HE24" s="13" t="s">
        <v>176</v>
      </c>
      <c r="HF24" s="13" t="s">
        <v>176</v>
      </c>
      <c r="HG24" s="13" t="s">
        <v>287</v>
      </c>
      <c r="HH24" s="13" t="s">
        <v>287</v>
      </c>
      <c r="HI24" s="13" t="s">
        <v>287</v>
      </c>
      <c r="HJ24" s="13" t="s">
        <v>287</v>
      </c>
      <c r="HK24" s="13" t="s">
        <v>332</v>
      </c>
      <c r="HL24" s="13" t="s">
        <v>286</v>
      </c>
      <c r="HM24" s="13" t="s">
        <v>286</v>
      </c>
      <c r="HN24" s="13" t="s">
        <v>176</v>
      </c>
      <c r="HO24" s="13" t="s">
        <v>286</v>
      </c>
      <c r="HP24" s="13" t="s">
        <v>286</v>
      </c>
      <c r="HQ24" s="13" t="s">
        <v>287</v>
      </c>
      <c r="HR24" s="13" t="s">
        <v>286</v>
      </c>
      <c r="HS24" s="13" t="s">
        <v>176</v>
      </c>
      <c r="HT24" s="13" t="s">
        <v>176</v>
      </c>
      <c r="HU24" s="13" t="s">
        <v>287</v>
      </c>
      <c r="HV24" s="13" t="s">
        <v>287</v>
      </c>
      <c r="HW24" s="13" t="s">
        <v>176</v>
      </c>
      <c r="HX24" s="13" t="s">
        <v>286</v>
      </c>
      <c r="HY24" s="13" t="s">
        <v>176</v>
      </c>
      <c r="HZ24" s="13" t="s">
        <v>176</v>
      </c>
      <c r="IA24" s="13" t="s">
        <v>287</v>
      </c>
      <c r="IB24" s="13" t="s">
        <v>287</v>
      </c>
      <c r="IC24" s="13" t="s">
        <v>287</v>
      </c>
      <c r="ID24" s="13" t="s">
        <v>287</v>
      </c>
      <c r="IE24" s="13" t="s">
        <v>287</v>
      </c>
      <c r="IF24" s="13" t="s">
        <v>287</v>
      </c>
      <c r="IG24" s="13" t="s">
        <v>287</v>
      </c>
      <c r="IH24" s="13" t="s">
        <v>287</v>
      </c>
      <c r="II24" s="13" t="s">
        <v>286</v>
      </c>
      <c r="IJ24" s="13" t="s">
        <v>176</v>
      </c>
      <c r="IK24" s="13" t="s">
        <v>176</v>
      </c>
      <c r="IL24" s="13" t="s">
        <v>287</v>
      </c>
      <c r="IM24" s="13"/>
      <c r="IN24" s="13" t="s">
        <v>287</v>
      </c>
      <c r="IO24" s="13" t="s">
        <v>287</v>
      </c>
      <c r="IP24" s="13" t="s">
        <v>287</v>
      </c>
      <c r="IQ24" s="13" t="s">
        <v>286</v>
      </c>
      <c r="IR24" s="13" t="s">
        <v>287</v>
      </c>
      <c r="IS24" s="13" t="s">
        <v>287</v>
      </c>
      <c r="IT24" s="13" t="s">
        <v>287</v>
      </c>
      <c r="IU24" s="13" t="s">
        <v>287</v>
      </c>
      <c r="IV24" s="13" t="s">
        <v>287</v>
      </c>
      <c r="IW24" s="13" t="s">
        <v>287</v>
      </c>
      <c r="IX24" s="13" t="s">
        <v>176</v>
      </c>
      <c r="IY24" s="13" t="s">
        <v>287</v>
      </c>
      <c r="IZ24" s="13" t="s">
        <v>176</v>
      </c>
      <c r="JA24" s="13" t="s">
        <v>176</v>
      </c>
      <c r="JB24" s="13" t="s">
        <v>176</v>
      </c>
      <c r="JC24" s="13" t="s">
        <v>287</v>
      </c>
      <c r="JD24" s="13" t="s">
        <v>287</v>
      </c>
      <c r="JE24" s="13" t="s">
        <v>287</v>
      </c>
      <c r="JF24" s="13" t="s">
        <v>287</v>
      </c>
      <c r="JG24" s="13" t="s">
        <v>287</v>
      </c>
      <c r="JH24" s="13" t="s">
        <v>176</v>
      </c>
      <c r="JI24" s="13" t="s">
        <v>287</v>
      </c>
      <c r="JJ24" s="13" t="s">
        <v>287</v>
      </c>
      <c r="JK24" s="13"/>
      <c r="JL24" s="13"/>
      <c r="JM24" s="13"/>
      <c r="JN24" s="13"/>
      <c r="JO24" s="13"/>
      <c r="JP24" s="13"/>
      <c r="JQ24" s="13"/>
      <c r="JR24" s="13"/>
      <c r="JS24" s="13"/>
      <c r="JT24" s="13"/>
      <c r="JU24" s="13"/>
      <c r="JV24" s="13"/>
      <c r="JW24" s="13"/>
      <c r="JX24" s="13"/>
      <c r="JY24" s="13"/>
      <c r="JZ24" s="13"/>
      <c r="KA24" s="13"/>
      <c r="KB24" s="13"/>
      <c r="KC24" s="13"/>
      <c r="KD24" s="13"/>
      <c r="KE24" s="13"/>
      <c r="KF24" s="13"/>
    </row>
    <row r="25" spans="1:292" x14ac:dyDescent="0.25">
      <c r="A25" s="27" t="s">
        <v>1099</v>
      </c>
      <c r="B25" t="s">
        <v>1156</v>
      </c>
      <c r="D25" s="22" t="s">
        <v>293</v>
      </c>
      <c r="E25" t="s">
        <v>338</v>
      </c>
      <c r="F25" t="s">
        <v>176</v>
      </c>
      <c r="G25" t="s">
        <v>340</v>
      </c>
      <c r="H25" t="s">
        <v>340</v>
      </c>
      <c r="I25" t="s">
        <v>340</v>
      </c>
      <c r="J25" t="s">
        <v>340</v>
      </c>
      <c r="K25" t="s">
        <v>340</v>
      </c>
      <c r="L25" t="s">
        <v>340</v>
      </c>
      <c r="M25" t="s">
        <v>340</v>
      </c>
      <c r="N25" t="s">
        <v>176</v>
      </c>
      <c r="O25" t="s">
        <v>1076</v>
      </c>
      <c r="P25" t="s">
        <v>340</v>
      </c>
      <c r="Q25" t="s">
        <v>340</v>
      </c>
      <c r="R25" t="s">
        <v>176</v>
      </c>
      <c r="S25" t="s">
        <v>176</v>
      </c>
      <c r="T25" t="s">
        <v>176</v>
      </c>
      <c r="U25" t="s">
        <v>340</v>
      </c>
      <c r="V25" t="s">
        <v>339</v>
      </c>
      <c r="W25" t="s">
        <v>339</v>
      </c>
      <c r="X25" t="s">
        <v>340</v>
      </c>
      <c r="Y25" t="s">
        <v>176</v>
      </c>
      <c r="Z25" t="s">
        <v>176</v>
      </c>
      <c r="AA25" t="s">
        <v>176</v>
      </c>
      <c r="AB25" t="s">
        <v>339</v>
      </c>
      <c r="AC25" t="s">
        <v>339</v>
      </c>
      <c r="AD25" t="s">
        <v>339</v>
      </c>
      <c r="AE25" t="s">
        <v>340</v>
      </c>
      <c r="AF25" t="s">
        <v>339</v>
      </c>
      <c r="AG25" t="s">
        <v>340</v>
      </c>
      <c r="AH25" t="s">
        <v>339</v>
      </c>
      <c r="AI25" t="s">
        <v>340</v>
      </c>
      <c r="AJ25" t="s">
        <v>339</v>
      </c>
      <c r="AK25" t="s">
        <v>1100</v>
      </c>
      <c r="AL25" t="s">
        <v>340</v>
      </c>
      <c r="AM25" t="s">
        <v>340</v>
      </c>
      <c r="AN25" t="s">
        <v>340</v>
      </c>
      <c r="AO25" t="s">
        <v>340</v>
      </c>
      <c r="AP25" t="s">
        <v>340</v>
      </c>
      <c r="AQ25" s="13" t="s">
        <v>176</v>
      </c>
      <c r="AR25" s="13" t="s">
        <v>176</v>
      </c>
      <c r="AS25" s="13" t="s">
        <v>340</v>
      </c>
      <c r="AT25" s="13" t="s">
        <v>340</v>
      </c>
      <c r="AU25" s="13" t="s">
        <v>339</v>
      </c>
      <c r="AV25" s="13" t="s">
        <v>176</v>
      </c>
      <c r="AW25" s="13" t="s">
        <v>341</v>
      </c>
      <c r="AX25" s="13" t="s">
        <v>341</v>
      </c>
      <c r="AY25" s="13" t="s">
        <v>1100</v>
      </c>
      <c r="AZ25" s="13" t="s">
        <v>1100</v>
      </c>
      <c r="BA25" s="13" t="s">
        <v>1100</v>
      </c>
      <c r="BB25" s="13" t="s">
        <v>176</v>
      </c>
      <c r="BC25" s="13" t="s">
        <v>1100</v>
      </c>
      <c r="BD25" s="13" t="s">
        <v>340</v>
      </c>
      <c r="BE25" s="13" t="s">
        <v>339</v>
      </c>
      <c r="BF25" s="13" t="s">
        <v>340</v>
      </c>
      <c r="BG25" s="13" t="s">
        <v>332</v>
      </c>
      <c r="BH25" s="13" t="s">
        <v>339</v>
      </c>
      <c r="BI25" s="13" t="s">
        <v>339</v>
      </c>
      <c r="BJ25" s="13" t="s">
        <v>1101</v>
      </c>
      <c r="BK25" s="13" t="s">
        <v>340</v>
      </c>
      <c r="BL25" s="13" t="s">
        <v>339</v>
      </c>
      <c r="BM25" s="13" t="s">
        <v>339</v>
      </c>
      <c r="BN25" s="13" t="s">
        <v>339</v>
      </c>
      <c r="BO25" s="13" t="s">
        <v>340</v>
      </c>
      <c r="BP25" s="13" t="s">
        <v>176</v>
      </c>
      <c r="BQ25" s="13" t="s">
        <v>340</v>
      </c>
      <c r="BR25" s="13" t="s">
        <v>339</v>
      </c>
      <c r="BS25" s="13" t="s">
        <v>340</v>
      </c>
      <c r="BT25" s="13" t="s">
        <v>340</v>
      </c>
      <c r="BU25" s="13" t="s">
        <v>340</v>
      </c>
      <c r="BV25" s="13" t="s">
        <v>340</v>
      </c>
      <c r="BW25" s="13" t="s">
        <v>340</v>
      </c>
      <c r="BX25" s="13" t="s">
        <v>339</v>
      </c>
      <c r="BY25" s="13" t="s">
        <v>340</v>
      </c>
      <c r="BZ25" s="13" t="s">
        <v>339</v>
      </c>
      <c r="CA25" s="13" t="s">
        <v>340</v>
      </c>
      <c r="CB25" s="13" t="s">
        <v>340</v>
      </c>
      <c r="CC25" s="13" t="s">
        <v>340</v>
      </c>
      <c r="CD25" s="13" t="s">
        <v>340</v>
      </c>
      <c r="CE25" s="13" t="s">
        <v>340</v>
      </c>
      <c r="CF25" s="13" t="s">
        <v>340</v>
      </c>
      <c r="CG25" s="13" t="s">
        <v>340</v>
      </c>
      <c r="CH25" s="13" t="s">
        <v>340</v>
      </c>
      <c r="CI25" s="13" t="s">
        <v>340</v>
      </c>
      <c r="CJ25" s="13" t="s">
        <v>340</v>
      </c>
      <c r="CK25" s="13" t="s">
        <v>340</v>
      </c>
      <c r="CL25" s="13" t="s">
        <v>340</v>
      </c>
      <c r="CM25" s="13" t="s">
        <v>339</v>
      </c>
      <c r="CN25" s="13" t="s">
        <v>339</v>
      </c>
      <c r="CO25" s="13" t="s">
        <v>340</v>
      </c>
      <c r="CP25" s="13" t="s">
        <v>340</v>
      </c>
      <c r="CQ25" s="13"/>
      <c r="CR25" s="13" t="s">
        <v>340</v>
      </c>
      <c r="CS25" s="13" t="s">
        <v>339</v>
      </c>
      <c r="CT25" s="13" t="s">
        <v>176</v>
      </c>
      <c r="CU25" s="13" t="s">
        <v>339</v>
      </c>
      <c r="CV25" s="13" t="s">
        <v>339</v>
      </c>
      <c r="CW25" s="13" t="s">
        <v>1076</v>
      </c>
      <c r="CX25" s="13" t="s">
        <v>339</v>
      </c>
      <c r="CY25" s="13" t="s">
        <v>176</v>
      </c>
      <c r="CZ25" s="13" t="s">
        <v>176</v>
      </c>
      <c r="DA25" s="13" t="s">
        <v>176</v>
      </c>
      <c r="DB25" s="13" t="s">
        <v>176</v>
      </c>
      <c r="DC25" s="13" t="s">
        <v>176</v>
      </c>
      <c r="DD25" s="13" t="s">
        <v>176</v>
      </c>
      <c r="DE25" s="13" t="s">
        <v>176</v>
      </c>
      <c r="DF25" s="13" t="s">
        <v>176</v>
      </c>
      <c r="DG25" s="13" t="s">
        <v>176</v>
      </c>
      <c r="DH25" s="13" t="s">
        <v>176</v>
      </c>
      <c r="DI25" s="13" t="s">
        <v>176</v>
      </c>
      <c r="DJ25" s="13" t="s">
        <v>339</v>
      </c>
      <c r="DK25" s="13" t="s">
        <v>339</v>
      </c>
      <c r="DL25" s="13" t="s">
        <v>176</v>
      </c>
      <c r="DM25" s="13" t="s">
        <v>176</v>
      </c>
      <c r="DN25" s="13" t="s">
        <v>1076</v>
      </c>
      <c r="DO25" s="13" t="s">
        <v>176</v>
      </c>
      <c r="DP25" s="13" t="s">
        <v>176</v>
      </c>
      <c r="DQ25" s="13" t="s">
        <v>176</v>
      </c>
      <c r="DR25" s="13" t="s">
        <v>340</v>
      </c>
      <c r="DS25" s="13" t="s">
        <v>339</v>
      </c>
      <c r="DT25" s="13" t="s">
        <v>339</v>
      </c>
      <c r="DU25" s="13" t="s">
        <v>339</v>
      </c>
      <c r="DV25" s="13" t="s">
        <v>332</v>
      </c>
      <c r="DW25" s="13" t="s">
        <v>332</v>
      </c>
      <c r="DX25" s="13" t="s">
        <v>332</v>
      </c>
      <c r="DY25" s="13" t="s">
        <v>332</v>
      </c>
      <c r="DZ25" s="13" t="s">
        <v>340</v>
      </c>
      <c r="EA25" s="13" t="s">
        <v>340</v>
      </c>
      <c r="EB25" s="13" t="s">
        <v>339</v>
      </c>
      <c r="EC25" s="13" t="s">
        <v>340</v>
      </c>
      <c r="ED25" s="13"/>
      <c r="EE25" s="13" t="s">
        <v>340</v>
      </c>
      <c r="EF25" s="13" t="s">
        <v>341</v>
      </c>
      <c r="EG25" s="13" t="s">
        <v>340</v>
      </c>
      <c r="EH25" s="13" t="s">
        <v>340</v>
      </c>
      <c r="EI25" s="13" t="s">
        <v>340</v>
      </c>
      <c r="EJ25" s="13" t="s">
        <v>339</v>
      </c>
      <c r="EK25" s="13" t="s">
        <v>339</v>
      </c>
      <c r="EL25" s="13" t="s">
        <v>339</v>
      </c>
      <c r="EM25" s="13" t="s">
        <v>340</v>
      </c>
      <c r="EN25" s="13" t="s">
        <v>339</v>
      </c>
      <c r="EO25" s="13" t="s">
        <v>176</v>
      </c>
      <c r="EP25" s="13" t="s">
        <v>176</v>
      </c>
      <c r="EQ25" s="13"/>
      <c r="ER25" s="13" t="s">
        <v>339</v>
      </c>
      <c r="ES25" s="13" t="s">
        <v>332</v>
      </c>
      <c r="ET25" s="13" t="s">
        <v>176</v>
      </c>
      <c r="EU25" s="13" t="s">
        <v>340</v>
      </c>
      <c r="EV25" s="13" t="s">
        <v>339</v>
      </c>
      <c r="EW25" s="13" t="s">
        <v>339</v>
      </c>
      <c r="EX25" s="13" t="s">
        <v>339</v>
      </c>
      <c r="EY25" s="13" t="s">
        <v>332</v>
      </c>
      <c r="EZ25" s="13" t="s">
        <v>339</v>
      </c>
      <c r="FA25" s="13" t="s">
        <v>339</v>
      </c>
      <c r="FB25" s="13" t="s">
        <v>340</v>
      </c>
      <c r="FC25" s="13" t="s">
        <v>339</v>
      </c>
      <c r="FD25" s="13" t="s">
        <v>340</v>
      </c>
      <c r="FE25" s="13" t="s">
        <v>339</v>
      </c>
      <c r="FF25" s="13" t="s">
        <v>339</v>
      </c>
      <c r="FG25" s="13" t="s">
        <v>340</v>
      </c>
      <c r="FH25" s="13" t="s">
        <v>340</v>
      </c>
      <c r="FI25" s="13" t="s">
        <v>340</v>
      </c>
      <c r="FJ25" s="13" t="s">
        <v>340</v>
      </c>
      <c r="FK25" s="13" t="s">
        <v>340</v>
      </c>
      <c r="FL25" s="13" t="s">
        <v>340</v>
      </c>
      <c r="FM25" s="13" t="s">
        <v>340</v>
      </c>
      <c r="FN25" s="13" t="s">
        <v>339</v>
      </c>
      <c r="FO25" s="13" t="s">
        <v>340</v>
      </c>
      <c r="FP25" s="13"/>
      <c r="FQ25" s="13" t="s">
        <v>340</v>
      </c>
      <c r="FR25" s="13" t="s">
        <v>340</v>
      </c>
      <c r="FS25" s="13" t="s">
        <v>340</v>
      </c>
      <c r="FT25" s="13" t="s">
        <v>340</v>
      </c>
      <c r="FU25" s="13" t="s">
        <v>340</v>
      </c>
      <c r="FV25" s="13" t="s">
        <v>340</v>
      </c>
      <c r="FW25" s="13" t="s">
        <v>340</v>
      </c>
      <c r="FX25" s="13" t="s">
        <v>340</v>
      </c>
      <c r="FY25" s="13" t="s">
        <v>340</v>
      </c>
      <c r="FZ25" s="13" t="s">
        <v>340</v>
      </c>
      <c r="GA25" s="13" t="s">
        <v>339</v>
      </c>
      <c r="GB25" s="13" t="s">
        <v>339</v>
      </c>
      <c r="GC25" s="13"/>
      <c r="GD25" s="13" t="s">
        <v>339</v>
      </c>
      <c r="GE25" s="13" t="s">
        <v>339</v>
      </c>
      <c r="GF25" s="13" t="s">
        <v>339</v>
      </c>
      <c r="GG25" s="13" t="s">
        <v>176</v>
      </c>
      <c r="GH25" s="13" t="s">
        <v>339</v>
      </c>
      <c r="GI25" s="13" t="s">
        <v>339</v>
      </c>
      <c r="GJ25" s="13" t="s">
        <v>340</v>
      </c>
      <c r="GK25" s="13" t="s">
        <v>340</v>
      </c>
      <c r="GL25" s="13" t="s">
        <v>340</v>
      </c>
      <c r="GM25" s="13" t="s">
        <v>339</v>
      </c>
      <c r="GN25" s="13" t="s">
        <v>340</v>
      </c>
      <c r="GO25" s="13" t="s">
        <v>340</v>
      </c>
      <c r="GP25" s="13" t="s">
        <v>340</v>
      </c>
      <c r="GQ25" s="13" t="s">
        <v>340</v>
      </c>
      <c r="GR25" s="13" t="s">
        <v>340</v>
      </c>
      <c r="GS25" s="13" t="s">
        <v>339</v>
      </c>
      <c r="GT25" s="13" t="s">
        <v>340</v>
      </c>
      <c r="GU25" s="13" t="s">
        <v>340</v>
      </c>
      <c r="GV25" s="13" t="s">
        <v>340</v>
      </c>
      <c r="GW25" s="13" t="s">
        <v>340</v>
      </c>
      <c r="GX25" s="13" t="s">
        <v>340</v>
      </c>
      <c r="GY25" s="13" t="s">
        <v>340</v>
      </c>
      <c r="GZ25" s="13" t="s">
        <v>340</v>
      </c>
      <c r="HA25" s="13" t="s">
        <v>340</v>
      </c>
      <c r="HB25" s="13" t="s">
        <v>340</v>
      </c>
      <c r="HC25" s="13" t="s">
        <v>332</v>
      </c>
      <c r="HD25" s="13" t="s">
        <v>340</v>
      </c>
      <c r="HE25" s="13" t="s">
        <v>176</v>
      </c>
      <c r="HF25" s="13" t="s">
        <v>339</v>
      </c>
      <c r="HG25" s="13" t="s">
        <v>340</v>
      </c>
      <c r="HH25" s="13" t="s">
        <v>340</v>
      </c>
      <c r="HI25" s="13" t="s">
        <v>340</v>
      </c>
      <c r="HJ25" s="13" t="s">
        <v>340</v>
      </c>
      <c r="HK25" s="13" t="s">
        <v>339</v>
      </c>
      <c r="HL25" s="13" t="s">
        <v>176</v>
      </c>
      <c r="HM25" s="13" t="s">
        <v>339</v>
      </c>
      <c r="HN25" s="13" t="s">
        <v>176</v>
      </c>
      <c r="HO25" s="13" t="s">
        <v>339</v>
      </c>
      <c r="HP25" s="13" t="s">
        <v>339</v>
      </c>
      <c r="HQ25" s="13" t="s">
        <v>340</v>
      </c>
      <c r="HR25" s="13" t="s">
        <v>339</v>
      </c>
      <c r="HS25" s="13" t="s">
        <v>339</v>
      </c>
      <c r="HT25" s="13" t="s">
        <v>339</v>
      </c>
      <c r="HU25" s="13" t="s">
        <v>340</v>
      </c>
      <c r="HV25" s="13" t="s">
        <v>340</v>
      </c>
      <c r="HW25" s="13" t="s">
        <v>339</v>
      </c>
      <c r="HX25" s="13" t="s">
        <v>339</v>
      </c>
      <c r="HY25" s="13" t="s">
        <v>339</v>
      </c>
      <c r="HZ25" s="13" t="s">
        <v>339</v>
      </c>
      <c r="IA25" s="13" t="s">
        <v>340</v>
      </c>
      <c r="IB25" s="13" t="s">
        <v>340</v>
      </c>
      <c r="IC25" s="13" t="s">
        <v>340</v>
      </c>
      <c r="ID25" s="13" t="s">
        <v>340</v>
      </c>
      <c r="IE25" s="13" t="s">
        <v>339</v>
      </c>
      <c r="IF25" s="13" t="s">
        <v>340</v>
      </c>
      <c r="IG25" s="13" t="s">
        <v>340</v>
      </c>
      <c r="IH25" s="13" t="s">
        <v>340</v>
      </c>
      <c r="II25" s="13" t="s">
        <v>339</v>
      </c>
      <c r="IJ25" s="13" t="s">
        <v>176</v>
      </c>
      <c r="IK25" s="13" t="s">
        <v>176</v>
      </c>
      <c r="IL25" s="13" t="s">
        <v>340</v>
      </c>
      <c r="IM25" s="13"/>
      <c r="IN25" s="13" t="s">
        <v>340</v>
      </c>
      <c r="IO25" s="13" t="s">
        <v>1143</v>
      </c>
      <c r="IP25" s="13" t="s">
        <v>340</v>
      </c>
      <c r="IQ25" s="13" t="s">
        <v>1143</v>
      </c>
      <c r="IR25" s="13" t="s">
        <v>340</v>
      </c>
      <c r="IS25" s="13" t="s">
        <v>339</v>
      </c>
      <c r="IT25" s="13" t="s">
        <v>340</v>
      </c>
      <c r="IU25" s="13" t="s">
        <v>1173</v>
      </c>
      <c r="IV25" s="13" t="s">
        <v>340</v>
      </c>
      <c r="IW25" s="13" t="s">
        <v>340</v>
      </c>
      <c r="IX25" s="13" t="s">
        <v>176</v>
      </c>
      <c r="IY25" s="13" t="s">
        <v>340</v>
      </c>
      <c r="IZ25" s="13" t="s">
        <v>339</v>
      </c>
      <c r="JA25" s="13" t="s">
        <v>176</v>
      </c>
      <c r="JB25" s="13" t="s">
        <v>176</v>
      </c>
      <c r="JC25" s="13" t="s">
        <v>176</v>
      </c>
      <c r="JD25" s="13" t="s">
        <v>176</v>
      </c>
      <c r="JE25" s="13" t="s">
        <v>176</v>
      </c>
      <c r="JF25" s="13" t="s">
        <v>176</v>
      </c>
      <c r="JG25" s="13" t="s">
        <v>176</v>
      </c>
      <c r="JH25" s="13" t="s">
        <v>1205</v>
      </c>
      <c r="JI25" s="13" t="s">
        <v>176</v>
      </c>
      <c r="JJ25" s="13" t="s">
        <v>176</v>
      </c>
      <c r="JK25" s="13"/>
      <c r="JL25" s="13"/>
      <c r="JM25" s="13"/>
      <c r="JN25" s="13"/>
      <c r="JO25" s="13"/>
      <c r="JP25" s="13"/>
      <c r="JQ25" s="13"/>
      <c r="JR25" s="13"/>
      <c r="JS25" s="13"/>
      <c r="JT25" s="13"/>
      <c r="JU25" s="13"/>
      <c r="JV25" s="13"/>
      <c r="JW25" s="13"/>
      <c r="JX25" s="13"/>
      <c r="JY25" s="13"/>
      <c r="JZ25" s="13"/>
      <c r="KA25" s="13"/>
      <c r="KB25" s="13"/>
      <c r="KC25" s="13"/>
      <c r="KD25" s="13"/>
      <c r="KE25" s="13"/>
      <c r="KF25" s="13"/>
    </row>
    <row r="26" spans="1:292" x14ac:dyDescent="0.25">
      <c r="A26" s="27" t="s">
        <v>342</v>
      </c>
      <c r="B26" t="s">
        <v>1156</v>
      </c>
      <c r="C26" t="s">
        <v>1157</v>
      </c>
      <c r="D26" s="22" t="s">
        <v>293</v>
      </c>
      <c r="E26" t="s">
        <v>343</v>
      </c>
      <c r="F26" t="s">
        <v>176</v>
      </c>
      <c r="G26" t="s">
        <v>286</v>
      </c>
      <c r="H26" t="s">
        <v>286</v>
      </c>
      <c r="I26" t="s">
        <v>286</v>
      </c>
      <c r="J26" t="s">
        <v>286</v>
      </c>
      <c r="K26" t="s">
        <v>286</v>
      </c>
      <c r="L26" t="s">
        <v>286</v>
      </c>
      <c r="M26" t="s">
        <v>286</v>
      </c>
      <c r="N26" t="s">
        <v>176</v>
      </c>
      <c r="O26" t="s">
        <v>286</v>
      </c>
      <c r="P26" t="s">
        <v>286</v>
      </c>
      <c r="Q26" t="s">
        <v>286</v>
      </c>
      <c r="R26" t="s">
        <v>176</v>
      </c>
      <c r="S26" t="s">
        <v>176</v>
      </c>
      <c r="T26" t="s">
        <v>176</v>
      </c>
      <c r="U26" t="s">
        <v>286</v>
      </c>
      <c r="V26" t="s">
        <v>287</v>
      </c>
      <c r="W26" t="s">
        <v>327</v>
      </c>
      <c r="X26" t="s">
        <v>286</v>
      </c>
      <c r="Y26" t="s">
        <v>176</v>
      </c>
      <c r="Z26" t="s">
        <v>176</v>
      </c>
      <c r="AA26" t="s">
        <v>176</v>
      </c>
      <c r="AB26" t="s">
        <v>286</v>
      </c>
      <c r="AC26" t="s">
        <v>287</v>
      </c>
      <c r="AD26" t="s">
        <v>286</v>
      </c>
      <c r="AE26" t="s">
        <v>286</v>
      </c>
      <c r="AF26" t="s">
        <v>286</v>
      </c>
      <c r="AG26" t="s">
        <v>286</v>
      </c>
      <c r="AH26" t="s">
        <v>287</v>
      </c>
      <c r="AI26" t="s">
        <v>286</v>
      </c>
      <c r="AJ26" t="s">
        <v>286</v>
      </c>
      <c r="AK26" t="s">
        <v>287</v>
      </c>
      <c r="AL26" t="s">
        <v>286</v>
      </c>
      <c r="AM26" t="s">
        <v>286</v>
      </c>
      <c r="AN26" t="s">
        <v>287</v>
      </c>
      <c r="AO26" t="s">
        <v>286</v>
      </c>
      <c r="AP26" t="s">
        <v>286</v>
      </c>
      <c r="AQ26" s="13" t="s">
        <v>176</v>
      </c>
      <c r="AR26" s="13" t="s">
        <v>176</v>
      </c>
      <c r="AS26" s="13" t="s">
        <v>286</v>
      </c>
      <c r="AT26" s="13" t="s">
        <v>287</v>
      </c>
      <c r="AU26" s="13" t="s">
        <v>286</v>
      </c>
      <c r="AV26" s="13" t="s">
        <v>176</v>
      </c>
      <c r="AW26" s="13" t="s">
        <v>287</v>
      </c>
      <c r="AX26" s="13" t="s">
        <v>287</v>
      </c>
      <c r="AY26" s="13" t="s">
        <v>287</v>
      </c>
      <c r="AZ26" s="13" t="s">
        <v>286</v>
      </c>
      <c r="BA26" s="13" t="s">
        <v>287</v>
      </c>
      <c r="BB26" s="13" t="s">
        <v>287</v>
      </c>
      <c r="BC26" s="13" t="s">
        <v>287</v>
      </c>
      <c r="BD26" s="13" t="s">
        <v>287</v>
      </c>
      <c r="BE26" s="13" t="s">
        <v>287</v>
      </c>
      <c r="BF26" s="13" t="s">
        <v>287</v>
      </c>
      <c r="BG26" s="13" t="s">
        <v>286</v>
      </c>
      <c r="BH26" s="13" t="s">
        <v>287</v>
      </c>
      <c r="BI26" s="13" t="s">
        <v>287</v>
      </c>
      <c r="BJ26" s="13" t="s">
        <v>332</v>
      </c>
      <c r="BK26" s="13" t="s">
        <v>286</v>
      </c>
      <c r="BL26" s="13" t="s">
        <v>287</v>
      </c>
      <c r="BM26" s="13" t="s">
        <v>287</v>
      </c>
      <c r="BN26" s="13" t="s">
        <v>287</v>
      </c>
      <c r="BO26" s="13" t="s">
        <v>287</v>
      </c>
      <c r="BP26" s="13" t="s">
        <v>176</v>
      </c>
      <c r="BQ26" s="13" t="s">
        <v>286</v>
      </c>
      <c r="BR26" s="13" t="s">
        <v>287</v>
      </c>
      <c r="BS26" s="13" t="s">
        <v>286</v>
      </c>
      <c r="BT26" s="13" t="s">
        <v>286</v>
      </c>
      <c r="BU26" s="13" t="s">
        <v>286</v>
      </c>
      <c r="BV26" s="13" t="s">
        <v>286</v>
      </c>
      <c r="BW26" s="13" t="s">
        <v>287</v>
      </c>
      <c r="BX26" s="13" t="s">
        <v>287</v>
      </c>
      <c r="BY26" s="13" t="s">
        <v>286</v>
      </c>
      <c r="BZ26" s="13" t="s">
        <v>287</v>
      </c>
      <c r="CA26" s="13" t="s">
        <v>286</v>
      </c>
      <c r="CB26" s="13" t="s">
        <v>286</v>
      </c>
      <c r="CC26" s="13" t="s">
        <v>286</v>
      </c>
      <c r="CD26" s="13" t="s">
        <v>286</v>
      </c>
      <c r="CE26" s="13" t="s">
        <v>286</v>
      </c>
      <c r="CF26" s="13" t="s">
        <v>286</v>
      </c>
      <c r="CG26" s="13" t="s">
        <v>286</v>
      </c>
      <c r="CH26" s="13" t="s">
        <v>286</v>
      </c>
      <c r="CI26" s="13" t="s">
        <v>286</v>
      </c>
      <c r="CJ26" s="13" t="s">
        <v>286</v>
      </c>
      <c r="CK26" s="13" t="s">
        <v>286</v>
      </c>
      <c r="CL26" s="13" t="s">
        <v>286</v>
      </c>
      <c r="CM26" s="13" t="s">
        <v>287</v>
      </c>
      <c r="CN26" s="13" t="s">
        <v>287</v>
      </c>
      <c r="CO26" s="13" t="s">
        <v>286</v>
      </c>
      <c r="CP26" s="13" t="s">
        <v>286</v>
      </c>
      <c r="CQ26" s="13"/>
      <c r="CR26" s="13" t="s">
        <v>286</v>
      </c>
      <c r="CS26" s="13" t="s">
        <v>287</v>
      </c>
      <c r="CT26" s="13" t="s">
        <v>176</v>
      </c>
      <c r="CU26" s="13" t="s">
        <v>176</v>
      </c>
      <c r="CV26" s="13" t="s">
        <v>176</v>
      </c>
      <c r="CW26" s="13" t="s">
        <v>287</v>
      </c>
      <c r="CX26" s="13" t="s">
        <v>287</v>
      </c>
      <c r="CY26" s="13" t="s">
        <v>176</v>
      </c>
      <c r="CZ26" s="13" t="s">
        <v>176</v>
      </c>
      <c r="DA26" s="13" t="s">
        <v>176</v>
      </c>
      <c r="DB26" s="13" t="s">
        <v>176</v>
      </c>
      <c r="DC26" s="13" t="s">
        <v>176</v>
      </c>
      <c r="DD26" s="13" t="s">
        <v>176</v>
      </c>
      <c r="DE26" s="13" t="s">
        <v>176</v>
      </c>
      <c r="DF26" s="13" t="s">
        <v>176</v>
      </c>
      <c r="DG26" s="13" t="s">
        <v>176</v>
      </c>
      <c r="DH26" s="13" t="s">
        <v>176</v>
      </c>
      <c r="DI26" s="13" t="s">
        <v>176</v>
      </c>
      <c r="DJ26" s="13" t="s">
        <v>287</v>
      </c>
      <c r="DK26" s="13" t="s">
        <v>287</v>
      </c>
      <c r="DL26" s="13" t="s">
        <v>176</v>
      </c>
      <c r="DM26" s="13" t="s">
        <v>176</v>
      </c>
      <c r="DN26" s="13" t="s">
        <v>286</v>
      </c>
      <c r="DO26" s="13" t="s">
        <v>286</v>
      </c>
      <c r="DP26" s="13" t="s">
        <v>287</v>
      </c>
      <c r="DQ26" s="13" t="s">
        <v>287</v>
      </c>
      <c r="DR26" s="13" t="s">
        <v>286</v>
      </c>
      <c r="DS26" s="13" t="s">
        <v>176</v>
      </c>
      <c r="DT26" s="13" t="s">
        <v>286</v>
      </c>
      <c r="DU26" s="13" t="s">
        <v>286</v>
      </c>
      <c r="DV26" s="13" t="s">
        <v>287</v>
      </c>
      <c r="DW26" s="13" t="s">
        <v>287</v>
      </c>
      <c r="DX26" s="13" t="s">
        <v>287</v>
      </c>
      <c r="DY26" s="13" t="s">
        <v>287</v>
      </c>
      <c r="DZ26" s="13" t="s">
        <v>286</v>
      </c>
      <c r="EA26" s="13" t="s">
        <v>286</v>
      </c>
      <c r="EB26" s="13" t="s">
        <v>287</v>
      </c>
      <c r="EC26" s="13" t="s">
        <v>286</v>
      </c>
      <c r="ED26" s="13" t="s">
        <v>286</v>
      </c>
      <c r="EE26" s="13" t="s">
        <v>286</v>
      </c>
      <c r="EF26" s="13" t="s">
        <v>332</v>
      </c>
      <c r="EG26" s="13" t="s">
        <v>286</v>
      </c>
      <c r="EH26" s="13" t="s">
        <v>286</v>
      </c>
      <c r="EI26" s="13" t="s">
        <v>286</v>
      </c>
      <c r="EJ26" s="13" t="s">
        <v>286</v>
      </c>
      <c r="EK26" s="13" t="s">
        <v>286</v>
      </c>
      <c r="EL26" s="13" t="s">
        <v>286</v>
      </c>
      <c r="EM26" s="13" t="s">
        <v>286</v>
      </c>
      <c r="EN26" s="13" t="s">
        <v>287</v>
      </c>
      <c r="EO26" s="13" t="s">
        <v>176</v>
      </c>
      <c r="EP26" s="13" t="s">
        <v>176</v>
      </c>
      <c r="EQ26" s="13"/>
      <c r="ER26" s="13" t="s">
        <v>176</v>
      </c>
      <c r="ES26" s="13" t="s">
        <v>332</v>
      </c>
      <c r="ET26" s="13" t="s">
        <v>176</v>
      </c>
      <c r="EU26" s="13" t="s">
        <v>286</v>
      </c>
      <c r="EV26" s="13" t="s">
        <v>287</v>
      </c>
      <c r="EW26" s="13" t="s">
        <v>287</v>
      </c>
      <c r="EX26" s="13" t="s">
        <v>287</v>
      </c>
      <c r="EY26" s="13" t="s">
        <v>332</v>
      </c>
      <c r="EZ26" s="13" t="s">
        <v>176</v>
      </c>
      <c r="FA26" s="13" t="s">
        <v>287</v>
      </c>
      <c r="FB26" s="13" t="s">
        <v>286</v>
      </c>
      <c r="FC26" s="13" t="s">
        <v>287</v>
      </c>
      <c r="FD26" s="13" t="s">
        <v>286</v>
      </c>
      <c r="FE26" s="13" t="s">
        <v>176</v>
      </c>
      <c r="FF26" s="13" t="s">
        <v>287</v>
      </c>
      <c r="FG26" s="13" t="s">
        <v>286</v>
      </c>
      <c r="FH26" s="13" t="s">
        <v>286</v>
      </c>
      <c r="FI26" s="13" t="s">
        <v>286</v>
      </c>
      <c r="FJ26" s="13" t="s">
        <v>286</v>
      </c>
      <c r="FK26" s="13" t="s">
        <v>286</v>
      </c>
      <c r="FL26" s="13" t="s">
        <v>286</v>
      </c>
      <c r="FM26" s="13" t="s">
        <v>286</v>
      </c>
      <c r="FN26" s="13" t="s">
        <v>176</v>
      </c>
      <c r="FO26" s="13" t="s">
        <v>286</v>
      </c>
      <c r="FP26" s="13"/>
      <c r="FQ26" s="13" t="s">
        <v>286</v>
      </c>
      <c r="FR26" s="13" t="s">
        <v>286</v>
      </c>
      <c r="FS26" s="13" t="s">
        <v>286</v>
      </c>
      <c r="FT26" s="13" t="s">
        <v>286</v>
      </c>
      <c r="FU26" s="13" t="s">
        <v>286</v>
      </c>
      <c r="FV26" s="13" t="s">
        <v>286</v>
      </c>
      <c r="FW26" s="13" t="s">
        <v>286</v>
      </c>
      <c r="FX26" s="13" t="s">
        <v>286</v>
      </c>
      <c r="FY26" s="13" t="s">
        <v>286</v>
      </c>
      <c r="FZ26" s="13" t="s">
        <v>286</v>
      </c>
      <c r="GA26" s="13" t="s">
        <v>176</v>
      </c>
      <c r="GB26" s="13" t="s">
        <v>176</v>
      </c>
      <c r="GC26" s="13"/>
      <c r="GD26" s="13" t="s">
        <v>287</v>
      </c>
      <c r="GE26" s="13" t="s">
        <v>287</v>
      </c>
      <c r="GF26" s="13" t="s">
        <v>176</v>
      </c>
      <c r="GG26" s="13" t="s">
        <v>176</v>
      </c>
      <c r="GH26" s="13" t="s">
        <v>287</v>
      </c>
      <c r="GI26" s="13" t="s">
        <v>287</v>
      </c>
      <c r="GJ26" s="13" t="s">
        <v>286</v>
      </c>
      <c r="GK26" s="13" t="s">
        <v>286</v>
      </c>
      <c r="GL26" s="13" t="s">
        <v>286</v>
      </c>
      <c r="GM26" s="13" t="s">
        <v>287</v>
      </c>
      <c r="GN26" s="13" t="s">
        <v>286</v>
      </c>
      <c r="GO26" s="13" t="s">
        <v>286</v>
      </c>
      <c r="GP26" s="13" t="s">
        <v>286</v>
      </c>
      <c r="GQ26" s="13" t="s">
        <v>286</v>
      </c>
      <c r="GR26" s="13" t="s">
        <v>286</v>
      </c>
      <c r="GS26" s="13" t="s">
        <v>286</v>
      </c>
      <c r="GT26" s="13" t="s">
        <v>286</v>
      </c>
      <c r="GU26" s="13" t="s">
        <v>286</v>
      </c>
      <c r="GV26" s="13" t="s">
        <v>286</v>
      </c>
      <c r="GW26" s="13" t="s">
        <v>286</v>
      </c>
      <c r="GX26" s="13" t="s">
        <v>286</v>
      </c>
      <c r="GY26" s="13" t="s">
        <v>286</v>
      </c>
      <c r="GZ26" s="13" t="s">
        <v>286</v>
      </c>
      <c r="HA26" s="13" t="s">
        <v>286</v>
      </c>
      <c r="HB26" s="13" t="s">
        <v>286</v>
      </c>
      <c r="HC26" s="13" t="s">
        <v>287</v>
      </c>
      <c r="HD26" s="13" t="s">
        <v>287</v>
      </c>
      <c r="HE26" s="13" t="s">
        <v>176</v>
      </c>
      <c r="HF26" s="13" t="s">
        <v>287</v>
      </c>
      <c r="HG26" s="13" t="s">
        <v>286</v>
      </c>
      <c r="HH26" s="13" t="s">
        <v>286</v>
      </c>
      <c r="HI26" s="13" t="s">
        <v>286</v>
      </c>
      <c r="HJ26" s="13" t="s">
        <v>286</v>
      </c>
      <c r="HK26" s="13" t="s">
        <v>287</v>
      </c>
      <c r="HL26" s="13" t="s">
        <v>286</v>
      </c>
      <c r="HM26" s="13" t="s">
        <v>287</v>
      </c>
      <c r="HN26" s="13" t="s">
        <v>176</v>
      </c>
      <c r="HO26" s="13" t="s">
        <v>287</v>
      </c>
      <c r="HP26" s="13" t="s">
        <v>287</v>
      </c>
      <c r="HQ26" s="13" t="s">
        <v>286</v>
      </c>
      <c r="HR26" s="13" t="s">
        <v>287</v>
      </c>
      <c r="HS26" s="13" t="s">
        <v>287</v>
      </c>
      <c r="HT26" s="13" t="s">
        <v>287</v>
      </c>
      <c r="HU26" s="13" t="s">
        <v>286</v>
      </c>
      <c r="HV26" s="13" t="s">
        <v>286</v>
      </c>
      <c r="HW26" s="13" t="s">
        <v>287</v>
      </c>
      <c r="HX26" s="13" t="s">
        <v>286</v>
      </c>
      <c r="HY26" s="13" t="s">
        <v>176</v>
      </c>
      <c r="HZ26" s="13" t="s">
        <v>176</v>
      </c>
      <c r="IA26" s="13" t="s">
        <v>286</v>
      </c>
      <c r="IB26" s="13" t="s">
        <v>286</v>
      </c>
      <c r="IC26" s="13" t="s">
        <v>286</v>
      </c>
      <c r="ID26" s="13" t="s">
        <v>286</v>
      </c>
      <c r="IE26" s="13" t="s">
        <v>176</v>
      </c>
      <c r="IF26" s="13" t="s">
        <v>286</v>
      </c>
      <c r="IG26" s="13" t="s">
        <v>286</v>
      </c>
      <c r="IH26" s="13" t="s">
        <v>286</v>
      </c>
      <c r="II26" s="13" t="s">
        <v>286</v>
      </c>
      <c r="IJ26" s="13" t="s">
        <v>176</v>
      </c>
      <c r="IK26" s="13" t="s">
        <v>176</v>
      </c>
      <c r="IL26" s="13" t="s">
        <v>286</v>
      </c>
      <c r="IM26" s="13"/>
      <c r="IN26" s="13" t="s">
        <v>286</v>
      </c>
      <c r="IO26" s="13" t="s">
        <v>286</v>
      </c>
      <c r="IP26" s="13" t="s">
        <v>286</v>
      </c>
      <c r="IQ26" s="13" t="s">
        <v>287</v>
      </c>
      <c r="IR26" s="13" t="s">
        <v>286</v>
      </c>
      <c r="IS26" s="13" t="s">
        <v>286</v>
      </c>
      <c r="IT26" s="13" t="s">
        <v>286</v>
      </c>
      <c r="IU26" s="13" t="s">
        <v>286</v>
      </c>
      <c r="IV26" s="13" t="s">
        <v>286</v>
      </c>
      <c r="IW26" s="13" t="s">
        <v>286</v>
      </c>
      <c r="IX26" s="13" t="s">
        <v>176</v>
      </c>
      <c r="IY26" s="13" t="s">
        <v>286</v>
      </c>
      <c r="IZ26" s="13" t="s">
        <v>176</v>
      </c>
      <c r="JA26" s="13" t="s">
        <v>176</v>
      </c>
      <c r="JB26" s="13" t="s">
        <v>176</v>
      </c>
      <c r="JC26" s="13" t="s">
        <v>286</v>
      </c>
      <c r="JD26" s="13" t="s">
        <v>286</v>
      </c>
      <c r="JE26" s="13" t="s">
        <v>286</v>
      </c>
      <c r="JF26" s="13" t="s">
        <v>286</v>
      </c>
      <c r="JG26" s="13" t="s">
        <v>286</v>
      </c>
      <c r="JH26" s="13" t="s">
        <v>286</v>
      </c>
      <c r="JI26" s="13" t="s">
        <v>286</v>
      </c>
      <c r="JJ26" s="13" t="s">
        <v>286</v>
      </c>
      <c r="JK26" s="13"/>
      <c r="JL26" s="13"/>
      <c r="JM26" s="13"/>
      <c r="JN26" s="13"/>
      <c r="JO26" s="13"/>
      <c r="JP26" s="13"/>
      <c r="JQ26" s="13"/>
      <c r="JR26" s="13"/>
      <c r="JS26" s="13"/>
      <c r="JT26" s="13"/>
      <c r="JU26" s="13"/>
      <c r="JV26" s="13"/>
      <c r="JW26" s="13"/>
      <c r="JX26" s="13"/>
      <c r="JY26" s="13"/>
      <c r="JZ26" s="13"/>
      <c r="KA26" s="13"/>
      <c r="KB26" s="13"/>
      <c r="KC26" s="13"/>
      <c r="KD26" s="13"/>
      <c r="KE26" s="13"/>
      <c r="KF26" s="13"/>
    </row>
    <row r="27" spans="1:292" x14ac:dyDescent="0.25">
      <c r="A27" s="27" t="s">
        <v>344</v>
      </c>
      <c r="B27" t="s">
        <v>1156</v>
      </c>
      <c r="C27" t="s">
        <v>1157</v>
      </c>
      <c r="D27" s="22" t="s">
        <v>293</v>
      </c>
      <c r="E27" t="s">
        <v>345</v>
      </c>
      <c r="F27" t="s">
        <v>176</v>
      </c>
      <c r="G27" t="s">
        <v>286</v>
      </c>
      <c r="H27" t="s">
        <v>286</v>
      </c>
      <c r="I27" t="s">
        <v>286</v>
      </c>
      <c r="J27" t="s">
        <v>286</v>
      </c>
      <c r="K27" t="s">
        <v>286</v>
      </c>
      <c r="L27" t="s">
        <v>286</v>
      </c>
      <c r="M27" t="s">
        <v>286</v>
      </c>
      <c r="N27" t="s">
        <v>176</v>
      </c>
      <c r="O27" t="s">
        <v>287</v>
      </c>
      <c r="P27" t="s">
        <v>286</v>
      </c>
      <c r="Q27" t="s">
        <v>286</v>
      </c>
      <c r="R27" t="s">
        <v>176</v>
      </c>
      <c r="S27" t="s">
        <v>176</v>
      </c>
      <c r="T27" t="s">
        <v>176</v>
      </c>
      <c r="U27" t="s">
        <v>286</v>
      </c>
      <c r="V27" t="s">
        <v>287</v>
      </c>
      <c r="W27" t="s">
        <v>287</v>
      </c>
      <c r="X27" t="s">
        <v>286</v>
      </c>
      <c r="Y27" t="s">
        <v>176</v>
      </c>
      <c r="Z27" t="s">
        <v>176</v>
      </c>
      <c r="AA27" t="s">
        <v>176</v>
      </c>
      <c r="AB27" t="s">
        <v>286</v>
      </c>
      <c r="AC27" t="s">
        <v>287</v>
      </c>
      <c r="AD27" t="s">
        <v>286</v>
      </c>
      <c r="AE27" t="s">
        <v>286</v>
      </c>
      <c r="AF27" t="s">
        <v>287</v>
      </c>
      <c r="AG27" t="s">
        <v>286</v>
      </c>
      <c r="AH27" t="s">
        <v>287</v>
      </c>
      <c r="AI27" t="s">
        <v>286</v>
      </c>
      <c r="AJ27" t="s">
        <v>286</v>
      </c>
      <c r="AK27" t="s">
        <v>287</v>
      </c>
      <c r="AL27" t="s">
        <v>286</v>
      </c>
      <c r="AM27" t="s">
        <v>286</v>
      </c>
      <c r="AN27" t="s">
        <v>287</v>
      </c>
      <c r="AO27" t="s">
        <v>286</v>
      </c>
      <c r="AP27" t="s">
        <v>286</v>
      </c>
      <c r="AQ27" s="13" t="s">
        <v>176</v>
      </c>
      <c r="AR27" s="13" t="s">
        <v>176</v>
      </c>
      <c r="AS27" s="13" t="s">
        <v>286</v>
      </c>
      <c r="AT27" s="13" t="s">
        <v>287</v>
      </c>
      <c r="AU27" s="13" t="s">
        <v>287</v>
      </c>
      <c r="AV27" s="13" t="s">
        <v>176</v>
      </c>
      <c r="AW27" s="13" t="s">
        <v>287</v>
      </c>
      <c r="AX27" s="13" t="s">
        <v>287</v>
      </c>
      <c r="AY27" s="13" t="s">
        <v>287</v>
      </c>
      <c r="AZ27" s="13" t="s">
        <v>287</v>
      </c>
      <c r="BA27" s="13" t="s">
        <v>287</v>
      </c>
      <c r="BB27" s="13" t="s">
        <v>287</v>
      </c>
      <c r="BC27" s="13" t="s">
        <v>287</v>
      </c>
      <c r="BD27" s="13" t="s">
        <v>287</v>
      </c>
      <c r="BE27" s="13" t="s">
        <v>287</v>
      </c>
      <c r="BF27" s="12" t="s">
        <v>287</v>
      </c>
      <c r="BG27" s="12" t="s">
        <v>286</v>
      </c>
      <c r="BH27" s="13" t="s">
        <v>287</v>
      </c>
      <c r="BI27" s="13" t="s">
        <v>287</v>
      </c>
      <c r="BJ27" s="13" t="s">
        <v>332</v>
      </c>
      <c r="BK27" s="13" t="s">
        <v>286</v>
      </c>
      <c r="BL27" s="13" t="s">
        <v>287</v>
      </c>
      <c r="BM27" s="13" t="s">
        <v>287</v>
      </c>
      <c r="BN27" s="13" t="s">
        <v>287</v>
      </c>
      <c r="BO27" s="13" t="s">
        <v>287</v>
      </c>
      <c r="BP27" s="13" t="s">
        <v>176</v>
      </c>
      <c r="BQ27" s="13" t="s">
        <v>286</v>
      </c>
      <c r="BR27" s="13" t="s">
        <v>287</v>
      </c>
      <c r="BS27" s="13" t="s">
        <v>286</v>
      </c>
      <c r="BT27" s="13" t="s">
        <v>286</v>
      </c>
      <c r="BU27" s="13" t="s">
        <v>286</v>
      </c>
      <c r="BV27" s="13" t="s">
        <v>286</v>
      </c>
      <c r="BW27" s="13" t="s">
        <v>287</v>
      </c>
      <c r="BX27" s="13" t="s">
        <v>287</v>
      </c>
      <c r="BY27" s="13" t="s">
        <v>286</v>
      </c>
      <c r="BZ27" s="13" t="s">
        <v>287</v>
      </c>
      <c r="CA27" s="13" t="s">
        <v>286</v>
      </c>
      <c r="CB27" s="13" t="s">
        <v>286</v>
      </c>
      <c r="CC27" s="13" t="s">
        <v>286</v>
      </c>
      <c r="CD27" s="13" t="s">
        <v>286</v>
      </c>
      <c r="CE27" s="13" t="s">
        <v>286</v>
      </c>
      <c r="CF27" s="13" t="s">
        <v>286</v>
      </c>
      <c r="CG27" s="13" t="s">
        <v>286</v>
      </c>
      <c r="CH27" s="13" t="s">
        <v>286</v>
      </c>
      <c r="CI27" s="13" t="s">
        <v>286</v>
      </c>
      <c r="CJ27" s="13" t="s">
        <v>286</v>
      </c>
      <c r="CK27" s="13" t="s">
        <v>286</v>
      </c>
      <c r="CL27" s="13" t="s">
        <v>286</v>
      </c>
      <c r="CM27" s="13" t="s">
        <v>287</v>
      </c>
      <c r="CN27" s="13" t="s">
        <v>287</v>
      </c>
      <c r="CO27" s="13" t="s">
        <v>286</v>
      </c>
      <c r="CP27" s="13" t="s">
        <v>286</v>
      </c>
      <c r="CQ27" s="13"/>
      <c r="CR27" s="13" t="s">
        <v>286</v>
      </c>
      <c r="CS27" s="13" t="s">
        <v>287</v>
      </c>
      <c r="CT27" s="13" t="s">
        <v>176</v>
      </c>
      <c r="CU27" s="13" t="s">
        <v>287</v>
      </c>
      <c r="CV27" s="13" t="s">
        <v>287</v>
      </c>
      <c r="CW27" s="13" t="s">
        <v>287</v>
      </c>
      <c r="CX27" s="13" t="s">
        <v>287</v>
      </c>
      <c r="CY27" s="13" t="s">
        <v>176</v>
      </c>
      <c r="CZ27" s="13" t="s">
        <v>176</v>
      </c>
      <c r="DA27" s="13" t="s">
        <v>176</v>
      </c>
      <c r="DB27" s="13" t="s">
        <v>176</v>
      </c>
      <c r="DC27" s="13" t="s">
        <v>176</v>
      </c>
      <c r="DD27" s="13" t="s">
        <v>176</v>
      </c>
      <c r="DE27" s="13" t="s">
        <v>176</v>
      </c>
      <c r="DF27" s="13" t="s">
        <v>176</v>
      </c>
      <c r="DG27" s="13" t="s">
        <v>176</v>
      </c>
      <c r="DH27" s="13" t="s">
        <v>176</v>
      </c>
      <c r="DI27" s="13" t="s">
        <v>176</v>
      </c>
      <c r="DJ27" s="13" t="s">
        <v>287</v>
      </c>
      <c r="DK27" s="13" t="s">
        <v>287</v>
      </c>
      <c r="DL27" s="13" t="s">
        <v>176</v>
      </c>
      <c r="DM27" s="13" t="s">
        <v>176</v>
      </c>
      <c r="DN27" s="13" t="s">
        <v>286</v>
      </c>
      <c r="DO27" s="13" t="s">
        <v>287</v>
      </c>
      <c r="DP27" s="13" t="s">
        <v>287</v>
      </c>
      <c r="DQ27" s="13" t="s">
        <v>287</v>
      </c>
      <c r="DR27" s="13" t="s">
        <v>286</v>
      </c>
      <c r="DS27" s="13" t="s">
        <v>287</v>
      </c>
      <c r="DT27" s="13" t="s">
        <v>287</v>
      </c>
      <c r="DU27" s="13" t="s">
        <v>287</v>
      </c>
      <c r="DV27" s="13" t="s">
        <v>287</v>
      </c>
      <c r="DW27" s="13" t="s">
        <v>287</v>
      </c>
      <c r="DX27" s="13" t="s">
        <v>287</v>
      </c>
      <c r="DY27" s="13" t="s">
        <v>287</v>
      </c>
      <c r="DZ27" s="13" t="s">
        <v>286</v>
      </c>
      <c r="EA27" s="13" t="s">
        <v>286</v>
      </c>
      <c r="EB27" s="13" t="s">
        <v>287</v>
      </c>
      <c r="EC27" s="13" t="s">
        <v>286</v>
      </c>
      <c r="ED27" s="13"/>
      <c r="EE27" s="13" t="s">
        <v>286</v>
      </c>
      <c r="EF27" s="13" t="s">
        <v>332</v>
      </c>
      <c r="EG27" s="13" t="s">
        <v>286</v>
      </c>
      <c r="EH27" s="13" t="s">
        <v>286</v>
      </c>
      <c r="EI27" s="13" t="s">
        <v>286</v>
      </c>
      <c r="EJ27" s="13" t="s">
        <v>287</v>
      </c>
      <c r="EK27" s="13" t="s">
        <v>287</v>
      </c>
      <c r="EL27" s="13" t="s">
        <v>332</v>
      </c>
      <c r="EM27" s="13" t="s">
        <v>286</v>
      </c>
      <c r="EN27" s="13" t="s">
        <v>287</v>
      </c>
      <c r="EO27" s="13" t="s">
        <v>176</v>
      </c>
      <c r="EP27" s="13" t="s">
        <v>176</v>
      </c>
      <c r="EQ27" s="13"/>
      <c r="ER27" s="13" t="s">
        <v>287</v>
      </c>
      <c r="ES27" s="13" t="s">
        <v>332</v>
      </c>
      <c r="ET27" s="13" t="s">
        <v>176</v>
      </c>
      <c r="EU27" s="13" t="s">
        <v>286</v>
      </c>
      <c r="EV27" s="13" t="s">
        <v>287</v>
      </c>
      <c r="EW27" s="13" t="s">
        <v>287</v>
      </c>
      <c r="EX27" s="13" t="s">
        <v>287</v>
      </c>
      <c r="EY27" s="13" t="s">
        <v>332</v>
      </c>
      <c r="EZ27" s="13" t="s">
        <v>287</v>
      </c>
      <c r="FA27" s="13" t="s">
        <v>287</v>
      </c>
      <c r="FB27" s="13" t="s">
        <v>286</v>
      </c>
      <c r="FC27" s="13" t="s">
        <v>287</v>
      </c>
      <c r="FD27" s="13" t="s">
        <v>286</v>
      </c>
      <c r="FE27" s="13" t="s">
        <v>287</v>
      </c>
      <c r="FF27" s="13" t="s">
        <v>287</v>
      </c>
      <c r="FG27" s="13" t="s">
        <v>286</v>
      </c>
      <c r="FH27" s="13" t="s">
        <v>286</v>
      </c>
      <c r="FI27" s="13" t="s">
        <v>286</v>
      </c>
      <c r="FJ27" s="13" t="s">
        <v>286</v>
      </c>
      <c r="FK27" s="13" t="s">
        <v>286</v>
      </c>
      <c r="FL27" s="13" t="s">
        <v>286</v>
      </c>
      <c r="FM27" s="13" t="s">
        <v>286</v>
      </c>
      <c r="FN27" s="13" t="s">
        <v>287</v>
      </c>
      <c r="FO27" s="13" t="s">
        <v>286</v>
      </c>
      <c r="FP27" s="13"/>
      <c r="FQ27" s="13" t="s">
        <v>286</v>
      </c>
      <c r="FR27" s="13" t="s">
        <v>286</v>
      </c>
      <c r="FS27" s="13" t="s">
        <v>286</v>
      </c>
      <c r="FT27" s="13" t="s">
        <v>286</v>
      </c>
      <c r="FU27" s="13" t="s">
        <v>286</v>
      </c>
      <c r="FV27" s="13" t="s">
        <v>286</v>
      </c>
      <c r="FW27" s="13" t="s">
        <v>286</v>
      </c>
      <c r="FX27" s="13" t="s">
        <v>286</v>
      </c>
      <c r="FY27" s="13" t="s">
        <v>286</v>
      </c>
      <c r="FZ27" s="13" t="s">
        <v>286</v>
      </c>
      <c r="GA27" s="13" t="s">
        <v>287</v>
      </c>
      <c r="GB27" s="13" t="s">
        <v>287</v>
      </c>
      <c r="GC27" s="13"/>
      <c r="GD27" s="13" t="s">
        <v>287</v>
      </c>
      <c r="GE27" s="13" t="s">
        <v>287</v>
      </c>
      <c r="GF27" s="13" t="s">
        <v>287</v>
      </c>
      <c r="GG27" s="13" t="s">
        <v>176</v>
      </c>
      <c r="GH27" s="13" t="s">
        <v>287</v>
      </c>
      <c r="GI27" s="13" t="s">
        <v>287</v>
      </c>
      <c r="GJ27" s="13" t="s">
        <v>286</v>
      </c>
      <c r="GK27" s="13" t="s">
        <v>286</v>
      </c>
      <c r="GL27" s="13" t="s">
        <v>286</v>
      </c>
      <c r="GM27" s="13" t="s">
        <v>286</v>
      </c>
      <c r="GN27" s="13" t="s">
        <v>286</v>
      </c>
      <c r="GO27" s="13" t="s">
        <v>286</v>
      </c>
      <c r="GP27" s="13" t="s">
        <v>286</v>
      </c>
      <c r="GQ27" s="13" t="s">
        <v>286</v>
      </c>
      <c r="GR27" s="13" t="s">
        <v>286</v>
      </c>
      <c r="GS27" s="13" t="s">
        <v>287</v>
      </c>
      <c r="GT27" s="13" t="s">
        <v>286</v>
      </c>
      <c r="GU27" s="13" t="s">
        <v>286</v>
      </c>
      <c r="GV27" s="13" t="s">
        <v>286</v>
      </c>
      <c r="GW27" s="13" t="s">
        <v>286</v>
      </c>
      <c r="GX27" s="13" t="s">
        <v>286</v>
      </c>
      <c r="GY27" s="13" t="s">
        <v>286</v>
      </c>
      <c r="GZ27" s="13" t="s">
        <v>286</v>
      </c>
      <c r="HA27" s="13" t="s">
        <v>286</v>
      </c>
      <c r="HB27" s="13" t="s">
        <v>286</v>
      </c>
      <c r="HC27" s="13" t="s">
        <v>287</v>
      </c>
      <c r="HD27" s="13" t="s">
        <v>287</v>
      </c>
      <c r="HE27" s="13" t="s">
        <v>287</v>
      </c>
      <c r="HF27" s="13" t="s">
        <v>287</v>
      </c>
      <c r="HG27" s="13" t="s">
        <v>287</v>
      </c>
      <c r="HH27" s="13" t="s">
        <v>286</v>
      </c>
      <c r="HI27" s="13" t="s">
        <v>286</v>
      </c>
      <c r="HJ27" s="13" t="s">
        <v>286</v>
      </c>
      <c r="HK27" s="13" t="s">
        <v>287</v>
      </c>
      <c r="HL27" s="13" t="s">
        <v>286</v>
      </c>
      <c r="HM27" s="13" t="s">
        <v>287</v>
      </c>
      <c r="HN27" s="13" t="s">
        <v>176</v>
      </c>
      <c r="HO27" s="13" t="s">
        <v>287</v>
      </c>
      <c r="HP27" s="13" t="s">
        <v>287</v>
      </c>
      <c r="HQ27" s="13" t="s">
        <v>286</v>
      </c>
      <c r="HR27" s="13" t="s">
        <v>287</v>
      </c>
      <c r="HS27" s="13" t="s">
        <v>287</v>
      </c>
      <c r="HT27" s="13" t="s">
        <v>287</v>
      </c>
      <c r="HU27" s="13" t="s">
        <v>286</v>
      </c>
      <c r="HV27" s="13" t="s">
        <v>286</v>
      </c>
      <c r="HW27" s="13" t="s">
        <v>287</v>
      </c>
      <c r="HX27" s="13" t="s">
        <v>287</v>
      </c>
      <c r="HY27" s="13" t="s">
        <v>287</v>
      </c>
      <c r="HZ27" s="13" t="s">
        <v>287</v>
      </c>
      <c r="IA27" s="13" t="s">
        <v>286</v>
      </c>
      <c r="IB27" s="13" t="s">
        <v>286</v>
      </c>
      <c r="IC27" s="13" t="s">
        <v>286</v>
      </c>
      <c r="ID27" s="13" t="s">
        <v>286</v>
      </c>
      <c r="IE27" s="13" t="s">
        <v>287</v>
      </c>
      <c r="IF27" s="13" t="s">
        <v>286</v>
      </c>
      <c r="IG27" s="13" t="s">
        <v>286</v>
      </c>
      <c r="IH27" s="13" t="s">
        <v>286</v>
      </c>
      <c r="II27" s="13" t="s">
        <v>286</v>
      </c>
      <c r="IJ27" s="13" t="s">
        <v>176</v>
      </c>
      <c r="IK27" s="13" t="s">
        <v>176</v>
      </c>
      <c r="IL27" s="13" t="s">
        <v>286</v>
      </c>
      <c r="IM27" s="13"/>
      <c r="IN27" s="13" t="s">
        <v>286</v>
      </c>
      <c r="IO27" s="13" t="s">
        <v>286</v>
      </c>
      <c r="IP27" s="13" t="s">
        <v>286</v>
      </c>
      <c r="IQ27" s="13" t="s">
        <v>287</v>
      </c>
      <c r="IR27" s="13" t="s">
        <v>286</v>
      </c>
      <c r="IS27" s="13" t="s">
        <v>287</v>
      </c>
      <c r="IT27" s="13" t="s">
        <v>286</v>
      </c>
      <c r="IU27" s="13" t="s">
        <v>286</v>
      </c>
      <c r="IV27" s="13" t="s">
        <v>286</v>
      </c>
      <c r="IW27" s="13" t="s">
        <v>286</v>
      </c>
      <c r="IX27" s="13" t="s">
        <v>176</v>
      </c>
      <c r="IY27" s="13" t="s">
        <v>286</v>
      </c>
      <c r="IZ27" s="13" t="s">
        <v>176</v>
      </c>
      <c r="JA27" s="13" t="s">
        <v>176</v>
      </c>
      <c r="JB27" s="13" t="s">
        <v>176</v>
      </c>
      <c r="JC27" s="13" t="s">
        <v>286</v>
      </c>
      <c r="JD27" s="13" t="s">
        <v>286</v>
      </c>
      <c r="JE27" s="13" t="s">
        <v>286</v>
      </c>
      <c r="JF27" s="13" t="s">
        <v>286</v>
      </c>
      <c r="JG27" s="13" t="s">
        <v>286</v>
      </c>
      <c r="JH27" s="13" t="s">
        <v>287</v>
      </c>
      <c r="JI27" s="13" t="s">
        <v>286</v>
      </c>
      <c r="JJ27" s="13" t="s">
        <v>286</v>
      </c>
      <c r="JK27" s="13"/>
      <c r="JL27" s="13"/>
      <c r="JM27" s="13"/>
      <c r="JN27" s="13"/>
      <c r="JO27" s="13"/>
      <c r="JP27" s="13"/>
      <c r="JQ27" s="13"/>
      <c r="JR27" s="13"/>
      <c r="JS27" s="13"/>
      <c r="JT27" s="13"/>
      <c r="JU27" s="13"/>
      <c r="JV27" s="13"/>
      <c r="JW27" s="13"/>
      <c r="JX27" s="13"/>
      <c r="JY27" s="13"/>
      <c r="JZ27" s="13"/>
      <c r="KA27" s="13"/>
      <c r="KB27" s="13"/>
      <c r="KC27" s="13"/>
      <c r="KD27" s="13"/>
      <c r="KE27" s="13"/>
      <c r="KF27" s="13"/>
    </row>
    <row r="28" spans="1:292" s="6" customFormat="1" x14ac:dyDescent="0.25">
      <c r="A28" t="s">
        <v>346</v>
      </c>
      <c r="B28" t="s">
        <v>1156</v>
      </c>
      <c r="C28" t="s">
        <v>1157</v>
      </c>
      <c r="D28" s="22" t="s">
        <v>293</v>
      </c>
      <c r="E28" t="s">
        <v>347</v>
      </c>
      <c r="F28" t="s">
        <v>176</v>
      </c>
      <c r="G28" t="s">
        <v>176</v>
      </c>
      <c r="H28" t="s">
        <v>176</v>
      </c>
      <c r="I28" t="s">
        <v>286</v>
      </c>
      <c r="J28" t="s">
        <v>286</v>
      </c>
      <c r="K28" t="s">
        <v>286</v>
      </c>
      <c r="L28" t="s">
        <v>286</v>
      </c>
      <c r="M28" t="s">
        <v>286</v>
      </c>
      <c r="N28" t="s">
        <v>176</v>
      </c>
      <c r="O28" t="s">
        <v>176</v>
      </c>
      <c r="P28" t="s">
        <v>176</v>
      </c>
      <c r="Q28" t="s">
        <v>176</v>
      </c>
      <c r="R28" t="s">
        <v>176</v>
      </c>
      <c r="S28" t="s">
        <v>176</v>
      </c>
      <c r="T28" t="s">
        <v>176</v>
      </c>
      <c r="U28" t="s">
        <v>176</v>
      </c>
      <c r="V28" t="s">
        <v>286</v>
      </c>
      <c r="W28" t="s">
        <v>286</v>
      </c>
      <c r="X28" t="s">
        <v>286</v>
      </c>
      <c r="Y28" t="s">
        <v>176</v>
      </c>
      <c r="Z28" t="s">
        <v>176</v>
      </c>
      <c r="AA28" t="s">
        <v>176</v>
      </c>
      <c r="AB28" t="s">
        <v>286</v>
      </c>
      <c r="AC28" t="s">
        <v>286</v>
      </c>
      <c r="AD28" t="s">
        <v>286</v>
      </c>
      <c r="AE28" t="s">
        <v>287</v>
      </c>
      <c r="AF28" t="s">
        <v>287</v>
      </c>
      <c r="AG28" t="s">
        <v>287</v>
      </c>
      <c r="AH28" t="s">
        <v>287</v>
      </c>
      <c r="AI28" t="s">
        <v>287</v>
      </c>
      <c r="AJ28" t="s">
        <v>287</v>
      </c>
      <c r="AK28" t="s">
        <v>287</v>
      </c>
      <c r="AL28" t="s">
        <v>287</v>
      </c>
      <c r="AM28" t="s">
        <v>286</v>
      </c>
      <c r="AN28" s="12" t="s">
        <v>286</v>
      </c>
      <c r="AO28" s="12" t="s">
        <v>287</v>
      </c>
      <c r="AP28" s="12" t="s">
        <v>286</v>
      </c>
      <c r="AQ28" s="12" t="s">
        <v>286</v>
      </c>
      <c r="AR28" s="12" t="s">
        <v>286</v>
      </c>
      <c r="AS28" s="12" t="s">
        <v>286</v>
      </c>
      <c r="AT28" s="12" t="s">
        <v>287</v>
      </c>
      <c r="AU28" s="12" t="s">
        <v>286</v>
      </c>
      <c r="AV28" s="12" t="s">
        <v>287</v>
      </c>
      <c r="AW28" s="12" t="s">
        <v>286</v>
      </c>
      <c r="AX28" s="12" t="s">
        <v>286</v>
      </c>
      <c r="AY28" s="12" t="s">
        <v>287</v>
      </c>
      <c r="AZ28" s="12" t="s">
        <v>286</v>
      </c>
      <c r="BA28" s="12" t="s">
        <v>286</v>
      </c>
      <c r="BB28" s="12" t="s">
        <v>286</v>
      </c>
      <c r="BC28" s="12" t="s">
        <v>286</v>
      </c>
      <c r="BD28" s="12" t="s">
        <v>286</v>
      </c>
      <c r="BE28" s="12" t="s">
        <v>286</v>
      </c>
      <c r="BF28" s="12" t="s">
        <v>287</v>
      </c>
      <c r="BG28" s="12" t="s">
        <v>286</v>
      </c>
      <c r="BH28" s="12" t="s">
        <v>287</v>
      </c>
      <c r="BI28" s="12" t="s">
        <v>287</v>
      </c>
      <c r="BJ28" s="12" t="s">
        <v>287</v>
      </c>
      <c r="BK28" s="12" t="s">
        <v>287</v>
      </c>
      <c r="BL28" s="12" t="s">
        <v>287</v>
      </c>
      <c r="BM28" s="12" t="s">
        <v>287</v>
      </c>
      <c r="BN28" s="12" t="s">
        <v>287</v>
      </c>
      <c r="BO28" s="12" t="s">
        <v>287</v>
      </c>
      <c r="BP28" s="12" t="s">
        <v>287</v>
      </c>
      <c r="BQ28" s="12" t="s">
        <v>286</v>
      </c>
      <c r="BR28" s="12" t="s">
        <v>286</v>
      </c>
      <c r="BS28" s="12" t="s">
        <v>287</v>
      </c>
      <c r="BT28" s="12" t="s">
        <v>287</v>
      </c>
      <c r="BU28" s="12" t="s">
        <v>287</v>
      </c>
      <c r="BV28" s="12" t="s">
        <v>286</v>
      </c>
      <c r="BW28" s="12" t="s">
        <v>286</v>
      </c>
      <c r="BX28" s="12" t="s">
        <v>286</v>
      </c>
      <c r="BY28" s="12" t="s">
        <v>286</v>
      </c>
      <c r="BZ28" s="12" t="s">
        <v>286</v>
      </c>
      <c r="CA28" s="12" t="s">
        <v>286</v>
      </c>
      <c r="CB28" s="12" t="s">
        <v>287</v>
      </c>
      <c r="CC28" s="12" t="s">
        <v>287</v>
      </c>
      <c r="CD28" s="12" t="s">
        <v>287</v>
      </c>
      <c r="CE28" s="12" t="s">
        <v>287</v>
      </c>
      <c r="CF28" s="12" t="s">
        <v>287</v>
      </c>
      <c r="CG28" s="12" t="s">
        <v>286</v>
      </c>
      <c r="CH28" s="12" t="s">
        <v>286</v>
      </c>
      <c r="CI28" s="12" t="s">
        <v>286</v>
      </c>
      <c r="CJ28" s="12" t="s">
        <v>286</v>
      </c>
      <c r="CK28" s="12" t="s">
        <v>286</v>
      </c>
      <c r="CL28" s="12" t="s">
        <v>286</v>
      </c>
      <c r="CM28" s="12" t="s">
        <v>287</v>
      </c>
      <c r="CN28" s="12" t="s">
        <v>286</v>
      </c>
      <c r="CO28" s="12" t="s">
        <v>287</v>
      </c>
      <c r="CP28" s="12" t="s">
        <v>287</v>
      </c>
      <c r="CQ28" s="12"/>
      <c r="CR28" s="12" t="s">
        <v>287</v>
      </c>
      <c r="CS28" s="12" t="s">
        <v>286</v>
      </c>
      <c r="CT28" s="12" t="s">
        <v>287</v>
      </c>
      <c r="CU28" s="12" t="s">
        <v>286</v>
      </c>
      <c r="CV28" s="12" t="s">
        <v>286</v>
      </c>
      <c r="CW28" s="12" t="s">
        <v>287</v>
      </c>
      <c r="CX28" s="12" t="s">
        <v>287</v>
      </c>
      <c r="CY28" s="12" t="s">
        <v>287</v>
      </c>
      <c r="CZ28" s="12" t="s">
        <v>287</v>
      </c>
      <c r="DA28" s="12" t="s">
        <v>287</v>
      </c>
      <c r="DB28" s="12" t="s">
        <v>287</v>
      </c>
      <c r="DC28" s="12" t="s">
        <v>287</v>
      </c>
      <c r="DD28" s="12" t="s">
        <v>287</v>
      </c>
      <c r="DE28" s="12" t="s">
        <v>287</v>
      </c>
      <c r="DF28" s="12" t="s">
        <v>287</v>
      </c>
      <c r="DG28" s="12" t="s">
        <v>287</v>
      </c>
      <c r="DH28" s="12" t="s">
        <v>287</v>
      </c>
      <c r="DI28" s="12" t="s">
        <v>287</v>
      </c>
      <c r="DJ28" s="12" t="s">
        <v>287</v>
      </c>
      <c r="DK28" s="12" t="s">
        <v>287</v>
      </c>
      <c r="DL28" s="12" t="s">
        <v>287</v>
      </c>
      <c r="DM28" s="12" t="s">
        <v>287</v>
      </c>
      <c r="DN28" s="12" t="s">
        <v>287</v>
      </c>
      <c r="DO28" s="12" t="s">
        <v>287</v>
      </c>
      <c r="DP28" s="12" t="s">
        <v>287</v>
      </c>
      <c r="DQ28" s="12" t="s">
        <v>287</v>
      </c>
      <c r="DR28" s="12" t="s">
        <v>287</v>
      </c>
      <c r="DS28" s="12" t="s">
        <v>286</v>
      </c>
      <c r="DT28" s="12" t="s">
        <v>286</v>
      </c>
      <c r="DU28" s="12" t="s">
        <v>286</v>
      </c>
      <c r="DV28" s="12" t="s">
        <v>286</v>
      </c>
      <c r="DW28" s="12" t="s">
        <v>286</v>
      </c>
      <c r="DX28" s="12" t="s">
        <v>286</v>
      </c>
      <c r="DY28" s="12" t="s">
        <v>286</v>
      </c>
      <c r="DZ28" s="12" t="s">
        <v>286</v>
      </c>
      <c r="EA28" s="12" t="s">
        <v>287</v>
      </c>
      <c r="EB28" s="12" t="s">
        <v>286</v>
      </c>
      <c r="EC28" s="12" t="s">
        <v>287</v>
      </c>
      <c r="ED28" s="12"/>
      <c r="EE28" s="12" t="s">
        <v>286</v>
      </c>
      <c r="EF28" s="12" t="s">
        <v>287</v>
      </c>
      <c r="EG28" s="12" t="s">
        <v>287</v>
      </c>
      <c r="EH28" s="13" t="s">
        <v>286</v>
      </c>
      <c r="EI28" s="13" t="s">
        <v>286</v>
      </c>
      <c r="EJ28" s="13" t="s">
        <v>286</v>
      </c>
      <c r="EK28" s="13" t="s">
        <v>286</v>
      </c>
      <c r="EL28" s="13" t="s">
        <v>286</v>
      </c>
      <c r="EM28" s="13" t="s">
        <v>287</v>
      </c>
      <c r="EN28" s="13" t="s">
        <v>286</v>
      </c>
      <c r="EO28" s="13" t="s">
        <v>287</v>
      </c>
      <c r="EP28" s="13" t="s">
        <v>287</v>
      </c>
      <c r="EQ28" s="13"/>
      <c r="ER28" s="13" t="s">
        <v>287</v>
      </c>
      <c r="ES28" s="13" t="s">
        <v>286</v>
      </c>
      <c r="ET28" s="13" t="s">
        <v>287</v>
      </c>
      <c r="EU28" s="13" t="s">
        <v>287</v>
      </c>
      <c r="EV28" s="13" t="s">
        <v>287</v>
      </c>
      <c r="EW28" s="13" t="s">
        <v>286</v>
      </c>
      <c r="EX28" s="13" t="s">
        <v>286</v>
      </c>
      <c r="EY28" s="13" t="s">
        <v>287</v>
      </c>
      <c r="EZ28" s="13" t="s">
        <v>287</v>
      </c>
      <c r="FA28" s="13" t="s">
        <v>287</v>
      </c>
      <c r="FB28" s="13" t="s">
        <v>286</v>
      </c>
      <c r="FC28" s="13" t="s">
        <v>287</v>
      </c>
      <c r="FD28" s="13" t="s">
        <v>286</v>
      </c>
      <c r="FE28" s="13" t="s">
        <v>287</v>
      </c>
      <c r="FF28" s="13" t="s">
        <v>287</v>
      </c>
      <c r="FG28" s="13" t="s">
        <v>286</v>
      </c>
      <c r="FH28" s="13" t="s">
        <v>287</v>
      </c>
      <c r="FI28" s="13" t="s">
        <v>287</v>
      </c>
      <c r="FJ28" s="13" t="s">
        <v>286</v>
      </c>
      <c r="FK28" s="13" t="s">
        <v>287</v>
      </c>
      <c r="FL28" s="13" t="s">
        <v>287</v>
      </c>
      <c r="FM28" s="13" t="s">
        <v>287</v>
      </c>
      <c r="FN28" s="13" t="s">
        <v>286</v>
      </c>
      <c r="FO28" s="13" t="s">
        <v>287</v>
      </c>
      <c r="FP28" s="13"/>
      <c r="FQ28" s="13" t="s">
        <v>286</v>
      </c>
      <c r="FR28" s="13" t="s">
        <v>287</v>
      </c>
      <c r="FS28" s="13" t="s">
        <v>287</v>
      </c>
      <c r="FT28" s="13" t="s">
        <v>286</v>
      </c>
      <c r="FU28" s="13" t="s">
        <v>287</v>
      </c>
      <c r="FV28" s="13" t="s">
        <v>287</v>
      </c>
      <c r="FW28" s="13" t="s">
        <v>287</v>
      </c>
      <c r="FX28" s="13" t="s">
        <v>286</v>
      </c>
      <c r="FY28" s="13" t="s">
        <v>287</v>
      </c>
      <c r="FZ28" s="13" t="s">
        <v>286</v>
      </c>
      <c r="GA28" s="13" t="s">
        <v>287</v>
      </c>
      <c r="GB28" s="13" t="s">
        <v>287</v>
      </c>
      <c r="GC28" s="13"/>
      <c r="GD28" s="13" t="s">
        <v>287</v>
      </c>
      <c r="GE28" s="13" t="s">
        <v>287</v>
      </c>
      <c r="GF28" s="13" t="s">
        <v>287</v>
      </c>
      <c r="GG28" s="13" t="s">
        <v>287</v>
      </c>
      <c r="GH28" s="13" t="s">
        <v>287</v>
      </c>
      <c r="GI28" s="13" t="s">
        <v>287</v>
      </c>
      <c r="GJ28" s="13" t="s">
        <v>287</v>
      </c>
      <c r="GK28" s="13" t="s">
        <v>287</v>
      </c>
      <c r="GL28" s="13" t="s">
        <v>287</v>
      </c>
      <c r="GM28" s="13" t="s">
        <v>286</v>
      </c>
      <c r="GN28" s="13" t="s">
        <v>287</v>
      </c>
      <c r="GO28" s="13" t="s">
        <v>286</v>
      </c>
      <c r="GP28" s="13" t="s">
        <v>286</v>
      </c>
      <c r="GQ28" s="13" t="s">
        <v>286</v>
      </c>
      <c r="GR28" s="13" t="s">
        <v>287</v>
      </c>
      <c r="GS28" s="13" t="s">
        <v>287</v>
      </c>
      <c r="GT28" s="13" t="s">
        <v>286</v>
      </c>
      <c r="GU28" s="13" t="s">
        <v>287</v>
      </c>
      <c r="GV28" s="13" t="s">
        <v>286</v>
      </c>
      <c r="GW28" s="13" t="s">
        <v>287</v>
      </c>
      <c r="GX28" s="13" t="s">
        <v>286</v>
      </c>
      <c r="GY28" s="13" t="s">
        <v>286</v>
      </c>
      <c r="GZ28" s="13" t="s">
        <v>286</v>
      </c>
      <c r="HA28" s="13" t="s">
        <v>286</v>
      </c>
      <c r="HB28" s="13" t="s">
        <v>286</v>
      </c>
      <c r="HC28" s="13" t="s">
        <v>286</v>
      </c>
      <c r="HD28" s="13" t="s">
        <v>286</v>
      </c>
      <c r="HE28" s="13" t="s">
        <v>287</v>
      </c>
      <c r="HF28" s="13" t="s">
        <v>286</v>
      </c>
      <c r="HG28" s="13" t="s">
        <v>286</v>
      </c>
      <c r="HH28" s="13" t="s">
        <v>287</v>
      </c>
      <c r="HI28" s="13" t="s">
        <v>287</v>
      </c>
      <c r="HJ28" s="13" t="s">
        <v>286</v>
      </c>
      <c r="HK28" s="13" t="s">
        <v>286</v>
      </c>
      <c r="HL28" s="13" t="s">
        <v>286</v>
      </c>
      <c r="HM28" s="13" t="s">
        <v>286</v>
      </c>
      <c r="HN28" s="13" t="s">
        <v>287</v>
      </c>
      <c r="HO28" s="13" t="s">
        <v>286</v>
      </c>
      <c r="HP28" s="13" t="s">
        <v>286</v>
      </c>
      <c r="HQ28" s="13" t="s">
        <v>287</v>
      </c>
      <c r="HR28" s="13" t="s">
        <v>287</v>
      </c>
      <c r="HS28" s="13" t="s">
        <v>287</v>
      </c>
      <c r="HT28" s="13" t="s">
        <v>287</v>
      </c>
      <c r="HU28" s="13" t="s">
        <v>287</v>
      </c>
      <c r="HV28" s="13" t="s">
        <v>287</v>
      </c>
      <c r="HW28" s="13" t="s">
        <v>286</v>
      </c>
      <c r="HX28" s="13" t="s">
        <v>286</v>
      </c>
      <c r="HY28" s="13" t="s">
        <v>176</v>
      </c>
      <c r="HZ28" s="13" t="s">
        <v>176</v>
      </c>
      <c r="IA28" s="13" t="s">
        <v>287</v>
      </c>
      <c r="IB28" s="13" t="s">
        <v>287</v>
      </c>
      <c r="IC28" s="13" t="s">
        <v>287</v>
      </c>
      <c r="ID28" s="13" t="s">
        <v>286</v>
      </c>
      <c r="IE28" s="13" t="s">
        <v>287</v>
      </c>
      <c r="IF28" s="13" t="s">
        <v>287</v>
      </c>
      <c r="IG28" s="13" t="s">
        <v>287</v>
      </c>
      <c r="IH28" s="13" t="s">
        <v>286</v>
      </c>
      <c r="II28" s="13" t="s">
        <v>287</v>
      </c>
      <c r="IJ28" s="13" t="s">
        <v>286</v>
      </c>
      <c r="IK28" s="13" t="s">
        <v>286</v>
      </c>
      <c r="IL28" s="13" t="s">
        <v>287</v>
      </c>
      <c r="IM28" s="13"/>
      <c r="IN28" s="13" t="s">
        <v>287</v>
      </c>
      <c r="IO28" s="13" t="s">
        <v>287</v>
      </c>
      <c r="IP28" s="13" t="s">
        <v>287</v>
      </c>
      <c r="IQ28" s="13" t="s">
        <v>287</v>
      </c>
      <c r="IR28" s="13" t="s">
        <v>287</v>
      </c>
      <c r="IS28" s="13" t="s">
        <v>286</v>
      </c>
      <c r="IT28" s="13" t="s">
        <v>286</v>
      </c>
      <c r="IU28" s="13" t="s">
        <v>286</v>
      </c>
      <c r="IV28" s="13" t="s">
        <v>286</v>
      </c>
      <c r="IW28" s="13" t="s">
        <v>176</v>
      </c>
      <c r="IX28" s="13" t="s">
        <v>176</v>
      </c>
      <c r="IY28" s="13" t="s">
        <v>176</v>
      </c>
      <c r="IZ28" s="13" t="s">
        <v>176</v>
      </c>
      <c r="JA28" s="13" t="s">
        <v>176</v>
      </c>
      <c r="JB28" s="13" t="s">
        <v>176</v>
      </c>
      <c r="JC28" s="13" t="s">
        <v>286</v>
      </c>
      <c r="JD28" s="13" t="s">
        <v>287</v>
      </c>
      <c r="JE28" s="13" t="s">
        <v>286</v>
      </c>
      <c r="JF28" s="13" t="s">
        <v>287</v>
      </c>
      <c r="JG28" s="13" t="s">
        <v>287</v>
      </c>
      <c r="JH28" s="13" t="s">
        <v>287</v>
      </c>
      <c r="JI28" s="13" t="s">
        <v>287</v>
      </c>
      <c r="JJ28" s="13" t="s">
        <v>287</v>
      </c>
      <c r="JK28" s="13"/>
      <c r="JL28" s="13"/>
      <c r="JM28" s="13"/>
      <c r="JN28" s="13"/>
      <c r="JO28" s="13"/>
      <c r="JP28" s="13"/>
      <c r="JQ28" s="13"/>
      <c r="JR28" s="13"/>
      <c r="JS28" s="13"/>
      <c r="JT28" s="13"/>
      <c r="JU28" s="13"/>
      <c r="JV28" s="13"/>
      <c r="JW28" s="13"/>
      <c r="JX28" s="13"/>
      <c r="JY28" s="13"/>
      <c r="JZ28" s="13"/>
      <c r="KA28" s="13"/>
      <c r="KB28" s="13"/>
      <c r="KC28" s="13"/>
      <c r="KD28" s="13"/>
      <c r="KE28" s="12"/>
      <c r="KF28" s="12"/>
    </row>
    <row r="29" spans="1:292" s="6" customFormat="1" x14ac:dyDescent="0.25">
      <c r="A29" s="27" t="s">
        <v>348</v>
      </c>
      <c r="B29" t="s">
        <v>1156</v>
      </c>
      <c r="C29" t="s">
        <v>1157</v>
      </c>
      <c r="D29" s="22" t="s">
        <v>293</v>
      </c>
      <c r="E29" t="s">
        <v>349</v>
      </c>
      <c r="F29" t="s">
        <v>176</v>
      </c>
      <c r="G29" t="s">
        <v>176</v>
      </c>
      <c r="H29" t="s">
        <v>176</v>
      </c>
      <c r="I29" t="s">
        <v>286</v>
      </c>
      <c r="J29" t="s">
        <v>286</v>
      </c>
      <c r="K29" t="s">
        <v>286</v>
      </c>
      <c r="L29" t="s">
        <v>286</v>
      </c>
      <c r="M29" t="s">
        <v>286</v>
      </c>
      <c r="N29" t="s">
        <v>176</v>
      </c>
      <c r="O29" t="s">
        <v>176</v>
      </c>
      <c r="P29" t="s">
        <v>176</v>
      </c>
      <c r="Q29" t="s">
        <v>176</v>
      </c>
      <c r="R29" t="s">
        <v>176</v>
      </c>
      <c r="S29" t="s">
        <v>176</v>
      </c>
      <c r="T29" t="s">
        <v>176</v>
      </c>
      <c r="U29" t="s">
        <v>176</v>
      </c>
      <c r="V29" t="s">
        <v>287</v>
      </c>
      <c r="W29" t="s">
        <v>287</v>
      </c>
      <c r="X29" t="s">
        <v>287</v>
      </c>
      <c r="Y29" t="s">
        <v>176</v>
      </c>
      <c r="Z29" t="s">
        <v>176</v>
      </c>
      <c r="AA29" t="s">
        <v>176</v>
      </c>
      <c r="AB29" t="s">
        <v>286</v>
      </c>
      <c r="AC29" t="s">
        <v>286</v>
      </c>
      <c r="AD29" t="s">
        <v>287</v>
      </c>
      <c r="AE29" t="s">
        <v>287</v>
      </c>
      <c r="AF29" t="s">
        <v>287</v>
      </c>
      <c r="AG29" t="s">
        <v>287</v>
      </c>
      <c r="AH29" t="s">
        <v>287</v>
      </c>
      <c r="AI29" t="s">
        <v>287</v>
      </c>
      <c r="AJ29" t="s">
        <v>287</v>
      </c>
      <c r="AK29" t="s">
        <v>287</v>
      </c>
      <c r="AL29" t="s">
        <v>287</v>
      </c>
      <c r="AM29" t="s">
        <v>287</v>
      </c>
      <c r="AN29" s="12" t="s">
        <v>286</v>
      </c>
      <c r="AO29" s="12" t="s">
        <v>287</v>
      </c>
      <c r="AP29" s="12" t="s">
        <v>287</v>
      </c>
      <c r="AQ29" s="12" t="s">
        <v>286</v>
      </c>
      <c r="AR29" s="12" t="s">
        <v>286</v>
      </c>
      <c r="AS29" s="12" t="s">
        <v>176</v>
      </c>
      <c r="AT29" s="12" t="s">
        <v>287</v>
      </c>
      <c r="AU29" s="12" t="s">
        <v>287</v>
      </c>
      <c r="AV29" s="12" t="s">
        <v>287</v>
      </c>
      <c r="AW29" s="12" t="s">
        <v>286</v>
      </c>
      <c r="AX29" s="12" t="s">
        <v>287</v>
      </c>
      <c r="AY29" s="12" t="s">
        <v>287</v>
      </c>
      <c r="AZ29" s="12" t="s">
        <v>286</v>
      </c>
      <c r="BA29" s="12" t="s">
        <v>286</v>
      </c>
      <c r="BB29" s="12" t="s">
        <v>286</v>
      </c>
      <c r="BC29" s="12" t="s">
        <v>287</v>
      </c>
      <c r="BD29" s="12" t="s">
        <v>286</v>
      </c>
      <c r="BE29" s="12" t="s">
        <v>286</v>
      </c>
      <c r="BF29" s="13" t="s">
        <v>287</v>
      </c>
      <c r="BG29" s="13" t="s">
        <v>176</v>
      </c>
      <c r="BH29" s="12" t="s">
        <v>287</v>
      </c>
      <c r="BI29" s="12" t="s">
        <v>287</v>
      </c>
      <c r="BJ29" s="12" t="s">
        <v>287</v>
      </c>
      <c r="BK29" s="12" t="s">
        <v>287</v>
      </c>
      <c r="BL29" s="12" t="s">
        <v>287</v>
      </c>
      <c r="BM29" s="12" t="s">
        <v>287</v>
      </c>
      <c r="BN29" s="12" t="s">
        <v>287</v>
      </c>
      <c r="BO29" s="12" t="s">
        <v>287</v>
      </c>
      <c r="BP29" s="12" t="s">
        <v>287</v>
      </c>
      <c r="BQ29" s="12" t="s">
        <v>287</v>
      </c>
      <c r="BR29" s="12" t="s">
        <v>286</v>
      </c>
      <c r="BS29" s="12" t="s">
        <v>287</v>
      </c>
      <c r="BT29" s="12" t="s">
        <v>287</v>
      </c>
      <c r="BU29" s="12" t="s">
        <v>287</v>
      </c>
      <c r="BV29" s="12" t="s">
        <v>286</v>
      </c>
      <c r="BW29" s="12" t="s">
        <v>287</v>
      </c>
      <c r="BX29" s="12" t="s">
        <v>286</v>
      </c>
      <c r="BY29" s="12" t="s">
        <v>287</v>
      </c>
      <c r="BZ29" s="12" t="s">
        <v>286</v>
      </c>
      <c r="CA29" s="12" t="s">
        <v>287</v>
      </c>
      <c r="CB29" s="12" t="s">
        <v>287</v>
      </c>
      <c r="CC29" s="12" t="s">
        <v>287</v>
      </c>
      <c r="CD29" s="12" t="s">
        <v>287</v>
      </c>
      <c r="CE29" s="12" t="s">
        <v>287</v>
      </c>
      <c r="CF29" s="12" t="s">
        <v>287</v>
      </c>
      <c r="CG29" s="12" t="s">
        <v>286</v>
      </c>
      <c r="CH29" s="12" t="s">
        <v>286</v>
      </c>
      <c r="CI29" s="12" t="s">
        <v>286</v>
      </c>
      <c r="CJ29" s="12" t="s">
        <v>286</v>
      </c>
      <c r="CK29" s="12" t="s">
        <v>286</v>
      </c>
      <c r="CL29" s="12" t="s">
        <v>286</v>
      </c>
      <c r="CM29" s="12" t="s">
        <v>287</v>
      </c>
      <c r="CN29" s="12" t="s">
        <v>286</v>
      </c>
      <c r="CO29" s="12" t="s">
        <v>287</v>
      </c>
      <c r="CP29" s="12" t="s">
        <v>287</v>
      </c>
      <c r="CQ29" s="12"/>
      <c r="CR29" s="12" t="s">
        <v>287</v>
      </c>
      <c r="CS29" s="12" t="s">
        <v>287</v>
      </c>
      <c r="CT29" s="12" t="s">
        <v>287</v>
      </c>
      <c r="CU29" s="12" t="s">
        <v>287</v>
      </c>
      <c r="CV29" s="12" t="s">
        <v>287</v>
      </c>
      <c r="CW29" s="12" t="s">
        <v>287</v>
      </c>
      <c r="CX29" s="12" t="s">
        <v>287</v>
      </c>
      <c r="CY29" s="12" t="s">
        <v>287</v>
      </c>
      <c r="CZ29" s="12" t="s">
        <v>287</v>
      </c>
      <c r="DA29" s="12" t="s">
        <v>287</v>
      </c>
      <c r="DB29" s="12" t="s">
        <v>287</v>
      </c>
      <c r="DC29" s="12" t="s">
        <v>287</v>
      </c>
      <c r="DD29" s="12" t="s">
        <v>287</v>
      </c>
      <c r="DE29" s="12" t="s">
        <v>287</v>
      </c>
      <c r="DF29" s="12" t="s">
        <v>287</v>
      </c>
      <c r="DG29" s="12" t="s">
        <v>287</v>
      </c>
      <c r="DH29" s="12" t="s">
        <v>287</v>
      </c>
      <c r="DI29" s="12" t="s">
        <v>287</v>
      </c>
      <c r="DJ29" s="12" t="s">
        <v>287</v>
      </c>
      <c r="DK29" s="12" t="s">
        <v>287</v>
      </c>
      <c r="DL29" s="12" t="s">
        <v>287</v>
      </c>
      <c r="DM29" s="12" t="s">
        <v>287</v>
      </c>
      <c r="DN29" s="12" t="s">
        <v>287</v>
      </c>
      <c r="DO29" s="12" t="s">
        <v>287</v>
      </c>
      <c r="DP29" s="12" t="s">
        <v>287</v>
      </c>
      <c r="DQ29" s="12" t="s">
        <v>287</v>
      </c>
      <c r="DR29" s="12" t="s">
        <v>287</v>
      </c>
      <c r="DS29" s="12" t="s">
        <v>287</v>
      </c>
      <c r="DT29" s="12" t="s">
        <v>287</v>
      </c>
      <c r="DU29" s="12" t="s">
        <v>287</v>
      </c>
      <c r="DV29" s="12" t="s">
        <v>286</v>
      </c>
      <c r="DW29" s="12" t="s">
        <v>286</v>
      </c>
      <c r="DX29" s="12" t="s">
        <v>286</v>
      </c>
      <c r="DY29" s="12" t="s">
        <v>286</v>
      </c>
      <c r="DZ29" s="12" t="s">
        <v>286</v>
      </c>
      <c r="EA29" s="12" t="s">
        <v>287</v>
      </c>
      <c r="EB29" s="12" t="s">
        <v>286</v>
      </c>
      <c r="EC29" s="12" t="s">
        <v>287</v>
      </c>
      <c r="ED29" s="12"/>
      <c r="EE29" s="12" t="s">
        <v>286</v>
      </c>
      <c r="EF29" s="12" t="s">
        <v>287</v>
      </c>
      <c r="EG29" s="12" t="s">
        <v>287</v>
      </c>
      <c r="EH29" s="13" t="s">
        <v>287</v>
      </c>
      <c r="EI29" s="13" t="s">
        <v>287</v>
      </c>
      <c r="EJ29" s="13" t="s">
        <v>287</v>
      </c>
      <c r="EK29" s="13" t="s">
        <v>287</v>
      </c>
      <c r="EL29" s="13" t="s">
        <v>287</v>
      </c>
      <c r="EM29" s="13" t="s">
        <v>287</v>
      </c>
      <c r="EN29" s="13" t="s">
        <v>286</v>
      </c>
      <c r="EO29" s="13" t="s">
        <v>287</v>
      </c>
      <c r="EP29" s="13" t="s">
        <v>287</v>
      </c>
      <c r="EQ29" s="13"/>
      <c r="ER29" s="13" t="s">
        <v>287</v>
      </c>
      <c r="ES29" s="13" t="s">
        <v>286</v>
      </c>
      <c r="ET29" s="13" t="s">
        <v>287</v>
      </c>
      <c r="EU29" s="13" t="s">
        <v>287</v>
      </c>
      <c r="EV29" s="13" t="s">
        <v>287</v>
      </c>
      <c r="EW29" s="13" t="s">
        <v>286</v>
      </c>
      <c r="EX29" s="13" t="s">
        <v>286</v>
      </c>
      <c r="EY29" s="13" t="s">
        <v>287</v>
      </c>
      <c r="EZ29" s="13" t="s">
        <v>287</v>
      </c>
      <c r="FA29" s="13" t="s">
        <v>287</v>
      </c>
      <c r="FB29" s="13" t="s">
        <v>287</v>
      </c>
      <c r="FC29" s="13" t="s">
        <v>287</v>
      </c>
      <c r="FD29" s="13" t="s">
        <v>286</v>
      </c>
      <c r="FE29" s="13" t="s">
        <v>287</v>
      </c>
      <c r="FF29" s="13" t="s">
        <v>287</v>
      </c>
      <c r="FG29" s="13" t="s">
        <v>286</v>
      </c>
      <c r="FH29" s="13" t="s">
        <v>287</v>
      </c>
      <c r="FI29" s="13" t="s">
        <v>287</v>
      </c>
      <c r="FJ29" s="13" t="s">
        <v>286</v>
      </c>
      <c r="FK29" s="13" t="s">
        <v>287</v>
      </c>
      <c r="FL29" s="13" t="s">
        <v>287</v>
      </c>
      <c r="FM29" s="13" t="s">
        <v>287</v>
      </c>
      <c r="FN29" s="13" t="s">
        <v>176</v>
      </c>
      <c r="FO29" s="13" t="s">
        <v>287</v>
      </c>
      <c r="FP29" s="13"/>
      <c r="FQ29" s="13" t="s">
        <v>287</v>
      </c>
      <c r="FR29" s="13" t="s">
        <v>287</v>
      </c>
      <c r="FS29" s="13" t="s">
        <v>287</v>
      </c>
      <c r="FT29" s="13" t="s">
        <v>286</v>
      </c>
      <c r="FU29" s="13" t="s">
        <v>287</v>
      </c>
      <c r="FV29" s="13" t="s">
        <v>287</v>
      </c>
      <c r="FW29" s="13" t="s">
        <v>287</v>
      </c>
      <c r="FX29" s="13" t="s">
        <v>287</v>
      </c>
      <c r="FY29" s="13" t="s">
        <v>287</v>
      </c>
      <c r="FZ29" s="13" t="s">
        <v>287</v>
      </c>
      <c r="GA29" s="13" t="s">
        <v>287</v>
      </c>
      <c r="GB29" s="13" t="s">
        <v>287</v>
      </c>
      <c r="GC29" s="13"/>
      <c r="GD29" s="13" t="s">
        <v>287</v>
      </c>
      <c r="GE29" s="13" t="s">
        <v>287</v>
      </c>
      <c r="GF29" s="13" t="s">
        <v>287</v>
      </c>
      <c r="GG29" s="13" t="s">
        <v>287</v>
      </c>
      <c r="GH29" s="13" t="s">
        <v>287</v>
      </c>
      <c r="GI29" s="13" t="s">
        <v>287</v>
      </c>
      <c r="GJ29" s="13" t="s">
        <v>287</v>
      </c>
      <c r="GK29" s="13" t="s">
        <v>287</v>
      </c>
      <c r="GL29" s="13" t="s">
        <v>287</v>
      </c>
      <c r="GM29" s="13" t="s">
        <v>286</v>
      </c>
      <c r="GN29" s="13" t="s">
        <v>287</v>
      </c>
      <c r="GO29" s="13" t="s">
        <v>286</v>
      </c>
      <c r="GP29" s="13" t="s">
        <v>286</v>
      </c>
      <c r="GQ29" s="13" t="s">
        <v>286</v>
      </c>
      <c r="GR29" s="13" t="s">
        <v>287</v>
      </c>
      <c r="GS29" s="13" t="s">
        <v>287</v>
      </c>
      <c r="GT29" s="13" t="s">
        <v>286</v>
      </c>
      <c r="GU29" s="13" t="s">
        <v>287</v>
      </c>
      <c r="GV29" s="13" t="s">
        <v>286</v>
      </c>
      <c r="GW29" s="13" t="s">
        <v>287</v>
      </c>
      <c r="GX29" s="13" t="s">
        <v>287</v>
      </c>
      <c r="GY29" s="13" t="s">
        <v>286</v>
      </c>
      <c r="GZ29" s="13" t="s">
        <v>286</v>
      </c>
      <c r="HA29" s="13" t="s">
        <v>287</v>
      </c>
      <c r="HB29" s="13" t="s">
        <v>286</v>
      </c>
      <c r="HC29" s="13" t="s">
        <v>286</v>
      </c>
      <c r="HD29" s="13" t="s">
        <v>287</v>
      </c>
      <c r="HE29" s="13" t="s">
        <v>287</v>
      </c>
      <c r="HF29" s="13" t="s">
        <v>286</v>
      </c>
      <c r="HG29" s="13" t="s">
        <v>287</v>
      </c>
      <c r="HH29" s="13" t="s">
        <v>287</v>
      </c>
      <c r="HI29" s="13" t="s">
        <v>287</v>
      </c>
      <c r="HJ29" s="13" t="s">
        <v>287</v>
      </c>
      <c r="HK29" s="13" t="s">
        <v>286</v>
      </c>
      <c r="HL29" s="13" t="s">
        <v>287</v>
      </c>
      <c r="HM29" s="13" t="s">
        <v>286</v>
      </c>
      <c r="HN29" s="13" t="s">
        <v>287</v>
      </c>
      <c r="HO29" s="13" t="s">
        <v>286</v>
      </c>
      <c r="HP29" s="13" t="s">
        <v>286</v>
      </c>
      <c r="HQ29" s="13" t="s">
        <v>287</v>
      </c>
      <c r="HR29" s="13" t="s">
        <v>287</v>
      </c>
      <c r="HS29" s="13" t="s">
        <v>287</v>
      </c>
      <c r="HT29" s="13" t="s">
        <v>287</v>
      </c>
      <c r="HU29" s="13" t="s">
        <v>287</v>
      </c>
      <c r="HV29" s="13" t="s">
        <v>287</v>
      </c>
      <c r="HW29" s="13" t="s">
        <v>287</v>
      </c>
      <c r="HX29" s="13" t="s">
        <v>286</v>
      </c>
      <c r="HY29" s="13" t="s">
        <v>176</v>
      </c>
      <c r="HZ29" s="13" t="s">
        <v>176</v>
      </c>
      <c r="IA29" s="13" t="s">
        <v>287</v>
      </c>
      <c r="IB29" s="13" t="s">
        <v>287</v>
      </c>
      <c r="IC29" s="13" t="s">
        <v>287</v>
      </c>
      <c r="ID29" s="13" t="s">
        <v>287</v>
      </c>
      <c r="IE29" s="13" t="s">
        <v>287</v>
      </c>
      <c r="IF29" s="13" t="s">
        <v>287</v>
      </c>
      <c r="IG29" s="13" t="s">
        <v>287</v>
      </c>
      <c r="IH29" s="13" t="s">
        <v>287</v>
      </c>
      <c r="II29" s="13" t="s">
        <v>287</v>
      </c>
      <c r="IJ29" s="13" t="s">
        <v>287</v>
      </c>
      <c r="IK29" s="13" t="s">
        <v>287</v>
      </c>
      <c r="IL29" s="13" t="s">
        <v>287</v>
      </c>
      <c r="IM29" s="13"/>
      <c r="IN29" s="13" t="s">
        <v>287</v>
      </c>
      <c r="IO29" s="13" t="s">
        <v>287</v>
      </c>
      <c r="IP29" s="13" t="s">
        <v>287</v>
      </c>
      <c r="IQ29" s="13" t="s">
        <v>287</v>
      </c>
      <c r="IR29" s="13" t="s">
        <v>287</v>
      </c>
      <c r="IS29" s="13" t="s">
        <v>287</v>
      </c>
      <c r="IT29" s="13" t="s">
        <v>286</v>
      </c>
      <c r="IU29" s="13" t="s">
        <v>286</v>
      </c>
      <c r="IV29" s="13" t="s">
        <v>286</v>
      </c>
      <c r="IW29" s="13" t="s">
        <v>176</v>
      </c>
      <c r="IX29" s="13" t="s">
        <v>176</v>
      </c>
      <c r="IY29" s="13" t="s">
        <v>176</v>
      </c>
      <c r="IZ29" s="13" t="s">
        <v>176</v>
      </c>
      <c r="JA29" s="13" t="s">
        <v>176</v>
      </c>
      <c r="JB29" s="13" t="s">
        <v>176</v>
      </c>
      <c r="JC29" s="13" t="s">
        <v>286</v>
      </c>
      <c r="JD29" s="13" t="s">
        <v>287</v>
      </c>
      <c r="JE29" s="13" t="s">
        <v>286</v>
      </c>
      <c r="JF29" s="13" t="s">
        <v>287</v>
      </c>
      <c r="JG29" s="13" t="s">
        <v>287</v>
      </c>
      <c r="JH29" s="13" t="s">
        <v>287</v>
      </c>
      <c r="JI29" s="13" t="s">
        <v>287</v>
      </c>
      <c r="JJ29" s="13" t="s">
        <v>287</v>
      </c>
      <c r="JK29" s="13"/>
      <c r="JL29" s="13"/>
      <c r="JM29" s="13"/>
      <c r="JN29" s="13"/>
      <c r="JO29" s="13"/>
      <c r="JP29" s="13"/>
      <c r="JQ29" s="13"/>
      <c r="JR29" s="13"/>
      <c r="JS29" s="13"/>
      <c r="JT29" s="13"/>
      <c r="JU29" s="13"/>
      <c r="JV29" s="13"/>
      <c r="JW29" s="13"/>
      <c r="JX29" s="13"/>
      <c r="JY29" s="13"/>
      <c r="JZ29" s="13"/>
      <c r="KA29" s="13"/>
      <c r="KB29" s="13"/>
      <c r="KC29" s="13"/>
      <c r="KD29" s="13"/>
      <c r="KE29" s="12"/>
      <c r="KF29" s="12"/>
    </row>
    <row r="30" spans="1:292" x14ac:dyDescent="0.25">
      <c r="A30" s="44" t="s">
        <v>350</v>
      </c>
      <c r="B30" t="s">
        <v>1156</v>
      </c>
      <c r="D30" s="22" t="s">
        <v>293</v>
      </c>
      <c r="E30" t="s">
        <v>351</v>
      </c>
      <c r="F30" t="s">
        <v>176</v>
      </c>
      <c r="G30" t="s">
        <v>176</v>
      </c>
      <c r="H30" t="s">
        <v>176</v>
      </c>
      <c r="I30" t="s">
        <v>1086</v>
      </c>
      <c r="J30" t="s">
        <v>1086</v>
      </c>
      <c r="K30" t="s">
        <v>1086</v>
      </c>
      <c r="L30" t="s">
        <v>1086</v>
      </c>
      <c r="M30" t="s">
        <v>1086</v>
      </c>
      <c r="N30" t="s">
        <v>176</v>
      </c>
      <c r="O30" t="s">
        <v>176</v>
      </c>
      <c r="P30" t="s">
        <v>176</v>
      </c>
      <c r="Q30" t="s">
        <v>176</v>
      </c>
      <c r="R30" t="s">
        <v>176</v>
      </c>
      <c r="S30" t="s">
        <v>176</v>
      </c>
      <c r="T30" t="s">
        <v>176</v>
      </c>
      <c r="U30" t="s">
        <v>176</v>
      </c>
      <c r="V30" t="s">
        <v>176</v>
      </c>
      <c r="W30" t="s">
        <v>176</v>
      </c>
      <c r="X30" t="s">
        <v>176</v>
      </c>
      <c r="Y30" t="s">
        <v>176</v>
      </c>
      <c r="Z30" t="s">
        <v>176</v>
      </c>
      <c r="AA30" t="s">
        <v>176</v>
      </c>
      <c r="AB30" t="s">
        <v>1121</v>
      </c>
      <c r="AC30" t="s">
        <v>1124</v>
      </c>
      <c r="AD30" t="s">
        <v>176</v>
      </c>
      <c r="AE30" t="s">
        <v>176</v>
      </c>
      <c r="AF30" t="s">
        <v>176</v>
      </c>
      <c r="AG30" t="s">
        <v>176</v>
      </c>
      <c r="AH30" t="s">
        <v>176</v>
      </c>
      <c r="AI30" t="s">
        <v>176</v>
      </c>
      <c r="AJ30" t="s">
        <v>176</v>
      </c>
      <c r="AK30" t="s">
        <v>176</v>
      </c>
      <c r="AL30" t="s">
        <v>176</v>
      </c>
      <c r="AM30" t="s">
        <v>176</v>
      </c>
      <c r="AN30" t="s">
        <v>352</v>
      </c>
      <c r="AO30" t="s">
        <v>176</v>
      </c>
      <c r="AP30" t="s">
        <v>176</v>
      </c>
      <c r="AQ30" s="13" t="s">
        <v>353</v>
      </c>
      <c r="AR30" s="13" t="s">
        <v>353</v>
      </c>
      <c r="AS30" s="13" t="s">
        <v>176</v>
      </c>
      <c r="AT30" s="13" t="s">
        <v>176</v>
      </c>
      <c r="AU30" s="13" t="s">
        <v>287</v>
      </c>
      <c r="AV30" s="13" t="s">
        <v>176</v>
      </c>
      <c r="AW30" s="13" t="s">
        <v>354</v>
      </c>
      <c r="AX30" s="13" t="s">
        <v>176</v>
      </c>
      <c r="AY30" s="13" t="s">
        <v>176</v>
      </c>
      <c r="AZ30" t="s">
        <v>355</v>
      </c>
      <c r="BA30" s="13" t="s">
        <v>356</v>
      </c>
      <c r="BB30" s="13" t="s">
        <v>357</v>
      </c>
      <c r="BC30" s="13" t="s">
        <v>176</v>
      </c>
      <c r="BD30" s="13" t="s">
        <v>358</v>
      </c>
      <c r="BE30" s="13" t="s">
        <v>359</v>
      </c>
      <c r="BF30" s="13" t="s">
        <v>176</v>
      </c>
      <c r="BG30" s="13" t="s">
        <v>360</v>
      </c>
      <c r="BH30" s="13" t="s">
        <v>176</v>
      </c>
      <c r="BI30" s="13" t="s">
        <v>176</v>
      </c>
      <c r="BJ30" s="13" t="s">
        <v>176</v>
      </c>
      <c r="BK30" s="13" t="s">
        <v>176</v>
      </c>
      <c r="BL30" s="13" t="s">
        <v>176</v>
      </c>
      <c r="BM30" s="13" t="s">
        <v>176</v>
      </c>
      <c r="BN30" s="13" t="s">
        <v>176</v>
      </c>
      <c r="BO30" s="13" t="s">
        <v>176</v>
      </c>
      <c r="BP30" s="13" t="s">
        <v>176</v>
      </c>
      <c r="BQ30" s="13" t="s">
        <v>176</v>
      </c>
      <c r="BR30" s="13" t="s">
        <v>361</v>
      </c>
      <c r="BS30" s="13" t="s">
        <v>176</v>
      </c>
      <c r="BT30" s="13" t="s">
        <v>176</v>
      </c>
      <c r="BU30" s="13" t="s">
        <v>176</v>
      </c>
      <c r="BV30" s="13" t="s">
        <v>362</v>
      </c>
      <c r="BW30" s="13" t="s">
        <v>176</v>
      </c>
      <c r="BX30" s="13" t="s">
        <v>363</v>
      </c>
      <c r="BY30" s="13" t="s">
        <v>176</v>
      </c>
      <c r="BZ30" s="13" t="s">
        <v>364</v>
      </c>
      <c r="CA30" s="13" t="s">
        <v>176</v>
      </c>
      <c r="CB30" s="13" t="s">
        <v>176</v>
      </c>
      <c r="CC30" s="13" t="s">
        <v>176</v>
      </c>
      <c r="CD30" s="13" t="s">
        <v>176</v>
      </c>
      <c r="CE30" s="13" t="s">
        <v>176</v>
      </c>
      <c r="CF30" s="13" t="s">
        <v>176</v>
      </c>
      <c r="CG30" s="13" t="s">
        <v>365</v>
      </c>
      <c r="CH30" s="13" t="s">
        <v>365</v>
      </c>
      <c r="CI30" s="13" t="s">
        <v>366</v>
      </c>
      <c r="CJ30" s="13" t="s">
        <v>367</v>
      </c>
      <c r="CK30" s="13" t="s">
        <v>368</v>
      </c>
      <c r="CL30" s="13" t="s">
        <v>368</v>
      </c>
      <c r="CM30" s="13" t="s">
        <v>176</v>
      </c>
      <c r="CN30" s="13" t="s">
        <v>369</v>
      </c>
      <c r="CO30" s="13" t="s">
        <v>176</v>
      </c>
      <c r="CP30" s="13" t="s">
        <v>176</v>
      </c>
      <c r="CQ30" s="13"/>
      <c r="CR30" s="13" t="s">
        <v>176</v>
      </c>
      <c r="CS30" s="13" t="s">
        <v>176</v>
      </c>
      <c r="CT30" s="13" t="s">
        <v>176</v>
      </c>
      <c r="CU30" s="13" t="s">
        <v>176</v>
      </c>
      <c r="CV30" s="13" t="s">
        <v>176</v>
      </c>
      <c r="CW30" s="13" t="s">
        <v>176</v>
      </c>
      <c r="CX30" s="13" t="s">
        <v>176</v>
      </c>
      <c r="CY30" s="13" t="s">
        <v>176</v>
      </c>
      <c r="CZ30" s="13" t="s">
        <v>176</v>
      </c>
      <c r="DA30" s="13" t="s">
        <v>176</v>
      </c>
      <c r="DB30" s="13" t="s">
        <v>176</v>
      </c>
      <c r="DC30" s="13" t="s">
        <v>176</v>
      </c>
      <c r="DD30" s="13" t="s">
        <v>176</v>
      </c>
      <c r="DE30" s="13" t="s">
        <v>176</v>
      </c>
      <c r="DF30" s="13" t="s">
        <v>176</v>
      </c>
      <c r="DG30" s="13" t="s">
        <v>176</v>
      </c>
      <c r="DH30" s="13" t="s">
        <v>176</v>
      </c>
      <c r="DI30" s="13" t="s">
        <v>176</v>
      </c>
      <c r="DJ30" s="13" t="s">
        <v>176</v>
      </c>
      <c r="DK30" s="13" t="s">
        <v>176</v>
      </c>
      <c r="DL30" s="13" t="s">
        <v>176</v>
      </c>
      <c r="DM30" s="13" t="s">
        <v>176</v>
      </c>
      <c r="DN30" s="13" t="s">
        <v>176</v>
      </c>
      <c r="DO30" s="13" t="s">
        <v>176</v>
      </c>
      <c r="DP30" s="13" t="s">
        <v>176</v>
      </c>
      <c r="DQ30" s="13" t="s">
        <v>176</v>
      </c>
      <c r="DR30" s="13" t="s">
        <v>176</v>
      </c>
      <c r="DS30" s="13" t="s">
        <v>176</v>
      </c>
      <c r="DT30" s="13" t="s">
        <v>176</v>
      </c>
      <c r="DU30" s="13" t="s">
        <v>176</v>
      </c>
      <c r="DV30" s="13" t="s">
        <v>370</v>
      </c>
      <c r="DW30" s="13" t="s">
        <v>370</v>
      </c>
      <c r="DX30" s="13" t="s">
        <v>370</v>
      </c>
      <c r="DY30" s="13" t="s">
        <v>370</v>
      </c>
      <c r="DZ30" s="13" t="s">
        <v>371</v>
      </c>
      <c r="EA30" s="13" t="s">
        <v>176</v>
      </c>
      <c r="EB30" s="13" t="s">
        <v>1117</v>
      </c>
      <c r="EC30" s="13" t="s">
        <v>176</v>
      </c>
      <c r="ED30" s="13"/>
      <c r="EE30" s="13" t="s">
        <v>372</v>
      </c>
      <c r="EF30" s="13" t="s">
        <v>176</v>
      </c>
      <c r="EG30" s="13" t="s">
        <v>176</v>
      </c>
      <c r="EH30" s="13" t="s">
        <v>176</v>
      </c>
      <c r="EI30" s="13" t="s">
        <v>176</v>
      </c>
      <c r="EJ30" s="13" t="s">
        <v>176</v>
      </c>
      <c r="EK30" s="13" t="s">
        <v>176</v>
      </c>
      <c r="EL30" s="13" t="s">
        <v>176</v>
      </c>
      <c r="EM30" s="13" t="s">
        <v>176</v>
      </c>
      <c r="EN30" s="13" t="s">
        <v>373</v>
      </c>
      <c r="EO30" s="13" t="s">
        <v>176</v>
      </c>
      <c r="EP30" s="13" t="s">
        <v>176</v>
      </c>
      <c r="EQ30" s="13"/>
      <c r="ER30" s="13" t="s">
        <v>176</v>
      </c>
      <c r="ES30" s="13" t="s">
        <v>374</v>
      </c>
      <c r="ET30" s="13" t="s">
        <v>176</v>
      </c>
      <c r="EU30" s="13" t="s">
        <v>176</v>
      </c>
      <c r="EV30" s="13" t="s">
        <v>176</v>
      </c>
      <c r="EW30" s="13" t="s">
        <v>375</v>
      </c>
      <c r="EX30" s="13" t="s">
        <v>376</v>
      </c>
      <c r="EY30" s="13" t="s">
        <v>176</v>
      </c>
      <c r="EZ30" s="13" t="s">
        <v>176</v>
      </c>
      <c r="FA30" s="13" t="s">
        <v>176</v>
      </c>
      <c r="FB30" s="13" t="s">
        <v>176</v>
      </c>
      <c r="FC30" s="13" t="s">
        <v>176</v>
      </c>
      <c r="FD30" s="13" t="s">
        <v>377</v>
      </c>
      <c r="FE30" s="13" t="s">
        <v>176</v>
      </c>
      <c r="FF30" s="13" t="s">
        <v>176</v>
      </c>
      <c r="FG30" s="13" t="s">
        <v>378</v>
      </c>
      <c r="FH30" s="13" t="s">
        <v>176</v>
      </c>
      <c r="FI30" s="13" t="s">
        <v>176</v>
      </c>
      <c r="FJ30" s="13" t="s">
        <v>379</v>
      </c>
      <c r="FK30" s="13" t="s">
        <v>176</v>
      </c>
      <c r="FL30" s="13" t="s">
        <v>176</v>
      </c>
      <c r="FM30" s="13" t="s">
        <v>176</v>
      </c>
      <c r="FN30" s="13" t="s">
        <v>176</v>
      </c>
      <c r="FO30" s="13" t="s">
        <v>287</v>
      </c>
      <c r="FP30" s="13"/>
      <c r="FQ30" s="13" t="s">
        <v>287</v>
      </c>
      <c r="FR30" s="13" t="s">
        <v>176</v>
      </c>
      <c r="FS30" s="13" t="s">
        <v>176</v>
      </c>
      <c r="FT30" s="13" t="s">
        <v>380</v>
      </c>
      <c r="FU30" s="13" t="s">
        <v>176</v>
      </c>
      <c r="FV30" s="13" t="s">
        <v>176</v>
      </c>
      <c r="FW30" s="13" t="s">
        <v>176</v>
      </c>
      <c r="FX30" s="13" t="s">
        <v>287</v>
      </c>
      <c r="FY30" s="13" t="s">
        <v>176</v>
      </c>
      <c r="FZ30" s="13" t="s">
        <v>176</v>
      </c>
      <c r="GA30" s="13" t="s">
        <v>176</v>
      </c>
      <c r="GB30" s="13" t="s">
        <v>176</v>
      </c>
      <c r="GC30" s="13"/>
      <c r="GD30" s="13" t="s">
        <v>176</v>
      </c>
      <c r="GE30" s="13" t="s">
        <v>176</v>
      </c>
      <c r="GF30" s="13" t="s">
        <v>176</v>
      </c>
      <c r="GG30" s="13" t="s">
        <v>176</v>
      </c>
      <c r="GH30" s="13" t="s">
        <v>176</v>
      </c>
      <c r="GI30" s="13" t="s">
        <v>176</v>
      </c>
      <c r="GJ30" s="13" t="s">
        <v>176</v>
      </c>
      <c r="GK30" s="13" t="s">
        <v>176</v>
      </c>
      <c r="GL30" s="13" t="s">
        <v>176</v>
      </c>
      <c r="GM30" s="13" t="s">
        <v>381</v>
      </c>
      <c r="GN30" s="13" t="s">
        <v>176</v>
      </c>
      <c r="GO30" s="13" t="s">
        <v>382</v>
      </c>
      <c r="GP30" s="13" t="s">
        <v>383</v>
      </c>
      <c r="GQ30" s="13" t="s">
        <v>383</v>
      </c>
      <c r="GR30" s="13" t="s">
        <v>176</v>
      </c>
      <c r="GS30" s="13" t="s">
        <v>176</v>
      </c>
      <c r="GT30" s="13" t="s">
        <v>384</v>
      </c>
      <c r="GU30" s="13" t="s">
        <v>176</v>
      </c>
      <c r="GV30" s="13" t="s">
        <v>385</v>
      </c>
      <c r="GW30" s="13" t="s">
        <v>176</v>
      </c>
      <c r="GX30" s="13" t="s">
        <v>176</v>
      </c>
      <c r="GY30" s="13" t="s">
        <v>386</v>
      </c>
      <c r="GZ30" s="13" t="s">
        <v>386</v>
      </c>
      <c r="HA30" s="13" t="s">
        <v>176</v>
      </c>
      <c r="HB30" s="13" t="s">
        <v>387</v>
      </c>
      <c r="HC30" s="13" t="s">
        <v>388</v>
      </c>
      <c r="HD30" s="13" t="s">
        <v>176</v>
      </c>
      <c r="HE30" s="13" t="s">
        <v>176</v>
      </c>
      <c r="HF30" s="13" t="s">
        <v>389</v>
      </c>
      <c r="HG30" s="13" t="s">
        <v>176</v>
      </c>
      <c r="HH30" s="13" t="s">
        <v>176</v>
      </c>
      <c r="HI30" s="13" t="s">
        <v>176</v>
      </c>
      <c r="HJ30" s="13" t="s">
        <v>176</v>
      </c>
      <c r="HK30" s="13" t="s">
        <v>390</v>
      </c>
      <c r="HL30" s="13" t="s">
        <v>176</v>
      </c>
      <c r="HM30" s="13" t="s">
        <v>391</v>
      </c>
      <c r="HN30" s="13" t="s">
        <v>176</v>
      </c>
      <c r="HO30" s="13" t="s">
        <v>392</v>
      </c>
      <c r="HP30" s="13" t="s">
        <v>393</v>
      </c>
      <c r="HQ30" s="13" t="s">
        <v>176</v>
      </c>
      <c r="HR30" s="13" t="s">
        <v>176</v>
      </c>
      <c r="HS30" s="13" t="s">
        <v>176</v>
      </c>
      <c r="HT30" s="13" t="s">
        <v>176</v>
      </c>
      <c r="HU30" s="13" t="s">
        <v>176</v>
      </c>
      <c r="HV30" s="13" t="s">
        <v>176</v>
      </c>
      <c r="HW30" s="13" t="s">
        <v>176</v>
      </c>
      <c r="HX30" s="13" t="s">
        <v>1043</v>
      </c>
      <c r="HY30" s="13" t="s">
        <v>176</v>
      </c>
      <c r="HZ30" s="13" t="s">
        <v>176</v>
      </c>
      <c r="IA30" s="13" t="s">
        <v>176</v>
      </c>
      <c r="IB30" s="13" t="s">
        <v>176</v>
      </c>
      <c r="IC30" s="13" t="s">
        <v>176</v>
      </c>
      <c r="ID30" s="13" t="s">
        <v>287</v>
      </c>
      <c r="IE30" s="13" t="s">
        <v>176</v>
      </c>
      <c r="IF30" s="13" t="s">
        <v>176</v>
      </c>
      <c r="IG30" s="13" t="s">
        <v>176</v>
      </c>
      <c r="IH30" s="13" t="s">
        <v>176</v>
      </c>
      <c r="II30" s="13" t="s">
        <v>176</v>
      </c>
      <c r="IJ30" s="13" t="s">
        <v>176</v>
      </c>
      <c r="IK30" s="13" t="s">
        <v>176</v>
      </c>
      <c r="IL30" s="13" t="s">
        <v>176</v>
      </c>
      <c r="IM30" s="13"/>
      <c r="IN30" s="13" t="s">
        <v>176</v>
      </c>
      <c r="IO30" s="13" t="s">
        <v>176</v>
      </c>
      <c r="IP30" s="13" t="s">
        <v>176</v>
      </c>
      <c r="IQ30" s="13" t="s">
        <v>176</v>
      </c>
      <c r="IR30" s="13" t="s">
        <v>176</v>
      </c>
      <c r="IS30" s="13" t="s">
        <v>176</v>
      </c>
      <c r="IT30" s="13"/>
      <c r="IU30" s="13"/>
      <c r="IV30" s="13" t="s">
        <v>176</v>
      </c>
      <c r="IW30" s="13" t="s">
        <v>176</v>
      </c>
      <c r="IX30" s="13" t="s">
        <v>176</v>
      </c>
      <c r="IY30" s="13" t="s">
        <v>176</v>
      </c>
      <c r="IZ30" s="13" t="s">
        <v>176</v>
      </c>
      <c r="JA30" s="13" t="s">
        <v>176</v>
      </c>
      <c r="JB30" s="13" t="s">
        <v>176</v>
      </c>
      <c r="JC30" s="13" t="s">
        <v>176</v>
      </c>
      <c r="JD30" s="13" t="s">
        <v>176</v>
      </c>
      <c r="JE30" s="31" t="s">
        <v>1199</v>
      </c>
      <c r="JF30" s="13" t="s">
        <v>176</v>
      </c>
      <c r="JG30" s="13" t="s">
        <v>176</v>
      </c>
      <c r="JH30" s="13" t="s">
        <v>176</v>
      </c>
      <c r="JI30" s="13" t="s">
        <v>176</v>
      </c>
      <c r="JJ30" s="13" t="s">
        <v>176</v>
      </c>
      <c r="JK30" s="13"/>
      <c r="JL30" s="13"/>
      <c r="JM30" s="13"/>
      <c r="JN30" s="13"/>
      <c r="JO30" s="13"/>
      <c r="JP30" s="13"/>
      <c r="JQ30" s="13"/>
      <c r="JR30" s="13"/>
      <c r="JS30" s="13"/>
      <c r="JT30" s="13"/>
      <c r="JU30" s="13"/>
      <c r="JV30" s="13"/>
      <c r="JW30" s="13"/>
      <c r="JX30" s="13"/>
      <c r="JY30" s="13"/>
      <c r="JZ30" s="13"/>
      <c r="KA30" s="13"/>
      <c r="KB30" s="13"/>
      <c r="KC30" s="13"/>
      <c r="KD30" s="13"/>
      <c r="KE30" s="13"/>
      <c r="KF30" s="13"/>
    </row>
    <row r="31" spans="1:292" x14ac:dyDescent="0.25">
      <c r="A31" s="27" t="s">
        <v>394</v>
      </c>
      <c r="B31" t="s">
        <v>1156</v>
      </c>
      <c r="C31" t="s">
        <v>1157</v>
      </c>
      <c r="D31" s="22" t="s">
        <v>293</v>
      </c>
      <c r="E31" t="s">
        <v>395</v>
      </c>
      <c r="F31" t="s">
        <v>176</v>
      </c>
      <c r="G31" t="s">
        <v>176</v>
      </c>
      <c r="H31" t="s">
        <v>176</v>
      </c>
      <c r="I31" t="s">
        <v>287</v>
      </c>
      <c r="J31" t="s">
        <v>287</v>
      </c>
      <c r="K31" t="s">
        <v>287</v>
      </c>
      <c r="L31" t="s">
        <v>287</v>
      </c>
      <c r="M31" t="s">
        <v>287</v>
      </c>
      <c r="N31" t="s">
        <v>176</v>
      </c>
      <c r="O31" t="s">
        <v>176</v>
      </c>
      <c r="P31" t="s">
        <v>176</v>
      </c>
      <c r="Q31" t="s">
        <v>176</v>
      </c>
      <c r="R31" t="s">
        <v>176</v>
      </c>
      <c r="S31" t="s">
        <v>176</v>
      </c>
      <c r="T31" t="s">
        <v>176</v>
      </c>
      <c r="U31" t="s">
        <v>287</v>
      </c>
      <c r="V31" t="s">
        <v>287</v>
      </c>
      <c r="W31" t="s">
        <v>287</v>
      </c>
      <c r="X31" t="s">
        <v>287</v>
      </c>
      <c r="Y31" t="s">
        <v>176</v>
      </c>
      <c r="Z31" t="s">
        <v>176</v>
      </c>
      <c r="AA31" t="s">
        <v>176</v>
      </c>
      <c r="AB31" t="s">
        <v>287</v>
      </c>
      <c r="AC31" t="s">
        <v>287</v>
      </c>
      <c r="AD31" t="s">
        <v>287</v>
      </c>
      <c r="AE31" t="s">
        <v>286</v>
      </c>
      <c r="AF31" t="s">
        <v>286</v>
      </c>
      <c r="AG31" t="s">
        <v>286</v>
      </c>
      <c r="AH31" t="s">
        <v>287</v>
      </c>
      <c r="AI31" t="s">
        <v>287</v>
      </c>
      <c r="AJ31" t="s">
        <v>287</v>
      </c>
      <c r="AK31" t="s">
        <v>287</v>
      </c>
      <c r="AL31" t="s">
        <v>287</v>
      </c>
      <c r="AM31" t="s">
        <v>287</v>
      </c>
      <c r="AN31" t="s">
        <v>287</v>
      </c>
      <c r="AO31" t="s">
        <v>287</v>
      </c>
      <c r="AP31" t="s">
        <v>287</v>
      </c>
      <c r="AQ31" s="13" t="s">
        <v>287</v>
      </c>
      <c r="AR31" s="13" t="s">
        <v>287</v>
      </c>
      <c r="AS31" s="13" t="s">
        <v>287</v>
      </c>
      <c r="AT31" s="13" t="s">
        <v>287</v>
      </c>
      <c r="AU31" s="13" t="s">
        <v>286</v>
      </c>
      <c r="AV31" s="13" t="s">
        <v>286</v>
      </c>
      <c r="AW31" s="13" t="s">
        <v>287</v>
      </c>
      <c r="AX31" s="13" t="s">
        <v>287</v>
      </c>
      <c r="AY31" s="13" t="s">
        <v>287</v>
      </c>
      <c r="AZ31" s="13" t="s">
        <v>287</v>
      </c>
      <c r="BA31" s="13" t="s">
        <v>287</v>
      </c>
      <c r="BB31" s="13" t="s">
        <v>287</v>
      </c>
      <c r="BC31" s="13" t="s">
        <v>287</v>
      </c>
      <c r="BD31" s="13" t="s">
        <v>287</v>
      </c>
      <c r="BE31" s="13" t="s">
        <v>287</v>
      </c>
      <c r="BF31" s="13" t="s">
        <v>287</v>
      </c>
      <c r="BG31" s="13" t="s">
        <v>287</v>
      </c>
      <c r="BH31" s="13" t="s">
        <v>287</v>
      </c>
      <c r="BI31" s="13" t="s">
        <v>287</v>
      </c>
      <c r="BJ31" s="13" t="s">
        <v>287</v>
      </c>
      <c r="BK31" s="13" t="s">
        <v>287</v>
      </c>
      <c r="BL31" s="13" t="s">
        <v>287</v>
      </c>
      <c r="BM31" s="13" t="s">
        <v>287</v>
      </c>
      <c r="BN31" s="13" t="s">
        <v>287</v>
      </c>
      <c r="BO31" s="13" t="s">
        <v>287</v>
      </c>
      <c r="BP31" s="13" t="s">
        <v>287</v>
      </c>
      <c r="BQ31" s="13" t="s">
        <v>287</v>
      </c>
      <c r="BR31" s="13" t="s">
        <v>287</v>
      </c>
      <c r="BS31" s="13" t="s">
        <v>287</v>
      </c>
      <c r="BT31" s="13" t="s">
        <v>287</v>
      </c>
      <c r="BU31" s="13" t="s">
        <v>287</v>
      </c>
      <c r="BV31" s="13" t="s">
        <v>287</v>
      </c>
      <c r="BW31" s="13" t="s">
        <v>287</v>
      </c>
      <c r="BX31" s="13" t="s">
        <v>287</v>
      </c>
      <c r="BY31" s="13" t="s">
        <v>287</v>
      </c>
      <c r="BZ31" s="13" t="s">
        <v>287</v>
      </c>
      <c r="CA31" s="13" t="s">
        <v>287</v>
      </c>
      <c r="CB31" s="13" t="s">
        <v>287</v>
      </c>
      <c r="CC31" s="13" t="s">
        <v>287</v>
      </c>
      <c r="CD31" s="13" t="s">
        <v>286</v>
      </c>
      <c r="CE31" s="13" t="s">
        <v>287</v>
      </c>
      <c r="CF31" s="13" t="s">
        <v>287</v>
      </c>
      <c r="CG31" s="13" t="s">
        <v>287</v>
      </c>
      <c r="CH31" s="13" t="s">
        <v>287</v>
      </c>
      <c r="CI31" s="13" t="s">
        <v>287</v>
      </c>
      <c r="CJ31" s="13" t="s">
        <v>287</v>
      </c>
      <c r="CK31" s="13" t="s">
        <v>287</v>
      </c>
      <c r="CL31" s="13" t="s">
        <v>287</v>
      </c>
      <c r="CM31" s="13" t="s">
        <v>287</v>
      </c>
      <c r="CN31" s="13" t="s">
        <v>287</v>
      </c>
      <c r="CO31" s="13" t="s">
        <v>287</v>
      </c>
      <c r="CP31" s="13" t="s">
        <v>287</v>
      </c>
      <c r="CQ31" s="13"/>
      <c r="CR31" s="13" t="s">
        <v>287</v>
      </c>
      <c r="CS31" s="13" t="s">
        <v>287</v>
      </c>
      <c r="CT31" s="13" t="s">
        <v>287</v>
      </c>
      <c r="CU31" s="13" t="s">
        <v>287</v>
      </c>
      <c r="CV31" s="13" t="s">
        <v>287</v>
      </c>
      <c r="CW31" s="13" t="s">
        <v>286</v>
      </c>
      <c r="CX31" s="13" t="s">
        <v>287</v>
      </c>
      <c r="CY31" s="13" t="s">
        <v>287</v>
      </c>
      <c r="CZ31" s="13" t="s">
        <v>287</v>
      </c>
      <c r="DA31" s="13" t="s">
        <v>287</v>
      </c>
      <c r="DB31" s="13" t="s">
        <v>287</v>
      </c>
      <c r="DC31" s="13" t="s">
        <v>287</v>
      </c>
      <c r="DD31" s="13" t="s">
        <v>287</v>
      </c>
      <c r="DE31" s="13" t="s">
        <v>287</v>
      </c>
      <c r="DF31" s="13" t="s">
        <v>287</v>
      </c>
      <c r="DG31" s="13" t="s">
        <v>287</v>
      </c>
      <c r="DH31" s="13" t="s">
        <v>287</v>
      </c>
      <c r="DI31" s="13" t="s">
        <v>287</v>
      </c>
      <c r="DJ31" s="13" t="s">
        <v>287</v>
      </c>
      <c r="DK31" s="13" t="s">
        <v>287</v>
      </c>
      <c r="DL31" s="13" t="s">
        <v>287</v>
      </c>
      <c r="DM31" s="13" t="s">
        <v>287</v>
      </c>
      <c r="DN31" s="13" t="s">
        <v>286</v>
      </c>
      <c r="DO31" s="13" t="s">
        <v>287</v>
      </c>
      <c r="DP31" s="13" t="s">
        <v>287</v>
      </c>
      <c r="DQ31" s="13" t="s">
        <v>287</v>
      </c>
      <c r="DR31" s="13" t="s">
        <v>287</v>
      </c>
      <c r="DS31" s="13" t="s">
        <v>286</v>
      </c>
      <c r="DT31" s="13" t="s">
        <v>287</v>
      </c>
      <c r="DU31" s="13" t="s">
        <v>287</v>
      </c>
      <c r="DV31" s="13" t="s">
        <v>287</v>
      </c>
      <c r="DW31" s="13" t="s">
        <v>287</v>
      </c>
      <c r="DX31" s="13" t="s">
        <v>287</v>
      </c>
      <c r="DY31" s="13" t="s">
        <v>287</v>
      </c>
      <c r="DZ31" s="13" t="s">
        <v>287</v>
      </c>
      <c r="EA31" s="13" t="s">
        <v>287</v>
      </c>
      <c r="EB31" s="13" t="s">
        <v>287</v>
      </c>
      <c r="EC31" s="13" t="s">
        <v>287</v>
      </c>
      <c r="ED31" s="13"/>
      <c r="EE31" s="13" t="s">
        <v>287</v>
      </c>
      <c r="EF31" s="13" t="s">
        <v>286</v>
      </c>
      <c r="EG31" s="13" t="s">
        <v>287</v>
      </c>
      <c r="EH31" s="13" t="s">
        <v>287</v>
      </c>
      <c r="EI31" s="13" t="s">
        <v>286</v>
      </c>
      <c r="EJ31" s="13" t="s">
        <v>287</v>
      </c>
      <c r="EK31" s="13" t="s">
        <v>287</v>
      </c>
      <c r="EL31" s="13" t="s">
        <v>287</v>
      </c>
      <c r="EM31" s="13" t="s">
        <v>287</v>
      </c>
      <c r="EN31" s="13" t="s">
        <v>287</v>
      </c>
      <c r="EO31" s="13" t="s">
        <v>287</v>
      </c>
      <c r="EP31" s="13" t="s">
        <v>287</v>
      </c>
      <c r="EQ31" s="13"/>
      <c r="ER31" s="13" t="s">
        <v>287</v>
      </c>
      <c r="ES31" s="13" t="s">
        <v>287</v>
      </c>
      <c r="ET31" s="13" t="s">
        <v>287</v>
      </c>
      <c r="EU31" s="13" t="s">
        <v>287</v>
      </c>
      <c r="EV31" s="13" t="s">
        <v>287</v>
      </c>
      <c r="EW31" s="13" t="s">
        <v>287</v>
      </c>
      <c r="EX31" s="13" t="s">
        <v>287</v>
      </c>
      <c r="EY31" s="13" t="s">
        <v>287</v>
      </c>
      <c r="EZ31" s="13" t="s">
        <v>287</v>
      </c>
      <c r="FA31" s="13" t="s">
        <v>287</v>
      </c>
      <c r="FB31" s="13" t="s">
        <v>287</v>
      </c>
      <c r="FC31" s="13" t="s">
        <v>287</v>
      </c>
      <c r="FD31" s="13" t="s">
        <v>287</v>
      </c>
      <c r="FE31" s="13" t="s">
        <v>287</v>
      </c>
      <c r="FF31" s="13" t="s">
        <v>287</v>
      </c>
      <c r="FG31" s="13" t="s">
        <v>287</v>
      </c>
      <c r="FH31" s="13" t="s">
        <v>287</v>
      </c>
      <c r="FI31" s="13" t="s">
        <v>287</v>
      </c>
      <c r="FJ31" s="13" t="s">
        <v>287</v>
      </c>
      <c r="FK31" s="13" t="s">
        <v>287</v>
      </c>
      <c r="FL31" s="13" t="s">
        <v>287</v>
      </c>
      <c r="FM31" s="13" t="s">
        <v>287</v>
      </c>
      <c r="FN31" s="13" t="s">
        <v>286</v>
      </c>
      <c r="FO31" s="13" t="s">
        <v>287</v>
      </c>
      <c r="FP31" s="13"/>
      <c r="FQ31" s="13" t="s">
        <v>286</v>
      </c>
      <c r="FR31" s="13" t="s">
        <v>286</v>
      </c>
      <c r="FS31" s="13" t="s">
        <v>286</v>
      </c>
      <c r="FT31" s="13" t="s">
        <v>287</v>
      </c>
      <c r="FU31" s="13" t="s">
        <v>287</v>
      </c>
      <c r="FV31" s="13" t="s">
        <v>287</v>
      </c>
      <c r="FW31" s="13" t="s">
        <v>287</v>
      </c>
      <c r="FX31" s="13" t="s">
        <v>287</v>
      </c>
      <c r="FY31" s="13" t="s">
        <v>287</v>
      </c>
      <c r="FZ31" s="13" t="s">
        <v>286</v>
      </c>
      <c r="GA31" s="13" t="s">
        <v>287</v>
      </c>
      <c r="GB31" s="13" t="s">
        <v>287</v>
      </c>
      <c r="GC31" s="13"/>
      <c r="GD31" s="13" t="s">
        <v>287</v>
      </c>
      <c r="GE31" s="13" t="s">
        <v>287</v>
      </c>
      <c r="GF31" s="13" t="s">
        <v>287</v>
      </c>
      <c r="GG31" s="13" t="s">
        <v>286</v>
      </c>
      <c r="GH31" s="13" t="s">
        <v>287</v>
      </c>
      <c r="GI31" s="13" t="s">
        <v>287</v>
      </c>
      <c r="GJ31" s="13" t="s">
        <v>287</v>
      </c>
      <c r="GK31" s="13" t="s">
        <v>287</v>
      </c>
      <c r="GL31" s="13" t="s">
        <v>287</v>
      </c>
      <c r="GM31" s="13" t="s">
        <v>287</v>
      </c>
      <c r="GN31" s="13" t="s">
        <v>287</v>
      </c>
      <c r="GO31" s="13" t="s">
        <v>287</v>
      </c>
      <c r="GP31" s="13" t="s">
        <v>287</v>
      </c>
      <c r="GQ31" s="13" t="s">
        <v>287</v>
      </c>
      <c r="GR31" s="13" t="s">
        <v>287</v>
      </c>
      <c r="GS31" s="13" t="s">
        <v>287</v>
      </c>
      <c r="GT31" s="13" t="s">
        <v>287</v>
      </c>
      <c r="GU31" s="13" t="s">
        <v>287</v>
      </c>
      <c r="GV31" s="13" t="s">
        <v>287</v>
      </c>
      <c r="GW31" s="13" t="s">
        <v>287</v>
      </c>
      <c r="GX31" s="13" t="s">
        <v>287</v>
      </c>
      <c r="GY31" s="13" t="s">
        <v>287</v>
      </c>
      <c r="GZ31" s="13" t="s">
        <v>287</v>
      </c>
      <c r="HA31" s="13" t="s">
        <v>287</v>
      </c>
      <c r="HB31" s="13" t="s">
        <v>287</v>
      </c>
      <c r="HC31" s="13" t="s">
        <v>287</v>
      </c>
      <c r="HD31" s="13" t="s">
        <v>287</v>
      </c>
      <c r="HE31" s="13" t="s">
        <v>287</v>
      </c>
      <c r="HF31" s="13" t="s">
        <v>287</v>
      </c>
      <c r="HG31" s="13" t="s">
        <v>287</v>
      </c>
      <c r="HH31" s="13" t="s">
        <v>287</v>
      </c>
      <c r="HI31" s="13" t="s">
        <v>287</v>
      </c>
      <c r="HJ31" s="13" t="s">
        <v>287</v>
      </c>
      <c r="HK31" s="13" t="s">
        <v>287</v>
      </c>
      <c r="HL31" s="13" t="s">
        <v>287</v>
      </c>
      <c r="HM31" s="13" t="s">
        <v>287</v>
      </c>
      <c r="HN31" s="13" t="s">
        <v>287</v>
      </c>
      <c r="HO31" s="13" t="s">
        <v>287</v>
      </c>
      <c r="HP31" s="13" t="s">
        <v>287</v>
      </c>
      <c r="HQ31" s="13" t="s">
        <v>287</v>
      </c>
      <c r="HR31" s="13" t="s">
        <v>287</v>
      </c>
      <c r="HS31" s="13" t="s">
        <v>286</v>
      </c>
      <c r="HT31" s="13" t="s">
        <v>287</v>
      </c>
      <c r="HU31" s="13" t="s">
        <v>286</v>
      </c>
      <c r="HV31" s="13" t="s">
        <v>287</v>
      </c>
      <c r="HW31" s="13" t="s">
        <v>287</v>
      </c>
      <c r="HX31" s="13" t="s">
        <v>287</v>
      </c>
      <c r="HY31" s="13" t="s">
        <v>287</v>
      </c>
      <c r="HZ31" s="13" t="s">
        <v>287</v>
      </c>
      <c r="IA31" s="13" t="s">
        <v>287</v>
      </c>
      <c r="IB31" s="13" t="s">
        <v>287</v>
      </c>
      <c r="IC31" s="13" t="s">
        <v>287</v>
      </c>
      <c r="ID31" s="13" t="s">
        <v>287</v>
      </c>
      <c r="IE31" s="13" t="s">
        <v>287</v>
      </c>
      <c r="IF31" s="13" t="s">
        <v>287</v>
      </c>
      <c r="IG31" s="13" t="s">
        <v>287</v>
      </c>
      <c r="IH31" s="13" t="s">
        <v>287</v>
      </c>
      <c r="II31" s="13" t="s">
        <v>287</v>
      </c>
      <c r="IJ31" s="13" t="s">
        <v>287</v>
      </c>
      <c r="IK31" s="13" t="s">
        <v>287</v>
      </c>
      <c r="IL31" s="13" t="s">
        <v>287</v>
      </c>
      <c r="IM31" s="13"/>
      <c r="IN31" s="13" t="s">
        <v>287</v>
      </c>
      <c r="IO31" s="13" t="s">
        <v>287</v>
      </c>
      <c r="IP31" s="13" t="s">
        <v>287</v>
      </c>
      <c r="IQ31" s="13" t="s">
        <v>286</v>
      </c>
      <c r="IR31" s="13" t="s">
        <v>287</v>
      </c>
      <c r="IS31" s="13" t="s">
        <v>287</v>
      </c>
      <c r="IT31" s="13" t="s">
        <v>287</v>
      </c>
      <c r="IU31" s="13" t="s">
        <v>287</v>
      </c>
      <c r="IV31" s="13" t="s">
        <v>287</v>
      </c>
      <c r="IW31" s="13" t="s">
        <v>287</v>
      </c>
      <c r="IX31" s="13" t="s">
        <v>176</v>
      </c>
      <c r="IY31" s="13" t="s">
        <v>176</v>
      </c>
      <c r="IZ31" s="13" t="s">
        <v>287</v>
      </c>
      <c r="JA31" s="13" t="s">
        <v>176</v>
      </c>
      <c r="JB31" s="13" t="s">
        <v>176</v>
      </c>
      <c r="JC31" s="13" t="s">
        <v>287</v>
      </c>
      <c r="JD31" s="13" t="s">
        <v>287</v>
      </c>
      <c r="JE31" s="13" t="s">
        <v>287</v>
      </c>
      <c r="JF31" s="13" t="s">
        <v>287</v>
      </c>
      <c r="JG31" s="13" t="s">
        <v>287</v>
      </c>
      <c r="JH31" s="13" t="s">
        <v>286</v>
      </c>
      <c r="JI31" s="13" t="s">
        <v>286</v>
      </c>
      <c r="JJ31" s="13" t="s">
        <v>287</v>
      </c>
      <c r="JK31" s="13"/>
      <c r="JL31" s="13"/>
      <c r="JM31" s="13"/>
      <c r="JN31" s="13"/>
      <c r="JO31" s="13"/>
      <c r="JP31" s="13"/>
      <c r="JQ31" s="13"/>
      <c r="JR31" s="13"/>
      <c r="JS31" s="13"/>
      <c r="JT31" s="13"/>
      <c r="JU31" s="13"/>
      <c r="JV31" s="13"/>
      <c r="JW31" s="13"/>
      <c r="JX31" s="13"/>
      <c r="JY31" s="13"/>
      <c r="JZ31" s="13"/>
      <c r="KA31" s="13"/>
      <c r="KB31" s="13"/>
      <c r="KC31" s="13"/>
      <c r="KD31" s="13"/>
      <c r="KE31" s="13"/>
      <c r="KF31" s="13"/>
    </row>
    <row r="32" spans="1:292" x14ac:dyDescent="0.25">
      <c r="A32" s="27" t="s">
        <v>396</v>
      </c>
      <c r="B32" t="s">
        <v>1156</v>
      </c>
      <c r="C32" t="s">
        <v>1157</v>
      </c>
      <c r="D32" s="22" t="s">
        <v>293</v>
      </c>
      <c r="E32" t="s">
        <v>397</v>
      </c>
      <c r="F32" t="s">
        <v>287</v>
      </c>
      <c r="G32" t="s">
        <v>287</v>
      </c>
      <c r="H32" t="s">
        <v>287</v>
      </c>
      <c r="I32" t="s">
        <v>287</v>
      </c>
      <c r="J32" t="s">
        <v>287</v>
      </c>
      <c r="K32" t="s">
        <v>287</v>
      </c>
      <c r="L32" t="s">
        <v>287</v>
      </c>
      <c r="M32" t="s">
        <v>287</v>
      </c>
      <c r="N32" t="s">
        <v>287</v>
      </c>
      <c r="O32" t="s">
        <v>287</v>
      </c>
      <c r="P32" t="s">
        <v>287</v>
      </c>
      <c r="Q32" t="s">
        <v>287</v>
      </c>
      <c r="R32" t="s">
        <v>287</v>
      </c>
      <c r="S32" t="s">
        <v>287</v>
      </c>
      <c r="T32" t="s">
        <v>287</v>
      </c>
      <c r="U32" t="s">
        <v>287</v>
      </c>
      <c r="V32" t="s">
        <v>287</v>
      </c>
      <c r="W32" t="s">
        <v>287</v>
      </c>
      <c r="X32" t="s">
        <v>287</v>
      </c>
      <c r="Y32" t="s">
        <v>176</v>
      </c>
      <c r="Z32" t="s">
        <v>176</v>
      </c>
      <c r="AA32" t="s">
        <v>176</v>
      </c>
      <c r="AB32" t="s">
        <v>287</v>
      </c>
      <c r="AC32" t="s">
        <v>287</v>
      </c>
      <c r="AD32" t="s">
        <v>287</v>
      </c>
      <c r="AE32" t="s">
        <v>287</v>
      </c>
      <c r="AF32" t="s">
        <v>287</v>
      </c>
      <c r="AG32" t="s">
        <v>287</v>
      </c>
      <c r="AH32" t="s">
        <v>287</v>
      </c>
      <c r="AI32" t="s">
        <v>287</v>
      </c>
      <c r="AJ32" t="s">
        <v>287</v>
      </c>
      <c r="AK32" t="s">
        <v>287</v>
      </c>
      <c r="AL32" t="s">
        <v>287</v>
      </c>
      <c r="AM32" t="s">
        <v>287</v>
      </c>
      <c r="AN32" t="s">
        <v>287</v>
      </c>
      <c r="AO32" t="s">
        <v>287</v>
      </c>
      <c r="AP32" t="s">
        <v>287</v>
      </c>
      <c r="AQ32" s="13" t="s">
        <v>287</v>
      </c>
      <c r="AR32" s="13" t="s">
        <v>287</v>
      </c>
      <c r="AS32" s="13" t="s">
        <v>287</v>
      </c>
      <c r="AT32" s="13" t="s">
        <v>287</v>
      </c>
      <c r="AU32" s="13" t="s">
        <v>287</v>
      </c>
      <c r="AV32" s="13" t="s">
        <v>287</v>
      </c>
      <c r="AW32" s="13" t="s">
        <v>287</v>
      </c>
      <c r="AX32" s="13" t="s">
        <v>287</v>
      </c>
      <c r="AY32" s="13" t="s">
        <v>287</v>
      </c>
      <c r="AZ32" s="13" t="s">
        <v>287</v>
      </c>
      <c r="BA32" s="13" t="s">
        <v>287</v>
      </c>
      <c r="BB32" s="13" t="s">
        <v>287</v>
      </c>
      <c r="BC32" s="13" t="s">
        <v>287</v>
      </c>
      <c r="BD32" s="13" t="s">
        <v>287</v>
      </c>
      <c r="BE32" s="13" t="s">
        <v>287</v>
      </c>
      <c r="BF32" s="13" t="s">
        <v>287</v>
      </c>
      <c r="BG32" s="13" t="s">
        <v>287</v>
      </c>
      <c r="BH32" s="13" t="s">
        <v>287</v>
      </c>
      <c r="BI32" s="13" t="s">
        <v>287</v>
      </c>
      <c r="BJ32" s="13" t="s">
        <v>287</v>
      </c>
      <c r="BK32" s="13" t="s">
        <v>287</v>
      </c>
      <c r="BL32" s="13" t="s">
        <v>287</v>
      </c>
      <c r="BM32" s="13" t="s">
        <v>287</v>
      </c>
      <c r="BN32" s="13" t="s">
        <v>287</v>
      </c>
      <c r="BO32" s="13" t="s">
        <v>287</v>
      </c>
      <c r="BP32" s="13" t="s">
        <v>287</v>
      </c>
      <c r="BQ32" s="13" t="s">
        <v>287</v>
      </c>
      <c r="BR32" s="13" t="s">
        <v>287</v>
      </c>
      <c r="BS32" s="13" t="s">
        <v>287</v>
      </c>
      <c r="BT32" s="19" t="s">
        <v>1062</v>
      </c>
      <c r="BU32" s="13" t="s">
        <v>287</v>
      </c>
      <c r="BV32" s="13" t="s">
        <v>287</v>
      </c>
      <c r="BW32" s="13" t="s">
        <v>287</v>
      </c>
      <c r="BX32" s="13" t="s">
        <v>287</v>
      </c>
      <c r="BY32" s="13" t="s">
        <v>287</v>
      </c>
      <c r="BZ32" s="13" t="s">
        <v>287</v>
      </c>
      <c r="CA32" s="13" t="s">
        <v>287</v>
      </c>
      <c r="CB32" s="13" t="s">
        <v>287</v>
      </c>
      <c r="CC32" s="13" t="s">
        <v>287</v>
      </c>
      <c r="CD32" s="13" t="s">
        <v>287</v>
      </c>
      <c r="CE32" s="13" t="s">
        <v>287</v>
      </c>
      <c r="CF32" s="13" t="s">
        <v>287</v>
      </c>
      <c r="CG32" s="13" t="s">
        <v>287</v>
      </c>
      <c r="CH32" s="19" t="s">
        <v>1063</v>
      </c>
      <c r="CI32" s="13" t="s">
        <v>287</v>
      </c>
      <c r="CJ32" s="13" t="s">
        <v>287</v>
      </c>
      <c r="CK32" s="13" t="s">
        <v>287</v>
      </c>
      <c r="CL32" s="13" t="s">
        <v>287</v>
      </c>
      <c r="CM32" s="13" t="s">
        <v>287</v>
      </c>
      <c r="CN32" s="13" t="s">
        <v>287</v>
      </c>
      <c r="CO32" s="13" t="s">
        <v>287</v>
      </c>
      <c r="CP32" s="13" t="s">
        <v>287</v>
      </c>
      <c r="CQ32" s="19" t="s">
        <v>1064</v>
      </c>
      <c r="CR32" s="13" t="s">
        <v>287</v>
      </c>
      <c r="CS32" s="13" t="s">
        <v>287</v>
      </c>
      <c r="CT32" s="13" t="s">
        <v>287</v>
      </c>
      <c r="CU32" s="13" t="s">
        <v>287</v>
      </c>
      <c r="CV32" s="13" t="s">
        <v>287</v>
      </c>
      <c r="CW32" s="13" t="s">
        <v>287</v>
      </c>
      <c r="CX32" s="13" t="s">
        <v>287</v>
      </c>
      <c r="CY32" s="13" t="s">
        <v>287</v>
      </c>
      <c r="CZ32" s="13" t="s">
        <v>287</v>
      </c>
      <c r="DA32" s="13" t="s">
        <v>287</v>
      </c>
      <c r="DB32" s="13" t="s">
        <v>287</v>
      </c>
      <c r="DC32" s="13" t="s">
        <v>287</v>
      </c>
      <c r="DD32" s="13" t="s">
        <v>287</v>
      </c>
      <c r="DE32" s="13" t="s">
        <v>287</v>
      </c>
      <c r="DF32" s="13" t="s">
        <v>287</v>
      </c>
      <c r="DG32" s="13" t="s">
        <v>287</v>
      </c>
      <c r="DH32" s="13" t="s">
        <v>287</v>
      </c>
      <c r="DI32" s="13" t="s">
        <v>287</v>
      </c>
      <c r="DJ32" s="13" t="s">
        <v>287</v>
      </c>
      <c r="DK32" s="13" t="s">
        <v>287</v>
      </c>
      <c r="DL32" s="13" t="s">
        <v>287</v>
      </c>
      <c r="DM32" s="13" t="s">
        <v>287</v>
      </c>
      <c r="DN32" s="13" t="s">
        <v>287</v>
      </c>
      <c r="DO32" s="13" t="s">
        <v>287</v>
      </c>
      <c r="DP32" s="13" t="s">
        <v>287</v>
      </c>
      <c r="DQ32" s="13" t="s">
        <v>287</v>
      </c>
      <c r="DR32" s="13" t="s">
        <v>287</v>
      </c>
      <c r="DS32" s="13" t="s">
        <v>287</v>
      </c>
      <c r="DT32" s="13" t="s">
        <v>287</v>
      </c>
      <c r="DU32" s="13" t="s">
        <v>287</v>
      </c>
      <c r="DV32" s="13" t="s">
        <v>287</v>
      </c>
      <c r="DW32" s="13" t="s">
        <v>287</v>
      </c>
      <c r="DX32" s="13" t="s">
        <v>287</v>
      </c>
      <c r="DY32" s="13" t="s">
        <v>287</v>
      </c>
      <c r="DZ32" s="13" t="s">
        <v>287</v>
      </c>
      <c r="EA32" s="13" t="s">
        <v>287</v>
      </c>
      <c r="EB32" s="15" t="s">
        <v>287</v>
      </c>
      <c r="EC32" s="13" t="s">
        <v>287</v>
      </c>
      <c r="ED32" s="19" t="s">
        <v>1058</v>
      </c>
      <c r="EE32" s="13" t="s">
        <v>287</v>
      </c>
      <c r="EF32" s="13" t="s">
        <v>287</v>
      </c>
      <c r="EG32" s="13" t="s">
        <v>287</v>
      </c>
      <c r="EH32" s="13" t="s">
        <v>287</v>
      </c>
      <c r="EI32" s="13" t="s">
        <v>287</v>
      </c>
      <c r="EJ32" s="13" t="s">
        <v>287</v>
      </c>
      <c r="EK32" s="13" t="s">
        <v>287</v>
      </c>
      <c r="EL32" s="13" t="s">
        <v>287</v>
      </c>
      <c r="EM32" s="13" t="s">
        <v>287</v>
      </c>
      <c r="EN32" s="13" t="s">
        <v>287</v>
      </c>
      <c r="EO32" s="13" t="s">
        <v>287</v>
      </c>
      <c r="EP32" s="13" t="s">
        <v>287</v>
      </c>
      <c r="EQ32" s="19" t="s">
        <v>1059</v>
      </c>
      <c r="ER32" s="13" t="s">
        <v>287</v>
      </c>
      <c r="ES32" s="13" t="s">
        <v>287</v>
      </c>
      <c r="ET32" s="13" t="s">
        <v>287</v>
      </c>
      <c r="EU32" s="13" t="s">
        <v>287</v>
      </c>
      <c r="EV32" s="13" t="s">
        <v>287</v>
      </c>
      <c r="EW32" s="13" t="s">
        <v>287</v>
      </c>
      <c r="EX32" s="13" t="s">
        <v>287</v>
      </c>
      <c r="EY32" s="13" t="s">
        <v>287</v>
      </c>
      <c r="EZ32" s="13" t="s">
        <v>287</v>
      </c>
      <c r="FA32" s="13" t="s">
        <v>287</v>
      </c>
      <c r="FB32" s="13" t="s">
        <v>287</v>
      </c>
      <c r="FC32" s="13" t="s">
        <v>287</v>
      </c>
      <c r="FD32" s="13" t="s">
        <v>287</v>
      </c>
      <c r="FE32" s="13" t="s">
        <v>287</v>
      </c>
      <c r="FF32" s="13" t="s">
        <v>287</v>
      </c>
      <c r="FG32" s="13" t="s">
        <v>287</v>
      </c>
      <c r="FH32" s="13" t="s">
        <v>287</v>
      </c>
      <c r="FI32" s="13" t="s">
        <v>287</v>
      </c>
      <c r="FJ32" s="13" t="s">
        <v>287</v>
      </c>
      <c r="FK32" s="13" t="s">
        <v>287</v>
      </c>
      <c r="FL32" s="13" t="s">
        <v>287</v>
      </c>
      <c r="FM32" s="13" t="s">
        <v>287</v>
      </c>
      <c r="FN32" s="13" t="s">
        <v>287</v>
      </c>
      <c r="FO32" s="13" t="s">
        <v>287</v>
      </c>
      <c r="FP32" s="19" t="s">
        <v>1061</v>
      </c>
      <c r="FQ32" s="13" t="s">
        <v>287</v>
      </c>
      <c r="FR32" s="13" t="s">
        <v>287</v>
      </c>
      <c r="FS32" s="13" t="s">
        <v>287</v>
      </c>
      <c r="FT32" s="13" t="s">
        <v>287</v>
      </c>
      <c r="FU32" s="13" t="s">
        <v>287</v>
      </c>
      <c r="FV32" s="13" t="s">
        <v>287</v>
      </c>
      <c r="FW32" s="13" t="s">
        <v>287</v>
      </c>
      <c r="FX32" s="13" t="s">
        <v>287</v>
      </c>
      <c r="FY32" s="13" t="s">
        <v>287</v>
      </c>
      <c r="FZ32" s="13" t="s">
        <v>287</v>
      </c>
      <c r="GA32" s="13" t="s">
        <v>287</v>
      </c>
      <c r="GB32" s="13" t="s">
        <v>287</v>
      </c>
      <c r="GC32" s="19" t="s">
        <v>1060</v>
      </c>
      <c r="GD32" s="13" t="s">
        <v>287</v>
      </c>
      <c r="GE32" s="13" t="s">
        <v>287</v>
      </c>
      <c r="GF32" s="13" t="s">
        <v>287</v>
      </c>
      <c r="GG32" s="13" t="s">
        <v>287</v>
      </c>
      <c r="GH32" s="13" t="s">
        <v>287</v>
      </c>
      <c r="GI32" s="13" t="s">
        <v>287</v>
      </c>
      <c r="GJ32" s="13" t="s">
        <v>287</v>
      </c>
      <c r="GK32" s="13" t="s">
        <v>287</v>
      </c>
      <c r="GL32" s="13" t="s">
        <v>287</v>
      </c>
      <c r="GM32" s="13" t="s">
        <v>287</v>
      </c>
      <c r="GN32" s="13" t="s">
        <v>287</v>
      </c>
      <c r="GO32" s="13" t="s">
        <v>287</v>
      </c>
      <c r="GP32" s="13" t="s">
        <v>287</v>
      </c>
      <c r="GQ32" s="13" t="s">
        <v>287</v>
      </c>
      <c r="GR32" s="13" t="s">
        <v>287</v>
      </c>
      <c r="GS32" s="13" t="s">
        <v>287</v>
      </c>
      <c r="GT32" s="13" t="s">
        <v>287</v>
      </c>
      <c r="GU32" s="13" t="s">
        <v>287</v>
      </c>
      <c r="GV32" s="13" t="s">
        <v>287</v>
      </c>
      <c r="GW32" s="13" t="s">
        <v>287</v>
      </c>
      <c r="GX32" s="13" t="s">
        <v>287</v>
      </c>
      <c r="GY32" s="13" t="s">
        <v>287</v>
      </c>
      <c r="GZ32" s="13" t="s">
        <v>287</v>
      </c>
      <c r="HA32" s="13" t="s">
        <v>287</v>
      </c>
      <c r="HB32" s="13" t="s">
        <v>287</v>
      </c>
      <c r="HC32" s="13" t="s">
        <v>287</v>
      </c>
      <c r="HD32" s="13" t="s">
        <v>287</v>
      </c>
      <c r="HE32" s="13" t="s">
        <v>287</v>
      </c>
      <c r="HF32" s="13" t="s">
        <v>287</v>
      </c>
      <c r="HG32" s="13" t="s">
        <v>287</v>
      </c>
      <c r="HH32" s="13" t="s">
        <v>287</v>
      </c>
      <c r="HI32" s="13" t="s">
        <v>287</v>
      </c>
      <c r="HJ32" s="13" t="s">
        <v>287</v>
      </c>
      <c r="HK32" s="13" t="s">
        <v>287</v>
      </c>
      <c r="HL32" s="13" t="s">
        <v>287</v>
      </c>
      <c r="HM32" s="13" t="s">
        <v>287</v>
      </c>
      <c r="HN32" s="13" t="s">
        <v>287</v>
      </c>
      <c r="HO32" s="13" t="s">
        <v>287</v>
      </c>
      <c r="HP32" s="13" t="s">
        <v>287</v>
      </c>
      <c r="HQ32" s="13" t="s">
        <v>287</v>
      </c>
      <c r="HR32" s="13" t="s">
        <v>287</v>
      </c>
      <c r="HS32" s="13" t="s">
        <v>287</v>
      </c>
      <c r="HT32" s="13" t="s">
        <v>287</v>
      </c>
      <c r="HU32" s="13" t="s">
        <v>287</v>
      </c>
      <c r="HV32" s="13" t="s">
        <v>287</v>
      </c>
      <c r="HW32" s="13" t="s">
        <v>287</v>
      </c>
      <c r="HX32" s="13" t="s">
        <v>287</v>
      </c>
      <c r="HY32" s="13" t="s">
        <v>287</v>
      </c>
      <c r="HZ32" s="13" t="s">
        <v>287</v>
      </c>
      <c r="IA32" s="13" t="s">
        <v>287</v>
      </c>
      <c r="IB32" s="13" t="s">
        <v>287</v>
      </c>
      <c r="IC32" s="13" t="s">
        <v>287</v>
      </c>
      <c r="ID32" s="13" t="s">
        <v>287</v>
      </c>
      <c r="IE32" s="13" t="s">
        <v>287</v>
      </c>
      <c r="IF32" s="13" t="s">
        <v>287</v>
      </c>
      <c r="IG32" s="13" t="s">
        <v>287</v>
      </c>
      <c r="IH32" s="13" t="s">
        <v>287</v>
      </c>
      <c r="II32" s="13" t="s">
        <v>287</v>
      </c>
      <c r="IJ32" s="13" t="s">
        <v>287</v>
      </c>
      <c r="IK32" s="13" t="s">
        <v>287</v>
      </c>
      <c r="IL32" s="13" t="s">
        <v>287</v>
      </c>
      <c r="IM32" s="19" t="s">
        <v>1115</v>
      </c>
      <c r="IN32" s="13" t="s">
        <v>287</v>
      </c>
      <c r="IO32" s="13" t="s">
        <v>287</v>
      </c>
      <c r="IP32" s="13" t="s">
        <v>287</v>
      </c>
      <c r="IQ32" s="13" t="s">
        <v>287</v>
      </c>
      <c r="IR32" s="13" t="s">
        <v>287</v>
      </c>
      <c r="IS32" s="13" t="s">
        <v>287</v>
      </c>
      <c r="IT32" s="13" t="s">
        <v>287</v>
      </c>
      <c r="IU32" s="13" t="s">
        <v>287</v>
      </c>
      <c r="IV32" s="13" t="s">
        <v>287</v>
      </c>
      <c r="IW32" s="13" t="s">
        <v>287</v>
      </c>
      <c r="IX32" s="13" t="s">
        <v>287</v>
      </c>
      <c r="IY32" s="13" t="s">
        <v>287</v>
      </c>
      <c r="IZ32" s="13" t="s">
        <v>287</v>
      </c>
      <c r="JA32" s="13" t="s">
        <v>176</v>
      </c>
      <c r="JB32" s="13" t="s">
        <v>176</v>
      </c>
      <c r="JC32" s="13" t="s">
        <v>287</v>
      </c>
      <c r="JD32" s="13" t="s">
        <v>287</v>
      </c>
      <c r="JE32" s="13" t="s">
        <v>287</v>
      </c>
      <c r="JF32" s="13" t="s">
        <v>287</v>
      </c>
      <c r="JG32" s="13" t="s">
        <v>287</v>
      </c>
      <c r="JH32" s="13" t="s">
        <v>287</v>
      </c>
      <c r="JI32" s="13" t="s">
        <v>287</v>
      </c>
      <c r="JJ32" s="13" t="s">
        <v>287</v>
      </c>
      <c r="JK32" s="13"/>
      <c r="JL32" s="13"/>
      <c r="JM32" s="13"/>
      <c r="JN32" s="13"/>
      <c r="JO32" s="13"/>
      <c r="JP32" s="13"/>
      <c r="JQ32" s="13"/>
      <c r="JR32" s="13"/>
      <c r="JS32" s="13"/>
      <c r="JT32" s="13"/>
      <c r="JU32" s="13"/>
      <c r="JV32" s="13"/>
      <c r="JW32" s="13"/>
      <c r="JX32" s="13"/>
      <c r="JY32" s="13"/>
      <c r="JZ32" s="13"/>
      <c r="KA32" s="13"/>
      <c r="KB32" s="13"/>
      <c r="KC32" s="13"/>
      <c r="KD32" s="13"/>
      <c r="KE32" s="13"/>
      <c r="KF32" s="13"/>
    </row>
    <row r="33" spans="1:292" x14ac:dyDescent="0.25">
      <c r="A33" s="27" t="s">
        <v>398</v>
      </c>
      <c r="B33" t="s">
        <v>1156</v>
      </c>
      <c r="C33" t="s">
        <v>1157</v>
      </c>
      <c r="D33" s="22" t="s">
        <v>293</v>
      </c>
      <c r="E33" t="s">
        <v>399</v>
      </c>
      <c r="F33" t="s">
        <v>176</v>
      </c>
      <c r="G33" t="s">
        <v>176</v>
      </c>
      <c r="H33" t="s">
        <v>176</v>
      </c>
      <c r="I33" t="s">
        <v>176</v>
      </c>
      <c r="J33" t="s">
        <v>176</v>
      </c>
      <c r="K33" t="s">
        <v>176</v>
      </c>
      <c r="L33" t="s">
        <v>176</v>
      </c>
      <c r="M33" t="s">
        <v>176</v>
      </c>
      <c r="N33" t="s">
        <v>176</v>
      </c>
      <c r="O33" t="s">
        <v>176</v>
      </c>
      <c r="P33" t="s">
        <v>176</v>
      </c>
      <c r="Q33" t="s">
        <v>176</v>
      </c>
      <c r="R33" t="s">
        <v>176</v>
      </c>
      <c r="S33" t="s">
        <v>176</v>
      </c>
      <c r="T33" t="s">
        <v>176</v>
      </c>
      <c r="U33" t="s">
        <v>286</v>
      </c>
      <c r="V33" t="s">
        <v>287</v>
      </c>
      <c r="W33" s="12" t="s">
        <v>287</v>
      </c>
      <c r="X33" t="s">
        <v>287</v>
      </c>
      <c r="Y33" t="s">
        <v>176</v>
      </c>
      <c r="Z33" t="s">
        <v>176</v>
      </c>
      <c r="AA33" t="s">
        <v>176</v>
      </c>
      <c r="AB33" t="s">
        <v>287</v>
      </c>
      <c r="AC33" t="s">
        <v>287</v>
      </c>
      <c r="AD33" t="s">
        <v>287</v>
      </c>
      <c r="AE33" s="28" t="s">
        <v>287</v>
      </c>
      <c r="AF33" t="s">
        <v>287</v>
      </c>
      <c r="AG33" t="s">
        <v>287</v>
      </c>
      <c r="AH33" s="28" t="s">
        <v>287</v>
      </c>
      <c r="AI33" t="s">
        <v>287</v>
      </c>
      <c r="AJ33" t="s">
        <v>287</v>
      </c>
      <c r="AK33" s="28" t="s">
        <v>287</v>
      </c>
      <c r="AL33" t="s">
        <v>1135</v>
      </c>
      <c r="AM33" t="s">
        <v>287</v>
      </c>
      <c r="AN33" s="12" t="s">
        <v>287</v>
      </c>
      <c r="AO33" s="12" t="s">
        <v>287</v>
      </c>
      <c r="AP33" s="12" t="s">
        <v>287</v>
      </c>
      <c r="AQ33" s="12" t="s">
        <v>287</v>
      </c>
      <c r="AR33" s="12" t="s">
        <v>287</v>
      </c>
      <c r="AS33" s="12" t="s">
        <v>287</v>
      </c>
      <c r="AT33" s="12" t="s">
        <v>287</v>
      </c>
      <c r="AU33" s="12" t="s">
        <v>287</v>
      </c>
      <c r="AV33" s="12" t="s">
        <v>287</v>
      </c>
      <c r="AW33" s="12" t="s">
        <v>287</v>
      </c>
      <c r="AX33" s="12" t="s">
        <v>287</v>
      </c>
      <c r="AY33" s="12" t="s">
        <v>287</v>
      </c>
      <c r="AZ33" s="12" t="s">
        <v>287</v>
      </c>
      <c r="BA33" s="12" t="s">
        <v>287</v>
      </c>
      <c r="BB33" s="12" t="s">
        <v>287</v>
      </c>
      <c r="BC33" s="12" t="s">
        <v>287</v>
      </c>
      <c r="BD33" s="12" t="s">
        <v>287</v>
      </c>
      <c r="BE33" s="12" t="s">
        <v>287</v>
      </c>
      <c r="BF33" s="12" t="s">
        <v>287</v>
      </c>
      <c r="BG33" s="12" t="s">
        <v>286</v>
      </c>
      <c r="BH33" s="12" t="s">
        <v>287</v>
      </c>
      <c r="BI33" s="12" t="s">
        <v>287</v>
      </c>
      <c r="BJ33" s="12" t="s">
        <v>286</v>
      </c>
      <c r="BK33" s="12" t="s">
        <v>287</v>
      </c>
      <c r="BL33" s="12" t="s">
        <v>287</v>
      </c>
      <c r="BM33" s="12" t="s">
        <v>287</v>
      </c>
      <c r="BN33" s="12" t="s">
        <v>287</v>
      </c>
      <c r="BO33" s="12" t="s">
        <v>287</v>
      </c>
      <c r="BP33" s="13" t="s">
        <v>287</v>
      </c>
      <c r="BQ33" s="13" t="s">
        <v>287</v>
      </c>
      <c r="BR33" s="13" t="s">
        <v>287</v>
      </c>
      <c r="BS33" s="13" t="s">
        <v>287</v>
      </c>
      <c r="BT33" s="13" t="s">
        <v>287</v>
      </c>
      <c r="BU33" s="13" t="s">
        <v>287</v>
      </c>
      <c r="BV33" s="13" t="s">
        <v>287</v>
      </c>
      <c r="BW33" s="13" t="s">
        <v>287</v>
      </c>
      <c r="BX33" s="13" t="s">
        <v>287</v>
      </c>
      <c r="BY33" s="13" t="s">
        <v>287</v>
      </c>
      <c r="BZ33" s="13" t="s">
        <v>287</v>
      </c>
      <c r="CA33" s="13" t="s">
        <v>287</v>
      </c>
      <c r="CB33" s="13" t="s">
        <v>287</v>
      </c>
      <c r="CC33" s="13" t="s">
        <v>287</v>
      </c>
      <c r="CD33" s="13" t="s">
        <v>287</v>
      </c>
      <c r="CE33" s="13" t="s">
        <v>286</v>
      </c>
      <c r="CF33" s="13" t="s">
        <v>287</v>
      </c>
      <c r="CG33" s="13" t="s">
        <v>287</v>
      </c>
      <c r="CH33" s="13" t="s">
        <v>287</v>
      </c>
      <c r="CI33" s="13" t="s">
        <v>287</v>
      </c>
      <c r="CJ33" s="13" t="s">
        <v>287</v>
      </c>
      <c r="CK33" s="13" t="s">
        <v>287</v>
      </c>
      <c r="CL33" s="13" t="s">
        <v>287</v>
      </c>
      <c r="CM33" s="13" t="s">
        <v>287</v>
      </c>
      <c r="CN33" s="13" t="s">
        <v>287</v>
      </c>
      <c r="CO33" s="13" t="s">
        <v>287</v>
      </c>
      <c r="CP33" s="13" t="s">
        <v>287</v>
      </c>
      <c r="CQ33" s="13"/>
      <c r="CR33" s="13" t="s">
        <v>287</v>
      </c>
      <c r="CS33" s="13" t="s">
        <v>287</v>
      </c>
      <c r="CT33" s="13" t="s">
        <v>287</v>
      </c>
      <c r="CU33" s="13" t="s">
        <v>287</v>
      </c>
      <c r="CV33" s="13" t="s">
        <v>287</v>
      </c>
      <c r="CW33" s="13" t="s">
        <v>287</v>
      </c>
      <c r="CX33" s="13" t="s">
        <v>287</v>
      </c>
      <c r="CY33" s="13" t="s">
        <v>287</v>
      </c>
      <c r="CZ33" s="13" t="s">
        <v>287</v>
      </c>
      <c r="DA33" s="13" t="s">
        <v>287</v>
      </c>
      <c r="DB33" s="13" t="s">
        <v>287</v>
      </c>
      <c r="DC33" s="13" t="s">
        <v>287</v>
      </c>
      <c r="DD33" s="13" t="s">
        <v>287</v>
      </c>
      <c r="DE33" s="13" t="s">
        <v>287</v>
      </c>
      <c r="DF33" s="13" t="s">
        <v>287</v>
      </c>
      <c r="DG33" s="13" t="s">
        <v>287</v>
      </c>
      <c r="DH33" s="13" t="s">
        <v>287</v>
      </c>
      <c r="DI33" s="13" t="s">
        <v>287</v>
      </c>
      <c r="DJ33" s="13" t="s">
        <v>287</v>
      </c>
      <c r="DK33" s="13" t="s">
        <v>287</v>
      </c>
      <c r="DL33" s="13" t="s">
        <v>287</v>
      </c>
      <c r="DM33" s="13" t="s">
        <v>287</v>
      </c>
      <c r="DN33" s="13" t="s">
        <v>287</v>
      </c>
      <c r="DO33" s="13" t="s">
        <v>287</v>
      </c>
      <c r="DP33" s="13" t="s">
        <v>287</v>
      </c>
      <c r="DQ33" s="13" t="s">
        <v>287</v>
      </c>
      <c r="DR33" s="13" t="s">
        <v>287</v>
      </c>
      <c r="DS33" s="13" t="s">
        <v>287</v>
      </c>
      <c r="DT33" s="13" t="s">
        <v>287</v>
      </c>
      <c r="DU33" s="13" t="s">
        <v>287</v>
      </c>
      <c r="DV33" s="13" t="s">
        <v>287</v>
      </c>
      <c r="DW33" s="13" t="s">
        <v>287</v>
      </c>
      <c r="DX33" s="13" t="s">
        <v>287</v>
      </c>
      <c r="DY33" s="13" t="s">
        <v>287</v>
      </c>
      <c r="DZ33" s="13" t="s">
        <v>286</v>
      </c>
      <c r="EA33" s="13" t="s">
        <v>287</v>
      </c>
      <c r="EB33" s="13" t="s">
        <v>287</v>
      </c>
      <c r="EC33" s="13" t="s">
        <v>287</v>
      </c>
      <c r="ED33" s="13"/>
      <c r="EE33" s="13" t="s">
        <v>287</v>
      </c>
      <c r="EF33" s="13" t="s">
        <v>287</v>
      </c>
      <c r="EG33" s="13" t="s">
        <v>287</v>
      </c>
      <c r="EH33" s="13" t="s">
        <v>287</v>
      </c>
      <c r="EI33" s="13" t="s">
        <v>287</v>
      </c>
      <c r="EJ33" s="13" t="s">
        <v>287</v>
      </c>
      <c r="EK33" s="13" t="s">
        <v>287</v>
      </c>
      <c r="EL33" s="13" t="s">
        <v>287</v>
      </c>
      <c r="EM33" s="13" t="s">
        <v>287</v>
      </c>
      <c r="EN33" s="13" t="s">
        <v>287</v>
      </c>
      <c r="EO33" s="13" t="s">
        <v>286</v>
      </c>
      <c r="EP33" s="13" t="s">
        <v>286</v>
      </c>
      <c r="EQ33" s="13"/>
      <c r="ER33" s="13" t="s">
        <v>287</v>
      </c>
      <c r="ES33" s="13" t="s">
        <v>287</v>
      </c>
      <c r="ET33" s="13" t="s">
        <v>287</v>
      </c>
      <c r="EU33" s="13" t="s">
        <v>287</v>
      </c>
      <c r="EV33" s="13" t="s">
        <v>287</v>
      </c>
      <c r="EW33" s="13" t="s">
        <v>287</v>
      </c>
      <c r="EX33" s="13" t="s">
        <v>287</v>
      </c>
      <c r="EY33" s="13" t="s">
        <v>287</v>
      </c>
      <c r="EZ33" s="13" t="s">
        <v>287</v>
      </c>
      <c r="FA33" s="13" t="s">
        <v>287</v>
      </c>
      <c r="FB33" s="13" t="s">
        <v>287</v>
      </c>
      <c r="FC33" s="13" t="s">
        <v>287</v>
      </c>
      <c r="FD33" s="13" t="s">
        <v>287</v>
      </c>
      <c r="FE33" s="13" t="s">
        <v>287</v>
      </c>
      <c r="FF33" s="13" t="s">
        <v>287</v>
      </c>
      <c r="FG33" s="13" t="s">
        <v>287</v>
      </c>
      <c r="FH33" s="13" t="s">
        <v>287</v>
      </c>
      <c r="FI33" s="13" t="s">
        <v>287</v>
      </c>
      <c r="FJ33" s="13" t="s">
        <v>287</v>
      </c>
      <c r="FK33" s="13" t="s">
        <v>287</v>
      </c>
      <c r="FL33" s="13" t="s">
        <v>287</v>
      </c>
      <c r="FM33" s="13" t="s">
        <v>287</v>
      </c>
      <c r="FN33" s="13" t="s">
        <v>287</v>
      </c>
      <c r="FO33" s="13" t="s">
        <v>287</v>
      </c>
      <c r="FP33" s="13"/>
      <c r="FQ33" s="13" t="s">
        <v>287</v>
      </c>
      <c r="FR33" s="13" t="s">
        <v>287</v>
      </c>
      <c r="FS33" s="13" t="s">
        <v>287</v>
      </c>
      <c r="FT33" s="13" t="s">
        <v>286</v>
      </c>
      <c r="FU33" s="13" t="s">
        <v>287</v>
      </c>
      <c r="FV33" s="13" t="s">
        <v>287</v>
      </c>
      <c r="FW33" s="13" t="s">
        <v>287</v>
      </c>
      <c r="FX33" s="13" t="s">
        <v>287</v>
      </c>
      <c r="FY33" s="13" t="s">
        <v>287</v>
      </c>
      <c r="FZ33" s="13" t="s">
        <v>287</v>
      </c>
      <c r="GA33" s="13" t="s">
        <v>287</v>
      </c>
      <c r="GB33" s="13" t="s">
        <v>287</v>
      </c>
      <c r="GC33" s="13"/>
      <c r="GD33" s="13" t="s">
        <v>287</v>
      </c>
      <c r="GE33" s="13" t="s">
        <v>287</v>
      </c>
      <c r="GF33" s="13" t="s">
        <v>287</v>
      </c>
      <c r="GG33" s="13" t="s">
        <v>287</v>
      </c>
      <c r="GH33" s="13" t="s">
        <v>286</v>
      </c>
      <c r="GI33" s="13" t="s">
        <v>287</v>
      </c>
      <c r="GJ33" s="13" t="s">
        <v>286</v>
      </c>
      <c r="GK33" s="13" t="s">
        <v>287</v>
      </c>
      <c r="GL33" s="13" t="s">
        <v>287</v>
      </c>
      <c r="GM33" s="13" t="s">
        <v>176</v>
      </c>
      <c r="GN33" s="13" t="s">
        <v>287</v>
      </c>
      <c r="GO33" s="13" t="s">
        <v>287</v>
      </c>
      <c r="GP33" s="13" t="s">
        <v>287</v>
      </c>
      <c r="GQ33" s="13" t="s">
        <v>287</v>
      </c>
      <c r="GR33" s="13" t="s">
        <v>287</v>
      </c>
      <c r="GS33" s="13" t="s">
        <v>287</v>
      </c>
      <c r="GT33" s="13" t="s">
        <v>287</v>
      </c>
      <c r="GU33" s="13" t="s">
        <v>287</v>
      </c>
      <c r="GV33" s="13" t="s">
        <v>287</v>
      </c>
      <c r="GW33" s="13" t="s">
        <v>287</v>
      </c>
      <c r="GX33" s="13" t="s">
        <v>287</v>
      </c>
      <c r="GY33" s="13" t="s">
        <v>287</v>
      </c>
      <c r="GZ33" s="13" t="s">
        <v>287</v>
      </c>
      <c r="HA33" s="13" t="s">
        <v>287</v>
      </c>
      <c r="HB33" s="13" t="s">
        <v>287</v>
      </c>
      <c r="HC33" s="13" t="s">
        <v>287</v>
      </c>
      <c r="HD33" s="13" t="s">
        <v>287</v>
      </c>
      <c r="HE33" s="13" t="s">
        <v>400</v>
      </c>
      <c r="HF33" s="13" t="s">
        <v>287</v>
      </c>
      <c r="HG33" s="13" t="s">
        <v>287</v>
      </c>
      <c r="HH33" s="13" t="s">
        <v>287</v>
      </c>
      <c r="HI33" s="13" t="s">
        <v>287</v>
      </c>
      <c r="HJ33" s="13" t="s">
        <v>287</v>
      </c>
      <c r="HK33" s="13" t="s">
        <v>287</v>
      </c>
      <c r="HL33" s="13" t="s">
        <v>287</v>
      </c>
      <c r="HM33" s="13" t="s">
        <v>287</v>
      </c>
      <c r="HN33" s="13" t="s">
        <v>287</v>
      </c>
      <c r="HO33" s="13" t="s">
        <v>287</v>
      </c>
      <c r="HP33" s="13" t="s">
        <v>287</v>
      </c>
      <c r="HQ33" s="13" t="s">
        <v>287</v>
      </c>
      <c r="HR33" s="13" t="s">
        <v>287</v>
      </c>
      <c r="HS33" s="13" t="s">
        <v>287</v>
      </c>
      <c r="HT33" s="13" t="s">
        <v>286</v>
      </c>
      <c r="HU33" s="13" t="s">
        <v>287</v>
      </c>
      <c r="HV33" s="13" t="s">
        <v>287</v>
      </c>
      <c r="HW33" s="13" t="s">
        <v>287</v>
      </c>
      <c r="HX33" s="13" t="s">
        <v>287</v>
      </c>
      <c r="HY33" s="13" t="s">
        <v>287</v>
      </c>
      <c r="HZ33" s="13" t="s">
        <v>287</v>
      </c>
      <c r="IA33" s="13" t="s">
        <v>287</v>
      </c>
      <c r="IB33" s="13" t="s">
        <v>287</v>
      </c>
      <c r="IC33" s="13" t="s">
        <v>287</v>
      </c>
      <c r="ID33" s="13" t="s">
        <v>287</v>
      </c>
      <c r="IE33" s="13" t="s">
        <v>287</v>
      </c>
      <c r="IF33" s="13" t="s">
        <v>287</v>
      </c>
      <c r="IG33" s="13" t="s">
        <v>287</v>
      </c>
      <c r="IH33" s="13" t="s">
        <v>287</v>
      </c>
      <c r="II33" s="13" t="s">
        <v>287</v>
      </c>
      <c r="IJ33" s="13" t="s">
        <v>287</v>
      </c>
      <c r="IK33" s="13" t="s">
        <v>287</v>
      </c>
      <c r="IL33" s="13" t="s">
        <v>287</v>
      </c>
      <c r="IM33" s="13"/>
      <c r="IN33" s="13" t="s">
        <v>287</v>
      </c>
      <c r="IO33" s="13" t="s">
        <v>287</v>
      </c>
      <c r="IP33" s="13" t="s">
        <v>287</v>
      </c>
      <c r="IQ33" s="13" t="s">
        <v>287</v>
      </c>
      <c r="IR33" s="13" t="s">
        <v>287</v>
      </c>
      <c r="IS33" s="13" t="s">
        <v>287</v>
      </c>
      <c r="IT33" s="13" t="s">
        <v>287</v>
      </c>
      <c r="IU33" s="13" t="s">
        <v>286</v>
      </c>
      <c r="IV33" s="13" t="s">
        <v>286</v>
      </c>
      <c r="IW33" s="13" t="s">
        <v>176</v>
      </c>
      <c r="IX33" s="13" t="s">
        <v>176</v>
      </c>
      <c r="IY33" s="13" t="s">
        <v>176</v>
      </c>
      <c r="IZ33" s="13" t="s">
        <v>286</v>
      </c>
      <c r="JA33" s="13" t="s">
        <v>176</v>
      </c>
      <c r="JB33" s="13" t="s">
        <v>176</v>
      </c>
      <c r="JC33" s="13" t="s">
        <v>286</v>
      </c>
      <c r="JD33" s="13" t="s">
        <v>176</v>
      </c>
      <c r="JE33" s="13" t="s">
        <v>176</v>
      </c>
      <c r="JF33" s="13" t="s">
        <v>286</v>
      </c>
      <c r="JG33" s="13" t="s">
        <v>286</v>
      </c>
      <c r="JH33" s="13" t="s">
        <v>286</v>
      </c>
      <c r="JI33" s="13" t="s">
        <v>286</v>
      </c>
      <c r="JJ33" s="13" t="s">
        <v>286</v>
      </c>
      <c r="JK33" s="13"/>
      <c r="JL33" s="13"/>
      <c r="JM33" s="13"/>
      <c r="JN33" s="13"/>
      <c r="JO33" s="13"/>
      <c r="JP33" s="13"/>
      <c r="JQ33" s="13"/>
      <c r="JR33" s="13"/>
      <c r="JS33" s="13"/>
      <c r="JT33" s="13"/>
      <c r="JU33" s="13"/>
      <c r="JV33" s="13"/>
      <c r="JW33" s="13"/>
      <c r="JX33" s="13"/>
      <c r="JY33" s="13"/>
      <c r="JZ33" s="13"/>
      <c r="KA33" s="13"/>
      <c r="KB33" s="13"/>
      <c r="KC33" s="13"/>
      <c r="KD33" s="13"/>
      <c r="KE33" s="13"/>
      <c r="KF33" s="13"/>
    </row>
    <row r="34" spans="1:292" x14ac:dyDescent="0.25">
      <c r="A34" s="27" t="s">
        <v>401</v>
      </c>
      <c r="B34" t="s">
        <v>1156</v>
      </c>
      <c r="D34" s="22" t="s">
        <v>293</v>
      </c>
      <c r="E34" t="s">
        <v>402</v>
      </c>
      <c r="F34" t="s">
        <v>176</v>
      </c>
      <c r="G34" t="s">
        <v>176</v>
      </c>
      <c r="H34" t="s">
        <v>176</v>
      </c>
      <c r="I34" t="s">
        <v>176</v>
      </c>
      <c r="J34" t="s">
        <v>176</v>
      </c>
      <c r="K34" t="s">
        <v>176</v>
      </c>
      <c r="L34" t="s">
        <v>176</v>
      </c>
      <c r="M34" t="s">
        <v>176</v>
      </c>
      <c r="N34" t="s">
        <v>176</v>
      </c>
      <c r="O34" t="s">
        <v>176</v>
      </c>
      <c r="P34" t="s">
        <v>403</v>
      </c>
      <c r="Q34" t="s">
        <v>403</v>
      </c>
      <c r="R34" t="s">
        <v>176</v>
      </c>
      <c r="S34" t="s">
        <v>176</v>
      </c>
      <c r="T34" t="s">
        <v>176</v>
      </c>
      <c r="U34" t="s">
        <v>340</v>
      </c>
      <c r="V34" t="s">
        <v>340</v>
      </c>
      <c r="W34" t="s">
        <v>176</v>
      </c>
      <c r="X34" t="s">
        <v>403</v>
      </c>
      <c r="Y34" t="s">
        <v>176</v>
      </c>
      <c r="Z34" t="s">
        <v>176</v>
      </c>
      <c r="AA34" t="s">
        <v>176</v>
      </c>
      <c r="AB34" t="s">
        <v>403</v>
      </c>
      <c r="AC34" t="s">
        <v>332</v>
      </c>
      <c r="AD34" t="s">
        <v>332</v>
      </c>
      <c r="AE34" t="s">
        <v>403</v>
      </c>
      <c r="AF34" t="s">
        <v>403</v>
      </c>
      <c r="AG34" t="s">
        <v>403</v>
      </c>
      <c r="AH34" t="s">
        <v>176</v>
      </c>
      <c r="AI34" t="s">
        <v>403</v>
      </c>
      <c r="AJ34" t="s">
        <v>404</v>
      </c>
      <c r="AK34" t="s">
        <v>176</v>
      </c>
      <c r="AL34" t="s">
        <v>404</v>
      </c>
      <c r="AM34" t="s">
        <v>176</v>
      </c>
      <c r="AN34" t="s">
        <v>340</v>
      </c>
      <c r="AO34" t="s">
        <v>403</v>
      </c>
      <c r="AP34" t="s">
        <v>340</v>
      </c>
      <c r="AQ34" s="13" t="s">
        <v>176</v>
      </c>
      <c r="AR34" s="13" t="s">
        <v>176</v>
      </c>
      <c r="AS34" s="13" t="s">
        <v>176</v>
      </c>
      <c r="AT34" s="13" t="s">
        <v>176</v>
      </c>
      <c r="AU34" s="13" t="s">
        <v>403</v>
      </c>
      <c r="AV34" s="13" t="s">
        <v>176</v>
      </c>
      <c r="AW34" s="13" t="s">
        <v>176</v>
      </c>
      <c r="AX34" s="13" t="s">
        <v>176</v>
      </c>
      <c r="AY34" s="13" t="s">
        <v>176</v>
      </c>
      <c r="AZ34" s="13" t="s">
        <v>176</v>
      </c>
      <c r="BA34" s="13" t="s">
        <v>176</v>
      </c>
      <c r="BB34" s="13" t="s">
        <v>176</v>
      </c>
      <c r="BC34" s="13" t="s">
        <v>176</v>
      </c>
      <c r="BD34" s="13" t="s">
        <v>176</v>
      </c>
      <c r="BE34" s="13" t="s">
        <v>340</v>
      </c>
      <c r="BF34" s="13" t="s">
        <v>340</v>
      </c>
      <c r="BG34" s="13" t="s">
        <v>332</v>
      </c>
      <c r="BH34" s="13" t="s">
        <v>332</v>
      </c>
      <c r="BI34" s="13" t="s">
        <v>332</v>
      </c>
      <c r="BJ34" s="13" t="s">
        <v>403</v>
      </c>
      <c r="BK34" s="13" t="s">
        <v>403</v>
      </c>
      <c r="BL34" s="13" t="s">
        <v>340</v>
      </c>
      <c r="BM34" s="13" t="s">
        <v>176</v>
      </c>
      <c r="BN34" s="13" t="s">
        <v>176</v>
      </c>
      <c r="BO34" s="13" t="s">
        <v>403</v>
      </c>
      <c r="BP34" s="13" t="s">
        <v>176</v>
      </c>
      <c r="BQ34" s="13" t="s">
        <v>176</v>
      </c>
      <c r="BR34" s="13" t="s">
        <v>176</v>
      </c>
      <c r="BS34" s="13" t="s">
        <v>403</v>
      </c>
      <c r="BT34" s="13" t="s">
        <v>403</v>
      </c>
      <c r="BU34" s="13" t="s">
        <v>403</v>
      </c>
      <c r="BV34" s="13" t="s">
        <v>176</v>
      </c>
      <c r="BW34" s="13" t="s">
        <v>176</v>
      </c>
      <c r="BX34" s="13" t="s">
        <v>332</v>
      </c>
      <c r="BY34" s="13" t="s">
        <v>404</v>
      </c>
      <c r="BZ34" s="13" t="s">
        <v>340</v>
      </c>
      <c r="CA34" s="13" t="s">
        <v>332</v>
      </c>
      <c r="CB34" s="13" t="s">
        <v>332</v>
      </c>
      <c r="CC34" s="13" t="s">
        <v>176</v>
      </c>
      <c r="CD34" s="13" t="s">
        <v>176</v>
      </c>
      <c r="CE34" s="13" t="s">
        <v>176</v>
      </c>
      <c r="CF34" s="13" t="s">
        <v>404</v>
      </c>
      <c r="CG34" s="13" t="s">
        <v>176</v>
      </c>
      <c r="CH34" s="13" t="s">
        <v>287</v>
      </c>
      <c r="CI34" s="13" t="s">
        <v>340</v>
      </c>
      <c r="CJ34" s="13" t="s">
        <v>340</v>
      </c>
      <c r="CK34" s="13" t="s">
        <v>176</v>
      </c>
      <c r="CL34" s="13" t="s">
        <v>176</v>
      </c>
      <c r="CM34" s="13" t="s">
        <v>404</v>
      </c>
      <c r="CN34" s="13" t="s">
        <v>332</v>
      </c>
      <c r="CO34" s="13" t="s">
        <v>332</v>
      </c>
      <c r="CP34" s="13" t="s">
        <v>403</v>
      </c>
      <c r="CQ34" s="13"/>
      <c r="CR34" s="13" t="s">
        <v>404</v>
      </c>
      <c r="CS34" s="13" t="s">
        <v>404</v>
      </c>
      <c r="CT34" s="13" t="s">
        <v>176</v>
      </c>
      <c r="CU34" s="13" t="s">
        <v>340</v>
      </c>
      <c r="CV34" s="13" t="s">
        <v>340</v>
      </c>
      <c r="CW34" s="13" t="s">
        <v>403</v>
      </c>
      <c r="CX34" s="13" t="s">
        <v>176</v>
      </c>
      <c r="CY34" s="13" t="s">
        <v>176</v>
      </c>
      <c r="CZ34" s="13" t="s">
        <v>176</v>
      </c>
      <c r="DA34" s="13" t="s">
        <v>176</v>
      </c>
      <c r="DB34" s="13" t="s">
        <v>176</v>
      </c>
      <c r="DC34" s="13" t="s">
        <v>176</v>
      </c>
      <c r="DD34" s="13" t="s">
        <v>176</v>
      </c>
      <c r="DE34" s="13" t="s">
        <v>176</v>
      </c>
      <c r="DF34" s="13" t="s">
        <v>176</v>
      </c>
      <c r="DG34" s="13" t="s">
        <v>176</v>
      </c>
      <c r="DH34" s="13" t="s">
        <v>176</v>
      </c>
      <c r="DI34" s="13" t="s">
        <v>176</v>
      </c>
      <c r="DJ34" s="13" t="s">
        <v>176</v>
      </c>
      <c r="DK34" s="13" t="s">
        <v>176</v>
      </c>
      <c r="DL34" s="13" t="s">
        <v>176</v>
      </c>
      <c r="DM34" s="13" t="s">
        <v>176</v>
      </c>
      <c r="DN34" s="13" t="s">
        <v>176</v>
      </c>
      <c r="DO34" s="13" t="s">
        <v>176</v>
      </c>
      <c r="DP34" s="13" t="s">
        <v>176</v>
      </c>
      <c r="DQ34" s="13" t="s">
        <v>176</v>
      </c>
      <c r="DR34" s="13" t="s">
        <v>403</v>
      </c>
      <c r="DS34" s="13" t="s">
        <v>176</v>
      </c>
      <c r="DT34" s="13" t="s">
        <v>404</v>
      </c>
      <c r="DU34" s="13" t="s">
        <v>404</v>
      </c>
      <c r="DV34" s="13" t="s">
        <v>403</v>
      </c>
      <c r="DW34" s="13" t="s">
        <v>403</v>
      </c>
      <c r="DX34" s="13" t="s">
        <v>340</v>
      </c>
      <c r="DY34" s="13" t="s">
        <v>403</v>
      </c>
      <c r="DZ34" s="13" t="s">
        <v>403</v>
      </c>
      <c r="EA34" s="13" t="s">
        <v>404</v>
      </c>
      <c r="EB34" s="13" t="s">
        <v>176</v>
      </c>
      <c r="EC34" s="13" t="s">
        <v>404</v>
      </c>
      <c r="ED34" s="13" t="s">
        <v>404</v>
      </c>
      <c r="EE34" s="13" t="s">
        <v>176</v>
      </c>
      <c r="EF34" s="13" t="s">
        <v>176</v>
      </c>
      <c r="EG34" s="13" t="s">
        <v>176</v>
      </c>
      <c r="EH34" s="13" t="s">
        <v>403</v>
      </c>
      <c r="EI34" s="13" t="s">
        <v>403</v>
      </c>
      <c r="EJ34" s="13" t="s">
        <v>404</v>
      </c>
      <c r="EK34" s="13" t="s">
        <v>404</v>
      </c>
      <c r="EL34" s="13" t="s">
        <v>403</v>
      </c>
      <c r="EM34" s="13" t="s">
        <v>176</v>
      </c>
      <c r="EN34" s="13" t="s">
        <v>404</v>
      </c>
      <c r="EO34" s="13" t="s">
        <v>404</v>
      </c>
      <c r="EP34" s="13" t="s">
        <v>404</v>
      </c>
      <c r="EQ34" s="13"/>
      <c r="ER34" s="13" t="s">
        <v>404</v>
      </c>
      <c r="ES34" s="13" t="s">
        <v>176</v>
      </c>
      <c r="ET34" s="13" t="s">
        <v>176</v>
      </c>
      <c r="EU34" s="13" t="s">
        <v>176</v>
      </c>
      <c r="EV34" s="13" t="s">
        <v>403</v>
      </c>
      <c r="EW34" s="13" t="s">
        <v>176</v>
      </c>
      <c r="EX34" s="13" t="s">
        <v>404</v>
      </c>
      <c r="EY34" s="13" t="s">
        <v>1219</v>
      </c>
      <c r="EZ34" s="13" t="s">
        <v>332</v>
      </c>
      <c r="FA34" s="13" t="s">
        <v>176</v>
      </c>
      <c r="FB34" s="13" t="s">
        <v>340</v>
      </c>
      <c r="FC34" s="13" t="s">
        <v>404</v>
      </c>
      <c r="FD34" s="13" t="s">
        <v>176</v>
      </c>
      <c r="FE34" s="13" t="s">
        <v>403</v>
      </c>
      <c r="FF34" s="13" t="s">
        <v>404</v>
      </c>
      <c r="FG34" s="13" t="s">
        <v>176</v>
      </c>
      <c r="FH34" s="13" t="s">
        <v>176</v>
      </c>
      <c r="FI34" s="13" t="s">
        <v>403</v>
      </c>
      <c r="FJ34" s="13" t="s">
        <v>403</v>
      </c>
      <c r="FK34" s="13" t="s">
        <v>176</v>
      </c>
      <c r="FL34" s="13" t="s">
        <v>404</v>
      </c>
      <c r="FM34" s="13" t="s">
        <v>176</v>
      </c>
      <c r="FN34" s="13" t="s">
        <v>332</v>
      </c>
      <c r="FO34" s="13" t="s">
        <v>176</v>
      </c>
      <c r="FP34" s="13" t="s">
        <v>404</v>
      </c>
      <c r="FQ34" s="13" t="s">
        <v>176</v>
      </c>
      <c r="FR34" s="13" t="s">
        <v>403</v>
      </c>
      <c r="FS34" s="13" t="s">
        <v>176</v>
      </c>
      <c r="FT34" s="13" t="s">
        <v>403</v>
      </c>
      <c r="FU34" s="13" t="s">
        <v>403</v>
      </c>
      <c r="FV34" s="13" t="s">
        <v>403</v>
      </c>
      <c r="FW34" s="13" t="s">
        <v>340</v>
      </c>
      <c r="FX34" s="13" t="s">
        <v>340</v>
      </c>
      <c r="FY34" s="13" t="s">
        <v>403</v>
      </c>
      <c r="FZ34" s="13" t="s">
        <v>176</v>
      </c>
      <c r="GA34" s="13" t="s">
        <v>176</v>
      </c>
      <c r="GB34" s="13" t="s">
        <v>404</v>
      </c>
      <c r="GC34" s="13"/>
      <c r="GD34" s="13" t="s">
        <v>404</v>
      </c>
      <c r="GE34" s="13" t="s">
        <v>404</v>
      </c>
      <c r="GF34" s="13" t="s">
        <v>176</v>
      </c>
      <c r="GG34" s="13" t="s">
        <v>332</v>
      </c>
      <c r="GH34" s="13" t="s">
        <v>1220</v>
      </c>
      <c r="GI34" s="13" t="s">
        <v>1220</v>
      </c>
      <c r="GJ34" s="13" t="s">
        <v>403</v>
      </c>
      <c r="GK34" s="13" t="s">
        <v>1220</v>
      </c>
      <c r="GL34" s="13" t="s">
        <v>176</v>
      </c>
      <c r="GM34" s="13" t="s">
        <v>404</v>
      </c>
      <c r="GN34" s="13" t="s">
        <v>176</v>
      </c>
      <c r="GO34" s="13" t="s">
        <v>403</v>
      </c>
      <c r="GP34" s="13" t="s">
        <v>176</v>
      </c>
      <c r="GQ34" s="13" t="s">
        <v>176</v>
      </c>
      <c r="GR34" s="13" t="s">
        <v>176</v>
      </c>
      <c r="GS34" s="13" t="s">
        <v>404</v>
      </c>
      <c r="GT34" s="13" t="s">
        <v>403</v>
      </c>
      <c r="GU34" s="13" t="s">
        <v>176</v>
      </c>
      <c r="GV34" s="13" t="s">
        <v>403</v>
      </c>
      <c r="GW34" s="13" t="s">
        <v>176</v>
      </c>
      <c r="GX34" s="13" t="s">
        <v>340</v>
      </c>
      <c r="GY34" s="13" t="s">
        <v>404</v>
      </c>
      <c r="GZ34" s="13" t="s">
        <v>404</v>
      </c>
      <c r="HA34" s="13" t="s">
        <v>176</v>
      </c>
      <c r="HB34" s="13" t="s">
        <v>403</v>
      </c>
      <c r="HC34" s="13" t="s">
        <v>332</v>
      </c>
      <c r="HD34" s="13" t="s">
        <v>332</v>
      </c>
      <c r="HE34" s="13" t="s">
        <v>176</v>
      </c>
      <c r="HF34" s="13" t="s">
        <v>176</v>
      </c>
      <c r="HG34" s="13" t="s">
        <v>404</v>
      </c>
      <c r="HH34" s="13" t="s">
        <v>403</v>
      </c>
      <c r="HI34" s="13" t="s">
        <v>403</v>
      </c>
      <c r="HJ34" s="13" t="s">
        <v>340</v>
      </c>
      <c r="HK34" s="13" t="s">
        <v>1221</v>
      </c>
      <c r="HL34" s="13" t="s">
        <v>176</v>
      </c>
      <c r="HM34" s="13" t="s">
        <v>340</v>
      </c>
      <c r="HN34" s="13" t="s">
        <v>176</v>
      </c>
      <c r="HO34" s="13" t="s">
        <v>340</v>
      </c>
      <c r="HP34" s="13" t="s">
        <v>176</v>
      </c>
      <c r="HQ34" s="13" t="s">
        <v>176</v>
      </c>
      <c r="HR34" s="13" t="s">
        <v>332</v>
      </c>
      <c r="HS34" s="13" t="s">
        <v>403</v>
      </c>
      <c r="HT34" s="13" t="s">
        <v>176</v>
      </c>
      <c r="HU34" s="13" t="s">
        <v>176</v>
      </c>
      <c r="HV34" s="13" t="s">
        <v>404</v>
      </c>
      <c r="HW34" s="13" t="s">
        <v>404</v>
      </c>
      <c r="HX34" s="13" t="s">
        <v>176</v>
      </c>
      <c r="HY34" s="13" t="s">
        <v>332</v>
      </c>
      <c r="HZ34" s="13" t="s">
        <v>332</v>
      </c>
      <c r="IA34" s="13" t="s">
        <v>404</v>
      </c>
      <c r="IB34" s="13" t="s">
        <v>404</v>
      </c>
      <c r="IC34" s="13" t="s">
        <v>404</v>
      </c>
      <c r="ID34" s="13" t="s">
        <v>404</v>
      </c>
      <c r="IE34" s="13" t="s">
        <v>404</v>
      </c>
      <c r="IF34" s="13" t="s">
        <v>176</v>
      </c>
      <c r="IG34" s="13" t="s">
        <v>403</v>
      </c>
      <c r="IH34" s="13" t="s">
        <v>340</v>
      </c>
      <c r="II34" s="13" t="s">
        <v>404</v>
      </c>
      <c r="IJ34" s="13" t="s">
        <v>176</v>
      </c>
      <c r="IK34" s="13" t="s">
        <v>176</v>
      </c>
      <c r="IL34" s="13" t="s">
        <v>404</v>
      </c>
      <c r="IM34" s="13" t="s">
        <v>404</v>
      </c>
      <c r="IN34" s="13" t="s">
        <v>403</v>
      </c>
      <c r="IO34" s="13" t="s">
        <v>340</v>
      </c>
      <c r="IP34" s="13" t="s">
        <v>176</v>
      </c>
      <c r="IQ34" s="13" t="s">
        <v>403</v>
      </c>
      <c r="IR34" s="13" t="s">
        <v>340</v>
      </c>
      <c r="IS34" s="13" t="s">
        <v>332</v>
      </c>
      <c r="IT34" s="13" t="s">
        <v>403</v>
      </c>
      <c r="IU34" s="13" t="s">
        <v>340</v>
      </c>
      <c r="IV34" s="13" t="s">
        <v>403</v>
      </c>
      <c r="IW34" s="13" t="s">
        <v>340</v>
      </c>
      <c r="IX34" s="13" t="s">
        <v>404</v>
      </c>
      <c r="IY34" s="13" t="s">
        <v>403</v>
      </c>
      <c r="IZ34" s="13" t="s">
        <v>404</v>
      </c>
      <c r="JA34" s="13" t="s">
        <v>176</v>
      </c>
      <c r="JB34" s="13" t="s">
        <v>176</v>
      </c>
      <c r="JC34" s="13" t="s">
        <v>176</v>
      </c>
      <c r="JD34" s="13" t="s">
        <v>340</v>
      </c>
      <c r="JE34" s="13" t="s">
        <v>403</v>
      </c>
      <c r="JF34" s="13" t="s">
        <v>403</v>
      </c>
      <c r="JG34" s="13" t="s">
        <v>403</v>
      </c>
      <c r="JH34" s="13" t="s">
        <v>403</v>
      </c>
      <c r="JI34" s="13" t="s">
        <v>403</v>
      </c>
      <c r="JJ34" s="13" t="s">
        <v>332</v>
      </c>
      <c r="JK34" s="13"/>
      <c r="JL34" s="13"/>
      <c r="JM34" s="13"/>
      <c r="JN34" s="13"/>
      <c r="JO34" s="13"/>
      <c r="JP34" s="13"/>
      <c r="JQ34" s="13"/>
      <c r="JR34" s="13"/>
      <c r="JS34" s="13"/>
      <c r="JT34" s="13"/>
      <c r="JU34" s="13"/>
      <c r="JV34" s="13"/>
      <c r="JW34" s="13"/>
      <c r="JX34" s="13"/>
      <c r="JY34" s="13"/>
      <c r="JZ34" s="13"/>
      <c r="KA34" s="13"/>
      <c r="KB34" s="13"/>
      <c r="KC34" s="13"/>
      <c r="KD34" s="13"/>
      <c r="KE34" s="13"/>
      <c r="KF34" s="13"/>
    </row>
    <row r="35" spans="1:292" x14ac:dyDescent="0.25">
      <c r="A35" t="s">
        <v>405</v>
      </c>
      <c r="B35" t="s">
        <v>1156</v>
      </c>
      <c r="C35" t="s">
        <v>1157</v>
      </c>
      <c r="D35" s="24" t="s">
        <v>406</v>
      </c>
      <c r="E35" t="s">
        <v>407</v>
      </c>
      <c r="F35" t="s">
        <v>176</v>
      </c>
      <c r="G35" t="s">
        <v>176</v>
      </c>
      <c r="H35" t="s">
        <v>176</v>
      </c>
      <c r="I35" t="s">
        <v>176</v>
      </c>
      <c r="J35" t="s">
        <v>176</v>
      </c>
      <c r="K35" t="s">
        <v>176</v>
      </c>
      <c r="L35" t="s">
        <v>176</v>
      </c>
      <c r="M35" t="s">
        <v>176</v>
      </c>
      <c r="N35" t="s">
        <v>176</v>
      </c>
      <c r="O35" t="s">
        <v>287</v>
      </c>
      <c r="P35" t="s">
        <v>287</v>
      </c>
      <c r="Q35" t="s">
        <v>287</v>
      </c>
      <c r="R35" t="s">
        <v>176</v>
      </c>
      <c r="S35" t="s">
        <v>176</v>
      </c>
      <c r="T35" t="s">
        <v>176</v>
      </c>
      <c r="U35" t="s">
        <v>287</v>
      </c>
      <c r="V35" t="s">
        <v>287</v>
      </c>
      <c r="W35" t="s">
        <v>286</v>
      </c>
      <c r="X35" t="s">
        <v>287</v>
      </c>
      <c r="Y35" t="s">
        <v>176</v>
      </c>
      <c r="Z35" t="s">
        <v>176</v>
      </c>
      <c r="AA35" t="s">
        <v>176</v>
      </c>
      <c r="AB35" t="s">
        <v>287</v>
      </c>
      <c r="AC35" t="s">
        <v>287</v>
      </c>
      <c r="AD35" t="s">
        <v>287</v>
      </c>
      <c r="AE35" t="s">
        <v>287</v>
      </c>
      <c r="AF35" t="s">
        <v>287</v>
      </c>
      <c r="AG35" t="s">
        <v>287</v>
      </c>
      <c r="AH35" t="s">
        <v>287</v>
      </c>
      <c r="AI35" t="s">
        <v>287</v>
      </c>
      <c r="AJ35" t="s">
        <v>287</v>
      </c>
      <c r="AK35" t="s">
        <v>286</v>
      </c>
      <c r="AL35" t="s">
        <v>287</v>
      </c>
      <c r="AM35" t="s">
        <v>287</v>
      </c>
      <c r="AN35" t="s">
        <v>287</v>
      </c>
      <c r="AO35" t="s">
        <v>287</v>
      </c>
      <c r="AP35" t="s">
        <v>286</v>
      </c>
      <c r="AQ35" s="13" t="s">
        <v>287</v>
      </c>
      <c r="AR35" s="13" t="s">
        <v>287</v>
      </c>
      <c r="AS35" s="13" t="s">
        <v>287</v>
      </c>
      <c r="AT35" s="13" t="s">
        <v>286</v>
      </c>
      <c r="AU35" s="13" t="s">
        <v>286</v>
      </c>
      <c r="AV35" s="13" t="s">
        <v>286</v>
      </c>
      <c r="AW35" s="13" t="s">
        <v>286</v>
      </c>
      <c r="AX35" s="13" t="s">
        <v>286</v>
      </c>
      <c r="AY35" s="13" t="s">
        <v>286</v>
      </c>
      <c r="AZ35" s="13" t="s">
        <v>286</v>
      </c>
      <c r="BA35" s="13" t="s">
        <v>286</v>
      </c>
      <c r="BB35" s="13" t="s">
        <v>287</v>
      </c>
      <c r="BC35" s="13" t="s">
        <v>286</v>
      </c>
      <c r="BD35" s="13" t="s">
        <v>287</v>
      </c>
      <c r="BE35" s="13" t="s">
        <v>287</v>
      </c>
      <c r="BF35" s="13" t="s">
        <v>286</v>
      </c>
      <c r="BG35" s="13" t="s">
        <v>287</v>
      </c>
      <c r="BH35" s="13" t="s">
        <v>176</v>
      </c>
      <c r="BI35" s="13" t="s">
        <v>176</v>
      </c>
      <c r="BJ35" s="13" t="s">
        <v>287</v>
      </c>
      <c r="BK35" s="13" t="s">
        <v>287</v>
      </c>
      <c r="BL35" s="13" t="s">
        <v>287</v>
      </c>
      <c r="BM35" s="13" t="s">
        <v>287</v>
      </c>
      <c r="BN35" s="13" t="s">
        <v>287</v>
      </c>
      <c r="BO35" s="13" t="s">
        <v>286</v>
      </c>
      <c r="BP35" s="13" t="s">
        <v>287</v>
      </c>
      <c r="BQ35" s="13" t="s">
        <v>287</v>
      </c>
      <c r="BR35" s="13" t="s">
        <v>287</v>
      </c>
      <c r="BS35" s="13" t="s">
        <v>287</v>
      </c>
      <c r="BT35" s="13" t="s">
        <v>287</v>
      </c>
      <c r="BU35" s="13" t="s">
        <v>287</v>
      </c>
      <c r="BV35" s="13" t="s">
        <v>287</v>
      </c>
      <c r="BW35" s="13" t="s">
        <v>408</v>
      </c>
      <c r="BX35" s="13" t="s">
        <v>287</v>
      </c>
      <c r="BY35" s="13" t="s">
        <v>287</v>
      </c>
      <c r="BZ35" s="13" t="s">
        <v>287</v>
      </c>
      <c r="CA35" s="13" t="s">
        <v>287</v>
      </c>
      <c r="CB35" s="13" t="s">
        <v>287</v>
      </c>
      <c r="CC35" s="13" t="s">
        <v>287</v>
      </c>
      <c r="CD35" s="13" t="s">
        <v>287</v>
      </c>
      <c r="CE35" s="13" t="s">
        <v>287</v>
      </c>
      <c r="CF35" s="13" t="s">
        <v>287</v>
      </c>
      <c r="CG35" s="13" t="s">
        <v>287</v>
      </c>
      <c r="CH35" s="13" t="s">
        <v>287</v>
      </c>
      <c r="CI35" s="13" t="s">
        <v>287</v>
      </c>
      <c r="CJ35" s="13" t="s">
        <v>287</v>
      </c>
      <c r="CK35" s="13" t="s">
        <v>287</v>
      </c>
      <c r="CL35" s="13" t="s">
        <v>287</v>
      </c>
      <c r="CM35" s="13" t="s">
        <v>287</v>
      </c>
      <c r="CN35" s="13" t="s">
        <v>287</v>
      </c>
      <c r="CO35" s="13" t="s">
        <v>287</v>
      </c>
      <c r="CP35" s="13" t="s">
        <v>287</v>
      </c>
      <c r="CQ35" s="13"/>
      <c r="CR35" s="13" t="s">
        <v>287</v>
      </c>
      <c r="CS35" s="13" t="s">
        <v>287</v>
      </c>
      <c r="CT35" s="13" t="s">
        <v>287</v>
      </c>
      <c r="CU35" s="13" t="s">
        <v>287</v>
      </c>
      <c r="CV35" s="13" t="s">
        <v>287</v>
      </c>
      <c r="CW35" s="13" t="s">
        <v>287</v>
      </c>
      <c r="CX35" s="13" t="s">
        <v>287</v>
      </c>
      <c r="CY35" s="13" t="s">
        <v>287</v>
      </c>
      <c r="CZ35" s="13" t="s">
        <v>287</v>
      </c>
      <c r="DA35" s="13" t="s">
        <v>287</v>
      </c>
      <c r="DB35" s="13" t="s">
        <v>287</v>
      </c>
      <c r="DC35" s="13" t="s">
        <v>287</v>
      </c>
      <c r="DD35" s="13" t="s">
        <v>287</v>
      </c>
      <c r="DE35" s="13" t="s">
        <v>287</v>
      </c>
      <c r="DF35" s="13" t="s">
        <v>287</v>
      </c>
      <c r="DG35" s="13" t="s">
        <v>287</v>
      </c>
      <c r="DH35" s="13" t="s">
        <v>287</v>
      </c>
      <c r="DI35" s="13" t="s">
        <v>287</v>
      </c>
      <c r="DJ35" s="13" t="s">
        <v>287</v>
      </c>
      <c r="DK35" s="13" t="s">
        <v>287</v>
      </c>
      <c r="DL35" s="13" t="s">
        <v>287</v>
      </c>
      <c r="DM35" s="13" t="s">
        <v>287</v>
      </c>
      <c r="DN35" s="13" t="s">
        <v>287</v>
      </c>
      <c r="DO35" s="13" t="s">
        <v>287</v>
      </c>
      <c r="DP35" s="13" t="s">
        <v>287</v>
      </c>
      <c r="DQ35" s="13" t="s">
        <v>287</v>
      </c>
      <c r="DR35" s="13" t="s">
        <v>287</v>
      </c>
      <c r="DS35" s="13" t="s">
        <v>287</v>
      </c>
      <c r="DT35" s="13" t="s">
        <v>287</v>
      </c>
      <c r="DU35" s="13" t="s">
        <v>287</v>
      </c>
      <c r="DV35" s="13" t="s">
        <v>287</v>
      </c>
      <c r="DW35" s="13" t="s">
        <v>287</v>
      </c>
      <c r="DX35" s="13" t="s">
        <v>287</v>
      </c>
      <c r="DY35" s="13" t="s">
        <v>287</v>
      </c>
      <c r="DZ35" s="13" t="s">
        <v>287</v>
      </c>
      <c r="EA35" s="13" t="s">
        <v>287</v>
      </c>
      <c r="EB35" s="13" t="s">
        <v>287</v>
      </c>
      <c r="EC35" s="13" t="s">
        <v>287</v>
      </c>
      <c r="ED35" s="13"/>
      <c r="EE35" s="13" t="s">
        <v>287</v>
      </c>
      <c r="EF35" s="13" t="s">
        <v>286</v>
      </c>
      <c r="EG35" s="13" t="s">
        <v>287</v>
      </c>
      <c r="EH35" s="13" t="s">
        <v>287</v>
      </c>
      <c r="EI35" s="13" t="s">
        <v>287</v>
      </c>
      <c r="EJ35" s="13" t="s">
        <v>287</v>
      </c>
      <c r="EK35" s="13" t="s">
        <v>287</v>
      </c>
      <c r="EL35" s="13" t="s">
        <v>287</v>
      </c>
      <c r="EM35" s="13" t="s">
        <v>287</v>
      </c>
      <c r="EN35" s="13" t="s">
        <v>287</v>
      </c>
      <c r="EO35" s="13" t="s">
        <v>287</v>
      </c>
      <c r="EP35" s="13" t="s">
        <v>287</v>
      </c>
      <c r="EQ35" s="13"/>
      <c r="ER35" s="13" t="s">
        <v>287</v>
      </c>
      <c r="ES35" s="13" t="s">
        <v>287</v>
      </c>
      <c r="ET35" s="13" t="s">
        <v>287</v>
      </c>
      <c r="EU35" s="13" t="s">
        <v>287</v>
      </c>
      <c r="EV35" s="13" t="s">
        <v>287</v>
      </c>
      <c r="EW35" s="13" t="s">
        <v>287</v>
      </c>
      <c r="EX35" s="13" t="s">
        <v>287</v>
      </c>
      <c r="EY35" s="13" t="s">
        <v>287</v>
      </c>
      <c r="EZ35" s="13" t="s">
        <v>287</v>
      </c>
      <c r="FA35" s="13" t="s">
        <v>287</v>
      </c>
      <c r="FB35" s="13" t="s">
        <v>287</v>
      </c>
      <c r="FC35" s="13" t="s">
        <v>287</v>
      </c>
      <c r="FD35" s="13" t="s">
        <v>287</v>
      </c>
      <c r="FE35" s="13" t="s">
        <v>287</v>
      </c>
      <c r="FF35" s="13" t="s">
        <v>287</v>
      </c>
      <c r="FG35" s="13" t="s">
        <v>287</v>
      </c>
      <c r="FH35" s="13" t="s">
        <v>287</v>
      </c>
      <c r="FI35" s="13" t="s">
        <v>287</v>
      </c>
      <c r="FJ35" s="13" t="s">
        <v>287</v>
      </c>
      <c r="FK35" s="13" t="s">
        <v>287</v>
      </c>
      <c r="FL35" s="13" t="s">
        <v>287</v>
      </c>
      <c r="FM35" s="13" t="s">
        <v>287</v>
      </c>
      <c r="FN35" s="13" t="s">
        <v>287</v>
      </c>
      <c r="FO35" s="13" t="s">
        <v>287</v>
      </c>
      <c r="FP35" s="13"/>
      <c r="FQ35" s="13" t="s">
        <v>287</v>
      </c>
      <c r="FR35" s="13" t="s">
        <v>287</v>
      </c>
      <c r="FS35" s="13" t="s">
        <v>287</v>
      </c>
      <c r="FT35" s="13" t="s">
        <v>287</v>
      </c>
      <c r="FU35" s="13" t="s">
        <v>287</v>
      </c>
      <c r="FV35" s="13" t="s">
        <v>287</v>
      </c>
      <c r="FW35" s="13" t="s">
        <v>287</v>
      </c>
      <c r="FX35" s="13" t="s">
        <v>287</v>
      </c>
      <c r="FY35" s="13" t="s">
        <v>287</v>
      </c>
      <c r="FZ35" s="13" t="s">
        <v>287</v>
      </c>
      <c r="GA35" s="13" t="s">
        <v>287</v>
      </c>
      <c r="GB35" s="13" t="s">
        <v>287</v>
      </c>
      <c r="GC35" s="13"/>
      <c r="GD35" s="13" t="s">
        <v>287</v>
      </c>
      <c r="GE35" s="13" t="s">
        <v>287</v>
      </c>
      <c r="GF35" s="13" t="s">
        <v>287</v>
      </c>
      <c r="GG35" s="13" t="s">
        <v>287</v>
      </c>
      <c r="GH35" s="13" t="s">
        <v>287</v>
      </c>
      <c r="GI35" s="13" t="s">
        <v>287</v>
      </c>
      <c r="GJ35" s="13" t="s">
        <v>287</v>
      </c>
      <c r="GK35" s="13" t="s">
        <v>287</v>
      </c>
      <c r="GL35" s="13" t="s">
        <v>287</v>
      </c>
      <c r="GM35" s="13" t="s">
        <v>287</v>
      </c>
      <c r="GN35" s="13" t="s">
        <v>287</v>
      </c>
      <c r="GO35" s="13" t="s">
        <v>287</v>
      </c>
      <c r="GP35" s="13" t="s">
        <v>287</v>
      </c>
      <c r="GQ35" s="13" t="s">
        <v>287</v>
      </c>
      <c r="GR35" s="13" t="s">
        <v>287</v>
      </c>
      <c r="GS35" s="13" t="s">
        <v>287</v>
      </c>
      <c r="GT35" s="13" t="s">
        <v>287</v>
      </c>
      <c r="GU35" s="13" t="s">
        <v>287</v>
      </c>
      <c r="GV35" s="13" t="s">
        <v>286</v>
      </c>
      <c r="GW35" s="13" t="s">
        <v>286</v>
      </c>
      <c r="GX35" s="13" t="s">
        <v>287</v>
      </c>
      <c r="GY35" s="13" t="s">
        <v>287</v>
      </c>
      <c r="GZ35" s="13" t="s">
        <v>287</v>
      </c>
      <c r="HA35" s="13" t="s">
        <v>287</v>
      </c>
      <c r="HB35" s="13" t="s">
        <v>286</v>
      </c>
      <c r="HC35" s="13" t="s">
        <v>287</v>
      </c>
      <c r="HD35" s="13" t="s">
        <v>287</v>
      </c>
      <c r="HE35" s="13" t="s">
        <v>287</v>
      </c>
      <c r="HF35" s="13" t="s">
        <v>287</v>
      </c>
      <c r="HG35" s="13" t="s">
        <v>287</v>
      </c>
      <c r="HH35" s="13" t="s">
        <v>287</v>
      </c>
      <c r="HI35" s="13" t="s">
        <v>287</v>
      </c>
      <c r="HJ35" s="13" t="s">
        <v>287</v>
      </c>
      <c r="HK35" s="13" t="s">
        <v>287</v>
      </c>
      <c r="HL35" s="13" t="s">
        <v>286</v>
      </c>
      <c r="HM35" s="13" t="s">
        <v>287</v>
      </c>
      <c r="HN35" s="13" t="s">
        <v>287</v>
      </c>
      <c r="HO35" s="13" t="s">
        <v>287</v>
      </c>
      <c r="HP35" s="13" t="s">
        <v>287</v>
      </c>
      <c r="HQ35" s="13" t="s">
        <v>287</v>
      </c>
      <c r="HR35" s="13" t="s">
        <v>287</v>
      </c>
      <c r="HS35" s="13" t="s">
        <v>287</v>
      </c>
      <c r="HT35" s="13" t="s">
        <v>287</v>
      </c>
      <c r="HU35" s="13" t="s">
        <v>287</v>
      </c>
      <c r="HV35" s="13" t="s">
        <v>287</v>
      </c>
      <c r="HW35" s="13" t="s">
        <v>287</v>
      </c>
      <c r="HX35" s="13" t="s">
        <v>287</v>
      </c>
      <c r="HY35" s="13" t="s">
        <v>287</v>
      </c>
      <c r="HZ35" s="13" t="s">
        <v>287</v>
      </c>
      <c r="IA35" s="13" t="s">
        <v>287</v>
      </c>
      <c r="IB35" s="13" t="s">
        <v>287</v>
      </c>
      <c r="IC35" s="13" t="s">
        <v>287</v>
      </c>
      <c r="ID35" s="13" t="s">
        <v>287</v>
      </c>
      <c r="IE35" s="13" t="s">
        <v>287</v>
      </c>
      <c r="IF35" s="13" t="s">
        <v>287</v>
      </c>
      <c r="IG35" s="13" t="s">
        <v>287</v>
      </c>
      <c r="IH35" s="13" t="s">
        <v>287</v>
      </c>
      <c r="II35" s="13" t="s">
        <v>287</v>
      </c>
      <c r="IJ35" s="13" t="s">
        <v>287</v>
      </c>
      <c r="IK35" s="13" t="s">
        <v>287</v>
      </c>
      <c r="IL35" s="13" t="s">
        <v>287</v>
      </c>
      <c r="IM35" s="13"/>
      <c r="IN35" s="13" t="s">
        <v>287</v>
      </c>
      <c r="IO35" s="13" t="s">
        <v>287</v>
      </c>
      <c r="IP35" s="13" t="s">
        <v>287</v>
      </c>
      <c r="IQ35" s="13" t="s">
        <v>287</v>
      </c>
      <c r="IR35" s="13" t="s">
        <v>287</v>
      </c>
      <c r="IS35" s="13" t="s">
        <v>287</v>
      </c>
      <c r="IT35" s="13" t="s">
        <v>287</v>
      </c>
      <c r="IU35" s="13" t="s">
        <v>287</v>
      </c>
      <c r="IV35" s="13" t="s">
        <v>287</v>
      </c>
      <c r="IW35" s="13" t="s">
        <v>287</v>
      </c>
      <c r="IX35" s="13" t="s">
        <v>287</v>
      </c>
      <c r="IY35" s="13" t="s">
        <v>287</v>
      </c>
      <c r="IZ35" s="13" t="s">
        <v>287</v>
      </c>
      <c r="JA35" s="13" t="s">
        <v>287</v>
      </c>
      <c r="JB35" s="13" t="s">
        <v>287</v>
      </c>
      <c r="JC35" s="13" t="s">
        <v>176</v>
      </c>
      <c r="JD35" s="13" t="s">
        <v>287</v>
      </c>
      <c r="JE35" s="13" t="s">
        <v>286</v>
      </c>
      <c r="JF35" s="13" t="s">
        <v>287</v>
      </c>
      <c r="JG35" s="13" t="s">
        <v>287</v>
      </c>
      <c r="JH35" s="13" t="s">
        <v>287</v>
      </c>
      <c r="JI35" s="13" t="s">
        <v>287</v>
      </c>
      <c r="JJ35" s="13" t="s">
        <v>287</v>
      </c>
      <c r="JK35" s="13"/>
      <c r="JL35" s="13"/>
      <c r="JM35" s="13"/>
      <c r="JN35" s="13"/>
      <c r="JO35" s="13"/>
      <c r="JP35" s="13"/>
      <c r="JQ35" s="13"/>
      <c r="JR35" s="13"/>
      <c r="JS35" s="13"/>
      <c r="JT35" s="13"/>
      <c r="JU35" s="13"/>
      <c r="JV35" s="13"/>
      <c r="JW35" s="13"/>
      <c r="JX35" s="13"/>
      <c r="JY35" s="13"/>
      <c r="JZ35" s="13"/>
      <c r="KA35" s="13"/>
      <c r="KB35" s="13"/>
      <c r="KC35" s="13"/>
      <c r="KD35" s="13"/>
      <c r="KE35" s="13"/>
      <c r="KF35" s="13"/>
    </row>
    <row r="36" spans="1:292" x14ac:dyDescent="0.25">
      <c r="A36" t="s">
        <v>409</v>
      </c>
      <c r="B36" t="s">
        <v>1156</v>
      </c>
      <c r="D36" s="24" t="s">
        <v>406</v>
      </c>
      <c r="E36" t="s">
        <v>410</v>
      </c>
      <c r="F36" t="s">
        <v>176</v>
      </c>
      <c r="G36" t="s">
        <v>176</v>
      </c>
      <c r="H36" t="s">
        <v>176</v>
      </c>
      <c r="I36" t="s">
        <v>176</v>
      </c>
      <c r="J36" t="s">
        <v>176</v>
      </c>
      <c r="K36" t="s">
        <v>176</v>
      </c>
      <c r="L36" t="s">
        <v>176</v>
      </c>
      <c r="M36" t="s">
        <v>176</v>
      </c>
      <c r="N36" t="s">
        <v>176</v>
      </c>
      <c r="O36" t="s">
        <v>1081</v>
      </c>
      <c r="P36" t="s">
        <v>1080</v>
      </c>
      <c r="Q36" t="s">
        <v>1080</v>
      </c>
      <c r="R36" t="s">
        <v>176</v>
      </c>
      <c r="S36" t="s">
        <v>176</v>
      </c>
      <c r="T36" t="s">
        <v>176</v>
      </c>
      <c r="U36" t="s">
        <v>176</v>
      </c>
      <c r="V36" t="s">
        <v>176</v>
      </c>
      <c r="W36" t="s">
        <v>1120</v>
      </c>
      <c r="X36" t="s">
        <v>176</v>
      </c>
      <c r="Y36" t="s">
        <v>176</v>
      </c>
      <c r="Z36" t="s">
        <v>176</v>
      </c>
      <c r="AA36" t="s">
        <v>176</v>
      </c>
      <c r="AB36" t="s">
        <v>176</v>
      </c>
      <c r="AC36" t="s">
        <v>176</v>
      </c>
      <c r="AD36" t="s">
        <v>176</v>
      </c>
      <c r="AE36" t="s">
        <v>176</v>
      </c>
      <c r="AF36" t="s">
        <v>176</v>
      </c>
      <c r="AG36" t="s">
        <v>176</v>
      </c>
      <c r="AH36" t="s">
        <v>176</v>
      </c>
      <c r="AI36" t="s">
        <v>176</v>
      </c>
      <c r="AJ36" t="s">
        <v>176</v>
      </c>
      <c r="AK36" t="s">
        <v>411</v>
      </c>
      <c r="AL36" t="s">
        <v>176</v>
      </c>
      <c r="AM36" t="s">
        <v>176</v>
      </c>
      <c r="AN36" t="s">
        <v>176</v>
      </c>
      <c r="AO36" t="s">
        <v>176</v>
      </c>
      <c r="AP36" t="s">
        <v>412</v>
      </c>
      <c r="AQ36" s="13" t="s">
        <v>176</v>
      </c>
      <c r="AR36" s="13" t="s">
        <v>176</v>
      </c>
      <c r="AS36" s="13" t="s">
        <v>176</v>
      </c>
      <c r="AT36" s="13" t="s">
        <v>413</v>
      </c>
      <c r="AU36" s="13" t="s">
        <v>414</v>
      </c>
      <c r="AV36" s="13" t="s">
        <v>415</v>
      </c>
      <c r="AW36" s="13" t="s">
        <v>416</v>
      </c>
      <c r="AX36" s="13" t="s">
        <v>417</v>
      </c>
      <c r="AY36" s="13" t="s">
        <v>418</v>
      </c>
      <c r="AZ36" t="s">
        <v>419</v>
      </c>
      <c r="BA36" s="13" t="s">
        <v>420</v>
      </c>
      <c r="BB36" s="13" t="s">
        <v>176</v>
      </c>
      <c r="BC36" s="13" t="s">
        <v>421</v>
      </c>
      <c r="BD36" s="13" t="s">
        <v>176</v>
      </c>
      <c r="BE36" s="13" t="s">
        <v>176</v>
      </c>
      <c r="BF36" s="13" t="s">
        <v>422</v>
      </c>
      <c r="BG36" s="13" t="s">
        <v>176</v>
      </c>
      <c r="BH36" s="13" t="s">
        <v>176</v>
      </c>
      <c r="BI36" s="13" t="s">
        <v>176</v>
      </c>
      <c r="BJ36" s="13" t="s">
        <v>176</v>
      </c>
      <c r="BK36" s="13" t="s">
        <v>176</v>
      </c>
      <c r="BL36" s="13" t="s">
        <v>176</v>
      </c>
      <c r="BM36" s="13" t="s">
        <v>176</v>
      </c>
      <c r="BN36" s="13" t="s">
        <v>176</v>
      </c>
      <c r="BO36" s="13" t="s">
        <v>423</v>
      </c>
      <c r="BP36" s="13" t="s">
        <v>176</v>
      </c>
      <c r="BQ36" s="13" t="s">
        <v>176</v>
      </c>
      <c r="BR36" s="13" t="s">
        <v>176</v>
      </c>
      <c r="BS36" s="13" t="s">
        <v>176</v>
      </c>
      <c r="BT36" s="13" t="s">
        <v>176</v>
      </c>
      <c r="BU36" s="13" t="s">
        <v>176</v>
      </c>
      <c r="BV36" s="13" t="s">
        <v>176</v>
      </c>
      <c r="BW36" s="13" t="s">
        <v>424</v>
      </c>
      <c r="BX36" s="13" t="s">
        <v>176</v>
      </c>
      <c r="BY36" s="13" t="s">
        <v>176</v>
      </c>
      <c r="BZ36" s="13" t="s">
        <v>176</v>
      </c>
      <c r="CA36" s="13" t="s">
        <v>176</v>
      </c>
      <c r="CB36" s="13" t="s">
        <v>176</v>
      </c>
      <c r="CC36" s="13" t="s">
        <v>176</v>
      </c>
      <c r="CD36" s="13" t="s">
        <v>176</v>
      </c>
      <c r="CE36" s="13" t="s">
        <v>176</v>
      </c>
      <c r="CF36" s="13" t="s">
        <v>176</v>
      </c>
      <c r="CG36" s="13" t="s">
        <v>176</v>
      </c>
      <c r="CH36" s="13" t="s">
        <v>176</v>
      </c>
      <c r="CI36" s="13" t="s">
        <v>176</v>
      </c>
      <c r="CJ36" s="13" t="s">
        <v>176</v>
      </c>
      <c r="CK36" s="13" t="s">
        <v>176</v>
      </c>
      <c r="CL36" s="13" t="s">
        <v>176</v>
      </c>
      <c r="CM36" s="13" t="s">
        <v>176</v>
      </c>
      <c r="CN36" s="13" t="s">
        <v>176</v>
      </c>
      <c r="CO36" s="13" t="s">
        <v>176</v>
      </c>
      <c r="CP36" s="13" t="s">
        <v>176</v>
      </c>
      <c r="CQ36" s="13"/>
      <c r="CR36" s="13" t="s">
        <v>176</v>
      </c>
      <c r="CS36" s="13" t="s">
        <v>176</v>
      </c>
      <c r="CT36" s="13" t="s">
        <v>176</v>
      </c>
      <c r="CU36" s="13" t="s">
        <v>176</v>
      </c>
      <c r="CV36" s="13" t="s">
        <v>176</v>
      </c>
      <c r="CW36" s="13" t="s">
        <v>176</v>
      </c>
      <c r="CX36" s="13" t="s">
        <v>176</v>
      </c>
      <c r="CY36" s="13" t="s">
        <v>176</v>
      </c>
      <c r="CZ36" s="13" t="s">
        <v>176</v>
      </c>
      <c r="DA36" s="13" t="s">
        <v>176</v>
      </c>
      <c r="DB36" s="13" t="s">
        <v>176</v>
      </c>
      <c r="DC36" s="13" t="s">
        <v>176</v>
      </c>
      <c r="DD36" s="13" t="s">
        <v>176</v>
      </c>
      <c r="DE36" s="13" t="s">
        <v>176</v>
      </c>
      <c r="DF36" s="13" t="s">
        <v>176</v>
      </c>
      <c r="DG36" s="13" t="s">
        <v>176</v>
      </c>
      <c r="DH36" s="13" t="s">
        <v>176</v>
      </c>
      <c r="DI36" s="13" t="s">
        <v>176</v>
      </c>
      <c r="DJ36" s="13" t="s">
        <v>176</v>
      </c>
      <c r="DK36" s="13" t="s">
        <v>176</v>
      </c>
      <c r="DL36" s="13" t="s">
        <v>176</v>
      </c>
      <c r="DM36" s="13" t="s">
        <v>176</v>
      </c>
      <c r="DN36" s="13" t="s">
        <v>176</v>
      </c>
      <c r="DO36" s="13" t="s">
        <v>176</v>
      </c>
      <c r="DP36" s="13" t="s">
        <v>176</v>
      </c>
      <c r="DQ36" s="13" t="s">
        <v>176</v>
      </c>
      <c r="DR36" s="13" t="s">
        <v>176</v>
      </c>
      <c r="DS36" s="13" t="s">
        <v>176</v>
      </c>
      <c r="DT36" s="13" t="s">
        <v>176</v>
      </c>
      <c r="DU36" s="13" t="s">
        <v>176</v>
      </c>
      <c r="DV36" s="13" t="s">
        <v>176</v>
      </c>
      <c r="DW36" s="13" t="s">
        <v>176</v>
      </c>
      <c r="DX36" s="13" t="s">
        <v>176</v>
      </c>
      <c r="DY36" s="13" t="s">
        <v>176</v>
      </c>
      <c r="DZ36" s="13" t="s">
        <v>176</v>
      </c>
      <c r="EA36" s="13" t="s">
        <v>176</v>
      </c>
      <c r="EB36" s="13" t="s">
        <v>176</v>
      </c>
      <c r="EC36" s="13" t="s">
        <v>176</v>
      </c>
      <c r="ED36" s="13"/>
      <c r="EE36" s="13" t="s">
        <v>176</v>
      </c>
      <c r="EF36" s="13" t="s">
        <v>425</v>
      </c>
      <c r="EG36" s="13" t="s">
        <v>176</v>
      </c>
      <c r="EH36" s="13" t="s">
        <v>176</v>
      </c>
      <c r="EI36" s="13" t="s">
        <v>176</v>
      </c>
      <c r="EJ36" s="13" t="s">
        <v>176</v>
      </c>
      <c r="EK36" s="13" t="s">
        <v>176</v>
      </c>
      <c r="EL36" s="13" t="s">
        <v>176</v>
      </c>
      <c r="EM36" s="13" t="s">
        <v>176</v>
      </c>
      <c r="EN36" s="13" t="s">
        <v>176</v>
      </c>
      <c r="EO36" s="13" t="s">
        <v>176</v>
      </c>
      <c r="EP36" s="13" t="s">
        <v>176</v>
      </c>
      <c r="EQ36" s="13"/>
      <c r="ER36" s="13" t="s">
        <v>176</v>
      </c>
      <c r="ES36" s="13" t="s">
        <v>176</v>
      </c>
      <c r="ET36" s="13" t="s">
        <v>176</v>
      </c>
      <c r="EU36" s="13" t="s">
        <v>176</v>
      </c>
      <c r="EV36" s="13" t="s">
        <v>176</v>
      </c>
      <c r="EW36" s="13" t="s">
        <v>176</v>
      </c>
      <c r="EX36" s="13" t="s">
        <v>176</v>
      </c>
      <c r="EY36" s="13" t="s">
        <v>176</v>
      </c>
      <c r="EZ36" s="13" t="s">
        <v>176</v>
      </c>
      <c r="FA36" s="13" t="s">
        <v>176</v>
      </c>
      <c r="FB36" s="13" t="s">
        <v>176</v>
      </c>
      <c r="FC36" s="13" t="s">
        <v>176</v>
      </c>
      <c r="FD36" s="13" t="s">
        <v>176</v>
      </c>
      <c r="FE36" s="13" t="s">
        <v>176</v>
      </c>
      <c r="FF36" s="13" t="s">
        <v>176</v>
      </c>
      <c r="FG36" s="13" t="s">
        <v>176</v>
      </c>
      <c r="FH36" s="13" t="s">
        <v>176</v>
      </c>
      <c r="FI36" s="13" t="s">
        <v>176</v>
      </c>
      <c r="FJ36" s="13" t="s">
        <v>176</v>
      </c>
      <c r="FK36" s="13" t="s">
        <v>176</v>
      </c>
      <c r="FL36" s="13" t="s">
        <v>176</v>
      </c>
      <c r="FM36" s="13" t="s">
        <v>176</v>
      </c>
      <c r="FN36" s="13" t="s">
        <v>176</v>
      </c>
      <c r="FO36" s="13" t="s">
        <v>176</v>
      </c>
      <c r="FP36" s="13"/>
      <c r="FQ36" s="13" t="s">
        <v>176</v>
      </c>
      <c r="FR36" s="13" t="s">
        <v>176</v>
      </c>
      <c r="FS36" s="13" t="s">
        <v>176</v>
      </c>
      <c r="FT36" s="13" t="s">
        <v>176</v>
      </c>
      <c r="FU36" s="13" t="s">
        <v>176</v>
      </c>
      <c r="FV36" s="13" t="s">
        <v>176</v>
      </c>
      <c r="FW36" s="13" t="s">
        <v>176</v>
      </c>
      <c r="FX36" s="13" t="s">
        <v>176</v>
      </c>
      <c r="FY36" s="13" t="s">
        <v>176</v>
      </c>
      <c r="FZ36" s="13" t="s">
        <v>176</v>
      </c>
      <c r="GA36" s="13" t="s">
        <v>176</v>
      </c>
      <c r="GB36" s="13" t="s">
        <v>176</v>
      </c>
      <c r="GC36" s="13"/>
      <c r="GD36" s="13" t="s">
        <v>176</v>
      </c>
      <c r="GE36" s="13" t="s">
        <v>176</v>
      </c>
      <c r="GF36" s="13" t="s">
        <v>176</v>
      </c>
      <c r="GG36" s="13" t="s">
        <v>176</v>
      </c>
      <c r="GH36" s="13" t="s">
        <v>176</v>
      </c>
      <c r="GI36" s="13" t="s">
        <v>176</v>
      </c>
      <c r="GJ36" s="13" t="s">
        <v>176</v>
      </c>
      <c r="GK36" s="13" t="s">
        <v>176</v>
      </c>
      <c r="GL36" s="13" t="s">
        <v>176</v>
      </c>
      <c r="GM36" s="13" t="s">
        <v>176</v>
      </c>
      <c r="GN36" s="13" t="s">
        <v>176</v>
      </c>
      <c r="GO36" s="13" t="s">
        <v>176</v>
      </c>
      <c r="GP36" s="13" t="s">
        <v>176</v>
      </c>
      <c r="GQ36" s="13" t="s">
        <v>176</v>
      </c>
      <c r="GR36" s="13" t="s">
        <v>176</v>
      </c>
      <c r="GS36" s="13" t="s">
        <v>176</v>
      </c>
      <c r="GT36" s="13" t="s">
        <v>176</v>
      </c>
      <c r="GU36" s="13" t="s">
        <v>176</v>
      </c>
      <c r="GV36" s="13" t="s">
        <v>426</v>
      </c>
      <c r="GW36" s="13" t="s">
        <v>427</v>
      </c>
      <c r="GX36" s="13" t="s">
        <v>176</v>
      </c>
      <c r="GY36" s="13" t="s">
        <v>176</v>
      </c>
      <c r="GZ36" s="13" t="s">
        <v>176</v>
      </c>
      <c r="HA36" s="13" t="s">
        <v>176</v>
      </c>
      <c r="HB36" s="13" t="s">
        <v>428</v>
      </c>
      <c r="HC36" s="13" t="s">
        <v>176</v>
      </c>
      <c r="HD36" s="13" t="s">
        <v>176</v>
      </c>
      <c r="HE36" s="13" t="s">
        <v>176</v>
      </c>
      <c r="HF36" s="13" t="s">
        <v>176</v>
      </c>
      <c r="HG36" s="13" t="s">
        <v>176</v>
      </c>
      <c r="HH36" s="13" t="s">
        <v>176</v>
      </c>
      <c r="HI36" s="13" t="s">
        <v>176</v>
      </c>
      <c r="HJ36" s="13" t="s">
        <v>176</v>
      </c>
      <c r="HK36" s="13" t="s">
        <v>176</v>
      </c>
      <c r="HL36" s="13" t="s">
        <v>429</v>
      </c>
      <c r="HM36" s="13" t="s">
        <v>176</v>
      </c>
      <c r="HN36" s="13" t="s">
        <v>176</v>
      </c>
      <c r="HO36" s="13" t="s">
        <v>176</v>
      </c>
      <c r="HP36" s="13" t="s">
        <v>176</v>
      </c>
      <c r="HQ36" s="13" t="s">
        <v>176</v>
      </c>
      <c r="HR36" s="13" t="s">
        <v>176</v>
      </c>
      <c r="HS36" s="13" t="s">
        <v>176</v>
      </c>
      <c r="HT36" s="13" t="s">
        <v>176</v>
      </c>
      <c r="HU36" s="13" t="s">
        <v>176</v>
      </c>
      <c r="HV36" s="13" t="s">
        <v>176</v>
      </c>
      <c r="HW36" s="13" t="s">
        <v>176</v>
      </c>
      <c r="HX36" s="13" t="s">
        <v>176</v>
      </c>
      <c r="HY36" s="13" t="s">
        <v>176</v>
      </c>
      <c r="HZ36" s="13" t="s">
        <v>176</v>
      </c>
      <c r="IA36" s="13" t="s">
        <v>176</v>
      </c>
      <c r="IB36" s="13" t="s">
        <v>176</v>
      </c>
      <c r="IC36" s="13" t="s">
        <v>176</v>
      </c>
      <c r="ID36" s="13" t="s">
        <v>176</v>
      </c>
      <c r="IE36" s="13" t="s">
        <v>176</v>
      </c>
      <c r="IF36" s="13" t="s">
        <v>176</v>
      </c>
      <c r="IG36" s="13" t="s">
        <v>176</v>
      </c>
      <c r="IH36" s="13" t="s">
        <v>176</v>
      </c>
      <c r="II36" s="13" t="s">
        <v>176</v>
      </c>
      <c r="IJ36" s="13" t="s">
        <v>176</v>
      </c>
      <c r="IK36" s="13" t="s">
        <v>176</v>
      </c>
      <c r="IL36" s="13" t="s">
        <v>176</v>
      </c>
      <c r="IM36" s="13"/>
      <c r="IN36" s="13" t="s">
        <v>176</v>
      </c>
      <c r="IO36" s="13" t="s">
        <v>176</v>
      </c>
      <c r="IP36" s="13" t="s">
        <v>176</v>
      </c>
      <c r="IQ36" s="13" t="s">
        <v>176</v>
      </c>
      <c r="IR36" s="13" t="s">
        <v>176</v>
      </c>
      <c r="IS36" s="13" t="s">
        <v>176</v>
      </c>
      <c r="IT36" s="13" t="s">
        <v>1163</v>
      </c>
      <c r="IU36" s="13"/>
      <c r="IV36" s="13" t="s">
        <v>176</v>
      </c>
      <c r="IW36" s="13" t="s">
        <v>1175</v>
      </c>
      <c r="IX36" s="13" t="s">
        <v>1178</v>
      </c>
      <c r="IY36" s="13" t="s">
        <v>176</v>
      </c>
      <c r="IZ36" s="13" t="s">
        <v>176</v>
      </c>
      <c r="JA36" s="13" t="s">
        <v>176</v>
      </c>
      <c r="JB36" s="13" t="s">
        <v>176</v>
      </c>
      <c r="JC36" s="13" t="s">
        <v>176</v>
      </c>
      <c r="JD36" s="31" t="s">
        <v>1192</v>
      </c>
      <c r="JE36" s="31" t="s">
        <v>1196</v>
      </c>
      <c r="JF36" s="13" t="s">
        <v>176</v>
      </c>
      <c r="JG36" s="13" t="s">
        <v>176</v>
      </c>
      <c r="JH36" s="13" t="s">
        <v>176</v>
      </c>
      <c r="JI36" s="13" t="s">
        <v>176</v>
      </c>
      <c r="JJ36" s="13" t="s">
        <v>1209</v>
      </c>
      <c r="JK36" s="13"/>
      <c r="JL36" s="13"/>
      <c r="JM36" s="13"/>
      <c r="JN36" s="13"/>
      <c r="JO36" s="13"/>
      <c r="JP36" s="13"/>
      <c r="JQ36" s="13"/>
      <c r="JR36" s="13"/>
      <c r="JS36" s="13"/>
      <c r="JT36" s="13"/>
      <c r="JU36" s="13"/>
      <c r="JV36" s="13"/>
      <c r="JW36" s="13"/>
      <c r="JX36" s="13"/>
      <c r="JY36" s="13"/>
      <c r="JZ36" s="13"/>
      <c r="KA36" s="13"/>
      <c r="KB36" s="13"/>
      <c r="KC36" s="13"/>
      <c r="KD36" s="13"/>
      <c r="KE36" s="13"/>
      <c r="KF36" s="13"/>
    </row>
    <row r="37" spans="1:292" x14ac:dyDescent="0.25">
      <c r="A37" t="s">
        <v>430</v>
      </c>
      <c r="B37" t="s">
        <v>1156</v>
      </c>
      <c r="D37" s="24" t="s">
        <v>406</v>
      </c>
      <c r="E37" t="s">
        <v>431</v>
      </c>
      <c r="F37" t="s">
        <v>176</v>
      </c>
      <c r="G37" t="s">
        <v>176</v>
      </c>
      <c r="H37" t="s">
        <v>176</v>
      </c>
      <c r="I37" t="s">
        <v>176</v>
      </c>
      <c r="J37" t="s">
        <v>176</v>
      </c>
      <c r="K37" t="s">
        <v>176</v>
      </c>
      <c r="L37" t="s">
        <v>176</v>
      </c>
      <c r="M37" t="s">
        <v>176</v>
      </c>
      <c r="N37" t="s">
        <v>176</v>
      </c>
      <c r="O37" t="s">
        <v>1077</v>
      </c>
      <c r="P37" t="s">
        <v>1077</v>
      </c>
      <c r="Q37" t="s">
        <v>1077</v>
      </c>
      <c r="R37" t="s">
        <v>176</v>
      </c>
      <c r="S37" t="s">
        <v>176</v>
      </c>
      <c r="T37" t="s">
        <v>176</v>
      </c>
      <c r="U37" t="s">
        <v>327</v>
      </c>
      <c r="V37" t="s">
        <v>327</v>
      </c>
      <c r="W37" t="s">
        <v>327</v>
      </c>
      <c r="X37" t="s">
        <v>327</v>
      </c>
      <c r="Y37" t="s">
        <v>176</v>
      </c>
      <c r="Z37" t="s">
        <v>176</v>
      </c>
      <c r="AA37" t="s">
        <v>176</v>
      </c>
      <c r="AB37" t="s">
        <v>327</v>
      </c>
      <c r="AC37" t="s">
        <v>327</v>
      </c>
      <c r="AD37" t="s">
        <v>327</v>
      </c>
      <c r="AE37" t="s">
        <v>176</v>
      </c>
      <c r="AF37" t="s">
        <v>176</v>
      </c>
      <c r="AG37" t="s">
        <v>327</v>
      </c>
      <c r="AH37" t="s">
        <v>327</v>
      </c>
      <c r="AI37" t="s">
        <v>327</v>
      </c>
      <c r="AJ37" t="s">
        <v>327</v>
      </c>
      <c r="AK37" t="s">
        <v>432</v>
      </c>
      <c r="AL37" t="s">
        <v>327</v>
      </c>
      <c r="AM37" t="s">
        <v>327</v>
      </c>
      <c r="AN37" t="s">
        <v>327</v>
      </c>
      <c r="AO37" t="s">
        <v>327</v>
      </c>
      <c r="AP37" t="s">
        <v>432</v>
      </c>
      <c r="AQ37" s="13" t="s">
        <v>176</v>
      </c>
      <c r="AR37" s="13" t="s">
        <v>327</v>
      </c>
      <c r="AS37" s="13" t="s">
        <v>432</v>
      </c>
      <c r="AT37" s="13" t="s">
        <v>432</v>
      </c>
      <c r="AU37" s="13" t="s">
        <v>176</v>
      </c>
      <c r="AV37" s="13" t="s">
        <v>176</v>
      </c>
      <c r="AW37" s="13" t="s">
        <v>432</v>
      </c>
      <c r="AX37" s="13" t="s">
        <v>432</v>
      </c>
      <c r="AY37" s="13" t="s">
        <v>432</v>
      </c>
      <c r="AZ37" s="13" t="s">
        <v>432</v>
      </c>
      <c r="BA37" s="13" t="s">
        <v>432</v>
      </c>
      <c r="BB37" s="13" t="s">
        <v>327</v>
      </c>
      <c r="BC37" s="13" t="s">
        <v>432</v>
      </c>
      <c r="BD37" s="13" t="s">
        <v>327</v>
      </c>
      <c r="BE37" s="13" t="s">
        <v>327</v>
      </c>
      <c r="BF37" s="13" t="s">
        <v>432</v>
      </c>
      <c r="BG37" s="13" t="s">
        <v>327</v>
      </c>
      <c r="BH37" s="13" t="s">
        <v>327</v>
      </c>
      <c r="BI37" s="13" t="s">
        <v>327</v>
      </c>
      <c r="BJ37" s="13" t="s">
        <v>327</v>
      </c>
      <c r="BK37" s="13" t="s">
        <v>327</v>
      </c>
      <c r="BL37" s="13" t="s">
        <v>327</v>
      </c>
      <c r="BM37" s="13" t="s">
        <v>327</v>
      </c>
      <c r="BN37" s="13" t="s">
        <v>327</v>
      </c>
      <c r="BO37" s="13" t="s">
        <v>432</v>
      </c>
      <c r="BP37" s="13" t="s">
        <v>327</v>
      </c>
      <c r="BQ37" s="13" t="s">
        <v>176</v>
      </c>
      <c r="BR37" s="13" t="s">
        <v>176</v>
      </c>
      <c r="BS37" s="13" t="s">
        <v>327</v>
      </c>
      <c r="BT37" s="13" t="s">
        <v>327</v>
      </c>
      <c r="BU37" s="13" t="s">
        <v>327</v>
      </c>
      <c r="BV37" s="13" t="s">
        <v>327</v>
      </c>
      <c r="BW37" s="13" t="s">
        <v>432</v>
      </c>
      <c r="BX37" s="13" t="s">
        <v>176</v>
      </c>
      <c r="BY37" s="13" t="s">
        <v>176</v>
      </c>
      <c r="BZ37" s="13" t="s">
        <v>327</v>
      </c>
      <c r="CA37" s="13" t="s">
        <v>327</v>
      </c>
      <c r="CB37" s="13" t="s">
        <v>327</v>
      </c>
      <c r="CC37" s="13" t="s">
        <v>327</v>
      </c>
      <c r="CD37" s="13" t="s">
        <v>327</v>
      </c>
      <c r="CE37" s="13" t="s">
        <v>327</v>
      </c>
      <c r="CF37" s="13" t="s">
        <v>176</v>
      </c>
      <c r="CG37" s="13" t="s">
        <v>327</v>
      </c>
      <c r="CH37" s="13" t="s">
        <v>327</v>
      </c>
      <c r="CI37" s="13" t="s">
        <v>327</v>
      </c>
      <c r="CJ37" s="13" t="s">
        <v>327</v>
      </c>
      <c r="CK37" s="13" t="s">
        <v>327</v>
      </c>
      <c r="CL37" s="13" t="s">
        <v>327</v>
      </c>
      <c r="CM37" s="13" t="s">
        <v>327</v>
      </c>
      <c r="CN37" s="13" t="s">
        <v>327</v>
      </c>
      <c r="CO37" s="13" t="s">
        <v>327</v>
      </c>
      <c r="CP37" s="13" t="s">
        <v>327</v>
      </c>
      <c r="CQ37" s="13"/>
      <c r="CR37" s="13" t="s">
        <v>327</v>
      </c>
      <c r="CS37" s="13" t="s">
        <v>327</v>
      </c>
      <c r="CT37" s="13" t="s">
        <v>176</v>
      </c>
      <c r="CU37" s="13" t="s">
        <v>327</v>
      </c>
      <c r="CV37" s="13" t="s">
        <v>327</v>
      </c>
      <c r="CW37" s="13" t="s">
        <v>327</v>
      </c>
      <c r="CX37" s="13" t="s">
        <v>176</v>
      </c>
      <c r="CY37" s="13" t="s">
        <v>176</v>
      </c>
      <c r="CZ37" s="13" t="s">
        <v>176</v>
      </c>
      <c r="DA37" s="13" t="s">
        <v>176</v>
      </c>
      <c r="DB37" s="13" t="s">
        <v>176</v>
      </c>
      <c r="DC37" s="13" t="s">
        <v>176</v>
      </c>
      <c r="DD37" s="13" t="s">
        <v>176</v>
      </c>
      <c r="DE37" s="13" t="s">
        <v>176</v>
      </c>
      <c r="DF37" s="13" t="s">
        <v>176</v>
      </c>
      <c r="DG37" s="13" t="s">
        <v>176</v>
      </c>
      <c r="DH37" s="13" t="s">
        <v>176</v>
      </c>
      <c r="DI37" s="13" t="s">
        <v>176</v>
      </c>
      <c r="DJ37" s="13" t="s">
        <v>176</v>
      </c>
      <c r="DK37" s="13" t="s">
        <v>176</v>
      </c>
      <c r="DL37" s="13" t="s">
        <v>176</v>
      </c>
      <c r="DM37" s="13" t="s">
        <v>176</v>
      </c>
      <c r="DN37" s="13" t="s">
        <v>176</v>
      </c>
      <c r="DO37" s="13" t="s">
        <v>327</v>
      </c>
      <c r="DP37" s="13" t="s">
        <v>327</v>
      </c>
      <c r="DQ37" s="13" t="s">
        <v>327</v>
      </c>
      <c r="DR37" s="13" t="s">
        <v>327</v>
      </c>
      <c r="DS37" s="13" t="s">
        <v>327</v>
      </c>
      <c r="DT37" s="13" t="s">
        <v>327</v>
      </c>
      <c r="DU37" s="13" t="s">
        <v>327</v>
      </c>
      <c r="DV37" s="13" t="s">
        <v>327</v>
      </c>
      <c r="DW37" s="13" t="s">
        <v>327</v>
      </c>
      <c r="DX37" s="13" t="s">
        <v>327</v>
      </c>
      <c r="DY37" s="13" t="s">
        <v>327</v>
      </c>
      <c r="DZ37" s="13" t="s">
        <v>327</v>
      </c>
      <c r="EA37" s="13" t="s">
        <v>327</v>
      </c>
      <c r="EB37" s="13" t="s">
        <v>327</v>
      </c>
      <c r="EC37" s="13" t="s">
        <v>327</v>
      </c>
      <c r="ED37" s="13"/>
      <c r="EE37" s="13" t="s">
        <v>327</v>
      </c>
      <c r="EF37" s="13" t="s">
        <v>432</v>
      </c>
      <c r="EG37" s="13" t="s">
        <v>327</v>
      </c>
      <c r="EH37" s="13" t="s">
        <v>327</v>
      </c>
      <c r="EI37" s="13" t="s">
        <v>327</v>
      </c>
      <c r="EJ37" s="13" t="s">
        <v>327</v>
      </c>
      <c r="EK37" s="13" t="s">
        <v>327</v>
      </c>
      <c r="EL37" s="13" t="s">
        <v>327</v>
      </c>
      <c r="EM37" s="13" t="s">
        <v>176</v>
      </c>
      <c r="EN37" s="13" t="s">
        <v>327</v>
      </c>
      <c r="EO37" s="13" t="s">
        <v>327</v>
      </c>
      <c r="EP37" s="13" t="s">
        <v>327</v>
      </c>
      <c r="EQ37" s="13"/>
      <c r="ER37" s="13" t="s">
        <v>327</v>
      </c>
      <c r="ES37" s="13" t="s">
        <v>327</v>
      </c>
      <c r="ET37" s="13" t="s">
        <v>176</v>
      </c>
      <c r="EU37" s="13" t="s">
        <v>327</v>
      </c>
      <c r="EV37" s="13" t="s">
        <v>327</v>
      </c>
      <c r="EW37" s="13" t="s">
        <v>327</v>
      </c>
      <c r="EX37" s="13" t="s">
        <v>327</v>
      </c>
      <c r="EY37" s="13" t="s">
        <v>327</v>
      </c>
      <c r="EZ37" s="13" t="s">
        <v>327</v>
      </c>
      <c r="FA37" s="13" t="s">
        <v>327</v>
      </c>
      <c r="FB37" s="13" t="s">
        <v>327</v>
      </c>
      <c r="FC37" s="13" t="s">
        <v>327</v>
      </c>
      <c r="FD37" s="13" t="s">
        <v>327</v>
      </c>
      <c r="FE37" s="13" t="s">
        <v>176</v>
      </c>
      <c r="FF37" s="13" t="s">
        <v>327</v>
      </c>
      <c r="FG37" s="13" t="s">
        <v>327</v>
      </c>
      <c r="FH37" s="13" t="s">
        <v>176</v>
      </c>
      <c r="FI37" s="13" t="s">
        <v>327</v>
      </c>
      <c r="FJ37" s="13" t="s">
        <v>327</v>
      </c>
      <c r="FK37" s="13" t="s">
        <v>327</v>
      </c>
      <c r="FL37" s="13" t="s">
        <v>327</v>
      </c>
      <c r="FM37" s="13" t="s">
        <v>327</v>
      </c>
      <c r="FN37" s="13" t="s">
        <v>327</v>
      </c>
      <c r="FO37" s="13" t="s">
        <v>327</v>
      </c>
      <c r="FP37" s="13"/>
      <c r="FQ37" s="13" t="s">
        <v>327</v>
      </c>
      <c r="FR37" s="13" t="s">
        <v>327</v>
      </c>
      <c r="FS37" s="13" t="s">
        <v>327</v>
      </c>
      <c r="FT37" s="13" t="s">
        <v>327</v>
      </c>
      <c r="FU37" s="13" t="s">
        <v>327</v>
      </c>
      <c r="FV37" s="13" t="s">
        <v>327</v>
      </c>
      <c r="FW37" s="13" t="s">
        <v>327</v>
      </c>
      <c r="FX37" s="13" t="s">
        <v>327</v>
      </c>
      <c r="FY37" s="13" t="s">
        <v>327</v>
      </c>
      <c r="FZ37" s="13" t="s">
        <v>327</v>
      </c>
      <c r="GA37" s="13" t="s">
        <v>176</v>
      </c>
      <c r="GB37" s="13" t="s">
        <v>327</v>
      </c>
      <c r="GC37" s="13"/>
      <c r="GD37" s="13" t="s">
        <v>327</v>
      </c>
      <c r="GE37" s="13" t="s">
        <v>327</v>
      </c>
      <c r="GF37" s="13" t="s">
        <v>176</v>
      </c>
      <c r="GG37" s="13" t="s">
        <v>327</v>
      </c>
      <c r="GH37" s="13" t="s">
        <v>327</v>
      </c>
      <c r="GI37" s="13" t="s">
        <v>327</v>
      </c>
      <c r="GJ37" s="13" t="s">
        <v>327</v>
      </c>
      <c r="GK37" s="13" t="s">
        <v>327</v>
      </c>
      <c r="GL37" s="13" t="s">
        <v>327</v>
      </c>
      <c r="GM37" s="13" t="s">
        <v>327</v>
      </c>
      <c r="GN37" s="13" t="s">
        <v>327</v>
      </c>
      <c r="GO37" s="13" t="s">
        <v>327</v>
      </c>
      <c r="GP37" s="13" t="s">
        <v>327</v>
      </c>
      <c r="GQ37" s="13" t="s">
        <v>327</v>
      </c>
      <c r="GR37" s="13" t="s">
        <v>327</v>
      </c>
      <c r="GS37" s="13" t="s">
        <v>327</v>
      </c>
      <c r="GT37" s="13" t="s">
        <v>327</v>
      </c>
      <c r="GU37" s="13" t="s">
        <v>176</v>
      </c>
      <c r="GV37" s="13" t="s">
        <v>327</v>
      </c>
      <c r="GW37" s="13" t="s">
        <v>327</v>
      </c>
      <c r="GX37" s="13" t="s">
        <v>327</v>
      </c>
      <c r="GY37" s="13" t="s">
        <v>327</v>
      </c>
      <c r="GZ37" s="13" t="s">
        <v>327</v>
      </c>
      <c r="HA37" s="13" t="s">
        <v>327</v>
      </c>
      <c r="HB37" s="13" t="s">
        <v>432</v>
      </c>
      <c r="HC37" s="13" t="s">
        <v>327</v>
      </c>
      <c r="HD37" s="13" t="s">
        <v>327</v>
      </c>
      <c r="HE37" s="13" t="s">
        <v>176</v>
      </c>
      <c r="HF37" s="13" t="s">
        <v>327</v>
      </c>
      <c r="HG37" s="13" t="s">
        <v>176</v>
      </c>
      <c r="HH37" s="13" t="s">
        <v>327</v>
      </c>
      <c r="HI37" s="13" t="s">
        <v>327</v>
      </c>
      <c r="HJ37" s="13" t="s">
        <v>327</v>
      </c>
      <c r="HK37" s="13" t="s">
        <v>327</v>
      </c>
      <c r="HL37" s="13" t="s">
        <v>176</v>
      </c>
      <c r="HM37" s="13" t="s">
        <v>327</v>
      </c>
      <c r="HN37" s="13" t="s">
        <v>327</v>
      </c>
      <c r="HO37" s="13" t="s">
        <v>327</v>
      </c>
      <c r="HP37" s="13" t="s">
        <v>327</v>
      </c>
      <c r="HQ37" s="13" t="s">
        <v>327</v>
      </c>
      <c r="HR37" s="13" t="s">
        <v>433</v>
      </c>
      <c r="HS37" s="13" t="s">
        <v>327</v>
      </c>
      <c r="HT37" s="13" t="s">
        <v>327</v>
      </c>
      <c r="HU37" s="13" t="s">
        <v>327</v>
      </c>
      <c r="HV37" s="13" t="s">
        <v>176</v>
      </c>
      <c r="HW37" s="13" t="s">
        <v>327</v>
      </c>
      <c r="HX37" s="13" t="s">
        <v>327</v>
      </c>
      <c r="HY37" s="13" t="s">
        <v>327</v>
      </c>
      <c r="HZ37" s="13" t="s">
        <v>327</v>
      </c>
      <c r="IA37" s="13" t="s">
        <v>327</v>
      </c>
      <c r="IB37" s="13" t="s">
        <v>176</v>
      </c>
      <c r="IC37" s="13" t="s">
        <v>327</v>
      </c>
      <c r="ID37" s="13" t="s">
        <v>176</v>
      </c>
      <c r="IE37" s="13" t="s">
        <v>176</v>
      </c>
      <c r="IF37" s="13" t="s">
        <v>327</v>
      </c>
      <c r="IG37" s="13" t="s">
        <v>176</v>
      </c>
      <c r="IH37" s="13" t="s">
        <v>327</v>
      </c>
      <c r="II37" s="13" t="s">
        <v>327</v>
      </c>
      <c r="IJ37" s="13" t="s">
        <v>327</v>
      </c>
      <c r="IK37" s="13" t="s">
        <v>327</v>
      </c>
      <c r="IL37" s="13" t="s">
        <v>327</v>
      </c>
      <c r="IM37" s="13"/>
      <c r="IN37" s="13" t="s">
        <v>327</v>
      </c>
      <c r="IO37" s="13" t="s">
        <v>327</v>
      </c>
      <c r="IP37" s="13" t="s">
        <v>176</v>
      </c>
      <c r="IQ37" s="13" t="s">
        <v>327</v>
      </c>
      <c r="IR37" s="13" t="s">
        <v>176</v>
      </c>
      <c r="IS37" s="13" t="s">
        <v>327</v>
      </c>
      <c r="IT37" s="13" t="s">
        <v>327</v>
      </c>
      <c r="IU37" s="13" t="s">
        <v>327</v>
      </c>
      <c r="IV37" s="13" t="s">
        <v>327</v>
      </c>
      <c r="IW37" s="13" t="s">
        <v>1176</v>
      </c>
      <c r="IX37" s="13" t="s">
        <v>327</v>
      </c>
      <c r="IY37" s="13" t="s">
        <v>327</v>
      </c>
      <c r="IZ37" s="13" t="s">
        <v>327</v>
      </c>
      <c r="JA37" s="13" t="s">
        <v>327</v>
      </c>
      <c r="JB37" s="13" t="s">
        <v>327</v>
      </c>
      <c r="JC37" s="13" t="s">
        <v>176</v>
      </c>
      <c r="JD37" s="13" t="s">
        <v>1176</v>
      </c>
      <c r="JE37" s="13" t="s">
        <v>286</v>
      </c>
      <c r="JF37" s="13" t="s">
        <v>327</v>
      </c>
      <c r="JG37" s="13" t="s">
        <v>1176</v>
      </c>
      <c r="JH37" s="13" t="s">
        <v>1176</v>
      </c>
      <c r="JI37" s="13" t="s">
        <v>1176</v>
      </c>
      <c r="JJ37" s="13" t="s">
        <v>327</v>
      </c>
      <c r="JK37" s="13"/>
      <c r="JL37" s="13"/>
      <c r="JM37" s="13"/>
      <c r="JN37" s="13"/>
      <c r="JO37" s="13"/>
      <c r="JP37" s="13"/>
      <c r="JQ37" s="13"/>
      <c r="JR37" s="13"/>
      <c r="JS37" s="13"/>
      <c r="JT37" s="13"/>
      <c r="JU37" s="13"/>
      <c r="JV37" s="13"/>
      <c r="JW37" s="13"/>
      <c r="JX37" s="13"/>
      <c r="JY37" s="13"/>
      <c r="JZ37" s="13"/>
      <c r="KA37" s="13"/>
      <c r="KB37" s="13"/>
      <c r="KC37" s="13"/>
      <c r="KD37" s="13"/>
      <c r="KE37" s="13"/>
      <c r="KF37" s="13"/>
    </row>
    <row r="38" spans="1:292" x14ac:dyDescent="0.25">
      <c r="A38" t="s">
        <v>434</v>
      </c>
      <c r="B38" t="s">
        <v>1156</v>
      </c>
      <c r="D38" s="24" t="s">
        <v>406</v>
      </c>
      <c r="E38" t="s">
        <v>435</v>
      </c>
      <c r="F38" t="s">
        <v>176</v>
      </c>
      <c r="G38" t="s">
        <v>176</v>
      </c>
      <c r="H38" t="s">
        <v>176</v>
      </c>
      <c r="I38" t="s">
        <v>176</v>
      </c>
      <c r="J38" t="s">
        <v>176</v>
      </c>
      <c r="K38" t="s">
        <v>176</v>
      </c>
      <c r="L38" t="s">
        <v>176</v>
      </c>
      <c r="M38" t="s">
        <v>176</v>
      </c>
      <c r="N38" t="s">
        <v>176</v>
      </c>
      <c r="O38" t="s">
        <v>176</v>
      </c>
      <c r="P38" t="s">
        <v>176</v>
      </c>
      <c r="Q38" t="s">
        <v>176</v>
      </c>
      <c r="R38" t="s">
        <v>176</v>
      </c>
      <c r="S38" t="s">
        <v>176</v>
      </c>
      <c r="T38" t="s">
        <v>176</v>
      </c>
      <c r="U38" t="s">
        <v>176</v>
      </c>
      <c r="V38" t="s">
        <v>436</v>
      </c>
      <c r="W38" t="s">
        <v>444</v>
      </c>
      <c r="X38" t="s">
        <v>436</v>
      </c>
      <c r="Y38" t="s">
        <v>176</v>
      </c>
      <c r="Z38" t="s">
        <v>176</v>
      </c>
      <c r="AA38" t="s">
        <v>176</v>
      </c>
      <c r="AB38" t="s">
        <v>436</v>
      </c>
      <c r="AC38" t="s">
        <v>444</v>
      </c>
      <c r="AD38" t="s">
        <v>444</v>
      </c>
      <c r="AE38" t="s">
        <v>176</v>
      </c>
      <c r="AF38" t="s">
        <v>176</v>
      </c>
      <c r="AG38" t="s">
        <v>436</v>
      </c>
      <c r="AH38" t="s">
        <v>444</v>
      </c>
      <c r="AI38" t="s">
        <v>436</v>
      </c>
      <c r="AJ38" t="s">
        <v>436</v>
      </c>
      <c r="AK38" t="s">
        <v>440</v>
      </c>
      <c r="AL38" t="s">
        <v>436</v>
      </c>
      <c r="AM38" t="s">
        <v>436</v>
      </c>
      <c r="AN38" t="s">
        <v>436</v>
      </c>
      <c r="AO38" t="s">
        <v>436</v>
      </c>
      <c r="AP38" t="s">
        <v>437</v>
      </c>
      <c r="AQ38" s="13" t="s">
        <v>176</v>
      </c>
      <c r="AR38" s="13" t="s">
        <v>438</v>
      </c>
      <c r="AS38" s="13" t="s">
        <v>439</v>
      </c>
      <c r="AT38" s="13" t="s">
        <v>440</v>
      </c>
      <c r="AU38" s="13" t="s">
        <v>176</v>
      </c>
      <c r="AV38" s="13" t="s">
        <v>176</v>
      </c>
      <c r="AW38" s="13" t="s">
        <v>441</v>
      </c>
      <c r="AX38" s="13" t="s">
        <v>442</v>
      </c>
      <c r="AY38" s="13" t="s">
        <v>437</v>
      </c>
      <c r="AZ38" s="13" t="s">
        <v>440</v>
      </c>
      <c r="BA38" s="13" t="s">
        <v>441</v>
      </c>
      <c r="BB38" s="13" t="s">
        <v>443</v>
      </c>
      <c r="BC38" s="13" t="s">
        <v>442</v>
      </c>
      <c r="BD38" s="13" t="s">
        <v>444</v>
      </c>
      <c r="BE38" s="13" t="s">
        <v>436</v>
      </c>
      <c r="BF38" s="13" t="s">
        <v>446</v>
      </c>
      <c r="BG38" s="13" t="s">
        <v>436</v>
      </c>
      <c r="BH38" s="13" t="s">
        <v>436</v>
      </c>
      <c r="BI38" s="13" t="s">
        <v>436</v>
      </c>
      <c r="BJ38" s="13" t="s">
        <v>436</v>
      </c>
      <c r="BK38" s="13" t="s">
        <v>436</v>
      </c>
      <c r="BL38" s="13" t="s">
        <v>444</v>
      </c>
      <c r="BM38" s="13" t="s">
        <v>436</v>
      </c>
      <c r="BN38" s="13" t="s">
        <v>436</v>
      </c>
      <c r="BO38" s="13" t="s">
        <v>445</v>
      </c>
      <c r="BP38" s="13" t="s">
        <v>444</v>
      </c>
      <c r="BQ38" s="13" t="s">
        <v>176</v>
      </c>
      <c r="BR38" s="13" t="s">
        <v>176</v>
      </c>
      <c r="BS38" s="13" t="s">
        <v>444</v>
      </c>
      <c r="BT38" s="13" t="s">
        <v>436</v>
      </c>
      <c r="BU38" s="13" t="s">
        <v>436</v>
      </c>
      <c r="BV38" s="13" t="s">
        <v>436</v>
      </c>
      <c r="BW38" s="13" t="s">
        <v>442</v>
      </c>
      <c r="BX38" s="13" t="s">
        <v>176</v>
      </c>
      <c r="BY38" s="13" t="s">
        <v>176</v>
      </c>
      <c r="BZ38" s="13" t="s">
        <v>444</v>
      </c>
      <c r="CA38" s="13" t="s">
        <v>444</v>
      </c>
      <c r="CB38" s="13" t="s">
        <v>438</v>
      </c>
      <c r="CC38" s="13" t="s">
        <v>436</v>
      </c>
      <c r="CD38" s="13" t="s">
        <v>436</v>
      </c>
      <c r="CE38" s="13" t="s">
        <v>444</v>
      </c>
      <c r="CF38" s="13" t="s">
        <v>176</v>
      </c>
      <c r="CG38" s="13" t="s">
        <v>436</v>
      </c>
      <c r="CH38" s="13" t="s">
        <v>436</v>
      </c>
      <c r="CI38" s="13" t="s">
        <v>436</v>
      </c>
      <c r="CJ38" s="13" t="s">
        <v>436</v>
      </c>
      <c r="CK38" s="13" t="s">
        <v>436</v>
      </c>
      <c r="CL38" s="13" t="s">
        <v>436</v>
      </c>
      <c r="CM38" s="13" t="s">
        <v>444</v>
      </c>
      <c r="CN38" s="13" t="s">
        <v>436</v>
      </c>
      <c r="CO38" s="13" t="s">
        <v>436</v>
      </c>
      <c r="CP38" s="13" t="s">
        <v>436</v>
      </c>
      <c r="CQ38" s="13"/>
      <c r="CR38" s="13" t="s">
        <v>444</v>
      </c>
      <c r="CS38" s="13" t="s">
        <v>444</v>
      </c>
      <c r="CT38" s="13" t="s">
        <v>176</v>
      </c>
      <c r="CU38" s="13" t="s">
        <v>436</v>
      </c>
      <c r="CV38" s="13" t="s">
        <v>436</v>
      </c>
      <c r="CW38" s="13" t="s">
        <v>444</v>
      </c>
      <c r="CX38" s="13" t="s">
        <v>176</v>
      </c>
      <c r="CY38" s="13" t="s">
        <v>176</v>
      </c>
      <c r="CZ38" s="13" t="s">
        <v>176</v>
      </c>
      <c r="DA38" s="13" t="s">
        <v>176</v>
      </c>
      <c r="DB38" s="13" t="s">
        <v>176</v>
      </c>
      <c r="DC38" s="13" t="s">
        <v>176</v>
      </c>
      <c r="DD38" s="13" t="s">
        <v>176</v>
      </c>
      <c r="DE38" s="13" t="s">
        <v>176</v>
      </c>
      <c r="DF38" s="13" t="s">
        <v>176</v>
      </c>
      <c r="DG38" s="13" t="s">
        <v>176</v>
      </c>
      <c r="DH38" s="13" t="s">
        <v>176</v>
      </c>
      <c r="DI38" s="13" t="s">
        <v>176</v>
      </c>
      <c r="DJ38" s="13" t="s">
        <v>176</v>
      </c>
      <c r="DK38" s="13" t="s">
        <v>176</v>
      </c>
      <c r="DL38" s="13" t="s">
        <v>176</v>
      </c>
      <c r="DM38" s="13" t="s">
        <v>176</v>
      </c>
      <c r="DN38" s="13" t="s">
        <v>176</v>
      </c>
      <c r="DO38" s="13" t="s">
        <v>444</v>
      </c>
      <c r="DP38" s="13" t="s">
        <v>444</v>
      </c>
      <c r="DQ38" s="13" t="s">
        <v>444</v>
      </c>
      <c r="DR38" s="13" t="s">
        <v>436</v>
      </c>
      <c r="DS38" s="13" t="s">
        <v>436</v>
      </c>
      <c r="DT38" s="13" t="s">
        <v>444</v>
      </c>
      <c r="DU38" s="13" t="s">
        <v>444</v>
      </c>
      <c r="DV38" s="13" t="s">
        <v>436</v>
      </c>
      <c r="DW38" s="13" t="s">
        <v>436</v>
      </c>
      <c r="DX38" s="13" t="s">
        <v>436</v>
      </c>
      <c r="DY38" s="13" t="s">
        <v>436</v>
      </c>
      <c r="DZ38" s="13" t="s">
        <v>436</v>
      </c>
      <c r="EA38" s="13" t="s">
        <v>444</v>
      </c>
      <c r="EB38" s="13" t="s">
        <v>436</v>
      </c>
      <c r="EC38" s="13" t="s">
        <v>444</v>
      </c>
      <c r="ED38" s="13"/>
      <c r="EE38" s="13" t="s">
        <v>444</v>
      </c>
      <c r="EF38" s="13" t="s">
        <v>440</v>
      </c>
      <c r="EG38" s="13" t="s">
        <v>444</v>
      </c>
      <c r="EH38" s="13" t="s">
        <v>436</v>
      </c>
      <c r="EI38" s="13" t="s">
        <v>436</v>
      </c>
      <c r="EJ38" s="13" t="s">
        <v>444</v>
      </c>
      <c r="EK38" s="13" t="s">
        <v>444</v>
      </c>
      <c r="EL38" s="13" t="s">
        <v>444</v>
      </c>
      <c r="EM38" s="13" t="s">
        <v>176</v>
      </c>
      <c r="EN38" s="13" t="s">
        <v>444</v>
      </c>
      <c r="EO38" s="13" t="s">
        <v>444</v>
      </c>
      <c r="EP38" s="13" t="s">
        <v>444</v>
      </c>
      <c r="EQ38" s="13"/>
      <c r="ER38" s="13" t="s">
        <v>444</v>
      </c>
      <c r="ES38" s="13" t="s">
        <v>444</v>
      </c>
      <c r="ET38" s="13" t="s">
        <v>176</v>
      </c>
      <c r="EU38" s="13" t="s">
        <v>436</v>
      </c>
      <c r="EV38" s="13" t="s">
        <v>444</v>
      </c>
      <c r="EW38" s="13" t="s">
        <v>444</v>
      </c>
      <c r="EX38" s="13" t="s">
        <v>436</v>
      </c>
      <c r="EY38" s="13" t="s">
        <v>436</v>
      </c>
      <c r="EZ38" s="13" t="s">
        <v>444</v>
      </c>
      <c r="FA38" s="13" t="s">
        <v>447</v>
      </c>
      <c r="FB38" s="13" t="s">
        <v>436</v>
      </c>
      <c r="FC38" s="13" t="s">
        <v>444</v>
      </c>
      <c r="FD38" s="13" t="s">
        <v>444</v>
      </c>
      <c r="FE38" s="13" t="s">
        <v>176</v>
      </c>
      <c r="FF38" s="13" t="s">
        <v>444</v>
      </c>
      <c r="FG38" s="13" t="s">
        <v>444</v>
      </c>
      <c r="FH38" s="13" t="s">
        <v>176</v>
      </c>
      <c r="FI38" s="13" t="s">
        <v>436</v>
      </c>
      <c r="FJ38" s="13" t="s">
        <v>436</v>
      </c>
      <c r="FK38" s="13" t="s">
        <v>436</v>
      </c>
      <c r="FL38" s="13" t="s">
        <v>436</v>
      </c>
      <c r="FM38" s="13" t="s">
        <v>436</v>
      </c>
      <c r="FN38" s="13" t="s">
        <v>444</v>
      </c>
      <c r="FO38" s="13" t="s">
        <v>444</v>
      </c>
      <c r="FP38" s="13"/>
      <c r="FQ38" s="13" t="s">
        <v>436</v>
      </c>
      <c r="FR38" s="13" t="s">
        <v>436</v>
      </c>
      <c r="FS38" s="13" t="s">
        <v>436</v>
      </c>
      <c r="FT38" s="13" t="s">
        <v>436</v>
      </c>
      <c r="FU38" s="13" t="s">
        <v>444</v>
      </c>
      <c r="FV38" s="13" t="s">
        <v>436</v>
      </c>
      <c r="FW38" s="13" t="s">
        <v>436</v>
      </c>
      <c r="FX38" s="13" t="s">
        <v>448</v>
      </c>
      <c r="FY38" s="13" t="s">
        <v>436</v>
      </c>
      <c r="FZ38" s="13" t="s">
        <v>436</v>
      </c>
      <c r="GA38" s="13" t="s">
        <v>176</v>
      </c>
      <c r="GB38" s="13" t="s">
        <v>444</v>
      </c>
      <c r="GC38" s="13"/>
      <c r="GD38" s="13" t="s">
        <v>436</v>
      </c>
      <c r="GE38" s="13" t="s">
        <v>436</v>
      </c>
      <c r="GF38" s="13" t="s">
        <v>176</v>
      </c>
      <c r="GG38" s="13" t="s">
        <v>449</v>
      </c>
      <c r="GH38" s="13" t="s">
        <v>444</v>
      </c>
      <c r="GI38" s="13" t="s">
        <v>444</v>
      </c>
      <c r="GJ38" s="13" t="s">
        <v>436</v>
      </c>
      <c r="GK38" s="13" t="s">
        <v>436</v>
      </c>
      <c r="GL38" s="13" t="s">
        <v>436</v>
      </c>
      <c r="GM38" s="13" t="s">
        <v>436</v>
      </c>
      <c r="GN38" s="13" t="s">
        <v>436</v>
      </c>
      <c r="GO38" s="13" t="s">
        <v>436</v>
      </c>
      <c r="GP38" s="13" t="s">
        <v>444</v>
      </c>
      <c r="GQ38" s="13" t="s">
        <v>444</v>
      </c>
      <c r="GR38" s="13" t="s">
        <v>436</v>
      </c>
      <c r="GS38" s="13" t="s">
        <v>444</v>
      </c>
      <c r="GT38" s="13" t="s">
        <v>436</v>
      </c>
      <c r="GU38" s="13" t="s">
        <v>176</v>
      </c>
      <c r="GV38" s="13" t="s">
        <v>450</v>
      </c>
      <c r="GW38" s="13" t="s">
        <v>450</v>
      </c>
      <c r="GX38" s="13" t="s">
        <v>436</v>
      </c>
      <c r="GY38" s="13" t="s">
        <v>436</v>
      </c>
      <c r="GZ38" s="13" t="s">
        <v>436</v>
      </c>
      <c r="HA38" s="13" t="s">
        <v>444</v>
      </c>
      <c r="HB38" s="13" t="s">
        <v>451</v>
      </c>
      <c r="HC38" s="13" t="s">
        <v>444</v>
      </c>
      <c r="HD38" s="13" t="s">
        <v>444</v>
      </c>
      <c r="HE38" s="13" t="s">
        <v>176</v>
      </c>
      <c r="HF38" s="13" t="s">
        <v>452</v>
      </c>
      <c r="HG38" s="13" t="s">
        <v>176</v>
      </c>
      <c r="HH38" s="13" t="s">
        <v>436</v>
      </c>
      <c r="HI38" s="13" t="s">
        <v>436</v>
      </c>
      <c r="HJ38" s="13" t="s">
        <v>436</v>
      </c>
      <c r="HK38" s="13" t="s">
        <v>444</v>
      </c>
      <c r="HL38" s="13" t="s">
        <v>176</v>
      </c>
      <c r="HM38" s="13" t="s">
        <v>444</v>
      </c>
      <c r="HN38" s="13" t="s">
        <v>453</v>
      </c>
      <c r="HO38" s="13" t="s">
        <v>444</v>
      </c>
      <c r="HP38" s="13" t="s">
        <v>450</v>
      </c>
      <c r="HQ38" s="13" t="s">
        <v>444</v>
      </c>
      <c r="HR38" s="13" t="s">
        <v>454</v>
      </c>
      <c r="HS38" s="13" t="s">
        <v>436</v>
      </c>
      <c r="HT38" s="13" t="s">
        <v>443</v>
      </c>
      <c r="HU38" s="13" t="s">
        <v>436</v>
      </c>
      <c r="HV38" s="13" t="s">
        <v>176</v>
      </c>
      <c r="HW38" s="13" t="s">
        <v>449</v>
      </c>
      <c r="HX38" s="13" t="s">
        <v>444</v>
      </c>
      <c r="HY38" s="13" t="s">
        <v>436</v>
      </c>
      <c r="HZ38" s="13" t="s">
        <v>436</v>
      </c>
      <c r="IA38" s="13" t="s">
        <v>444</v>
      </c>
      <c r="IB38" s="13" t="s">
        <v>176</v>
      </c>
      <c r="IC38" s="13" t="s">
        <v>444</v>
      </c>
      <c r="ID38" s="13" t="s">
        <v>176</v>
      </c>
      <c r="IE38" s="13" t="s">
        <v>176</v>
      </c>
      <c r="IF38" s="13" t="s">
        <v>436</v>
      </c>
      <c r="IG38" s="13" t="s">
        <v>176</v>
      </c>
      <c r="IH38" s="13" t="s">
        <v>1106</v>
      </c>
      <c r="II38" s="13" t="s">
        <v>444</v>
      </c>
      <c r="IJ38" s="13" t="s">
        <v>449</v>
      </c>
      <c r="IK38" s="13" t="s">
        <v>444</v>
      </c>
      <c r="IL38" s="13" t="s">
        <v>176</v>
      </c>
      <c r="IM38" s="13"/>
      <c r="IN38" s="13" t="s">
        <v>436</v>
      </c>
      <c r="IO38" s="13" t="s">
        <v>436</v>
      </c>
      <c r="IP38" s="13" t="s">
        <v>176</v>
      </c>
      <c r="IQ38" s="13" t="s">
        <v>444</v>
      </c>
      <c r="IR38" s="13" t="s">
        <v>176</v>
      </c>
      <c r="IS38" s="13" t="s">
        <v>436</v>
      </c>
      <c r="IT38" s="13" t="s">
        <v>1164</v>
      </c>
      <c r="IU38" s="13" t="s">
        <v>1164</v>
      </c>
      <c r="IV38" s="13" t="s">
        <v>1164</v>
      </c>
      <c r="IW38" s="13" t="s">
        <v>1177</v>
      </c>
      <c r="IX38" s="13" t="s">
        <v>1177</v>
      </c>
      <c r="IY38" s="13" t="s">
        <v>1177</v>
      </c>
      <c r="IZ38" s="13" t="s">
        <v>1177</v>
      </c>
      <c r="JA38" s="13" t="s">
        <v>1177</v>
      </c>
      <c r="JB38" s="13" t="s">
        <v>1177</v>
      </c>
      <c r="JC38" s="13" t="s">
        <v>176</v>
      </c>
      <c r="JD38" s="13" t="s">
        <v>1177</v>
      </c>
      <c r="JE38" s="32" t="s">
        <v>1197</v>
      </c>
      <c r="JF38" s="13" t="s">
        <v>1164</v>
      </c>
      <c r="JG38" s="13" t="s">
        <v>1177</v>
      </c>
      <c r="JH38" s="13" t="s">
        <v>1177</v>
      </c>
      <c r="JI38" s="13" t="s">
        <v>1177</v>
      </c>
      <c r="JJ38" s="13" t="s">
        <v>444</v>
      </c>
      <c r="JK38" s="13"/>
      <c r="JL38" s="13"/>
      <c r="JM38" s="13"/>
      <c r="JN38" s="13"/>
      <c r="JO38" s="13"/>
      <c r="JP38" s="13"/>
      <c r="JQ38" s="13"/>
      <c r="JR38" s="13"/>
      <c r="JS38" s="13"/>
      <c r="JT38" s="13"/>
      <c r="JU38" s="13"/>
      <c r="JV38" s="13"/>
      <c r="JW38" s="13"/>
      <c r="JX38" s="13"/>
      <c r="JY38" s="13"/>
      <c r="JZ38" s="13"/>
      <c r="KA38" s="13"/>
      <c r="KB38" s="13"/>
      <c r="KC38" s="13"/>
      <c r="KD38" s="13"/>
      <c r="KE38" s="13"/>
      <c r="KF38" s="13"/>
    </row>
    <row r="39" spans="1:292" x14ac:dyDescent="0.25">
      <c r="A39" t="s">
        <v>455</v>
      </c>
      <c r="B39" t="s">
        <v>1155</v>
      </c>
      <c r="D39" s="24" t="s">
        <v>406</v>
      </c>
      <c r="E39" t="s">
        <v>456</v>
      </c>
      <c r="F39" t="s">
        <v>176</v>
      </c>
      <c r="G39" t="s">
        <v>176</v>
      </c>
      <c r="H39" t="s">
        <v>176</v>
      </c>
      <c r="I39" t="s">
        <v>176</v>
      </c>
      <c r="J39" t="s">
        <v>176</v>
      </c>
      <c r="K39" t="s">
        <v>176</v>
      </c>
      <c r="L39" t="s">
        <v>176</v>
      </c>
      <c r="M39" t="s">
        <v>176</v>
      </c>
      <c r="N39" t="s">
        <v>176</v>
      </c>
      <c r="O39" t="s">
        <v>176</v>
      </c>
      <c r="P39" t="s">
        <v>176</v>
      </c>
      <c r="Q39" t="s">
        <v>176</v>
      </c>
      <c r="R39" t="s">
        <v>176</v>
      </c>
      <c r="S39" t="s">
        <v>176</v>
      </c>
      <c r="T39" t="s">
        <v>176</v>
      </c>
      <c r="U39" t="s">
        <v>176</v>
      </c>
      <c r="V39">
        <v>35</v>
      </c>
      <c r="W39">
        <v>84.72</v>
      </c>
      <c r="X39">
        <v>61</v>
      </c>
      <c r="Y39" t="s">
        <v>176</v>
      </c>
      <c r="Z39" t="s">
        <v>176</v>
      </c>
      <c r="AA39" t="s">
        <v>176</v>
      </c>
      <c r="AB39" t="s">
        <v>176</v>
      </c>
      <c r="AC39">
        <v>90</v>
      </c>
      <c r="AD39" t="s">
        <v>176</v>
      </c>
      <c r="AE39" t="s">
        <v>176</v>
      </c>
      <c r="AF39" t="s">
        <v>176</v>
      </c>
      <c r="AG39" t="s">
        <v>176</v>
      </c>
      <c r="AH39" t="s">
        <v>176</v>
      </c>
      <c r="AI39" t="s">
        <v>176</v>
      </c>
      <c r="AJ39" t="s">
        <v>176</v>
      </c>
      <c r="AK39">
        <v>65</v>
      </c>
      <c r="AL39" t="s">
        <v>176</v>
      </c>
      <c r="AM39" t="s">
        <v>176</v>
      </c>
      <c r="AN39" t="s">
        <v>176</v>
      </c>
      <c r="AO39" t="s">
        <v>176</v>
      </c>
      <c r="AP39" s="13">
        <v>37</v>
      </c>
      <c r="AQ39" s="13" t="s">
        <v>176</v>
      </c>
      <c r="AR39" s="13" t="s">
        <v>176</v>
      </c>
      <c r="AS39" s="13">
        <v>52</v>
      </c>
      <c r="AT39" s="13">
        <v>71.739999999999995</v>
      </c>
      <c r="AU39" s="13">
        <v>88</v>
      </c>
      <c r="AV39" s="13">
        <v>84.5</v>
      </c>
      <c r="AW39" s="13">
        <v>66.2</v>
      </c>
      <c r="AX39" s="13">
        <v>73.099999999999994</v>
      </c>
      <c r="AY39" s="13">
        <v>84.8</v>
      </c>
      <c r="AZ39" s="13">
        <v>65.400000000000006</v>
      </c>
      <c r="BA39" s="13" t="s">
        <v>457</v>
      </c>
      <c r="BB39" s="13" t="s">
        <v>176</v>
      </c>
      <c r="BC39" s="13">
        <v>59</v>
      </c>
      <c r="BD39" s="13">
        <v>30.5</v>
      </c>
      <c r="BE39" s="13">
        <v>33.700000000000003</v>
      </c>
      <c r="BF39" s="13">
        <v>36</v>
      </c>
      <c r="BG39" s="13" t="s">
        <v>176</v>
      </c>
      <c r="BH39" s="13" t="s">
        <v>176</v>
      </c>
      <c r="BI39" s="13" t="s">
        <v>176</v>
      </c>
      <c r="BJ39" s="13" t="s">
        <v>176</v>
      </c>
      <c r="BK39" s="13" t="s">
        <v>176</v>
      </c>
      <c r="BL39" s="13" t="s">
        <v>176</v>
      </c>
      <c r="BM39" s="13" t="s">
        <v>176</v>
      </c>
      <c r="BN39" s="13" t="s">
        <v>176</v>
      </c>
      <c r="BO39" s="13">
        <v>97</v>
      </c>
      <c r="BP39" s="13" t="s">
        <v>176</v>
      </c>
      <c r="BQ39" s="13" t="s">
        <v>176</v>
      </c>
      <c r="BR39" s="13" t="s">
        <v>176</v>
      </c>
      <c r="BS39" s="13">
        <v>11.5</v>
      </c>
      <c r="BT39" s="13" t="s">
        <v>176</v>
      </c>
      <c r="BU39" s="13" t="s">
        <v>176</v>
      </c>
      <c r="BV39" s="13" t="s">
        <v>176</v>
      </c>
      <c r="BW39" s="13">
        <v>44.5</v>
      </c>
      <c r="BX39" s="13" t="s">
        <v>176</v>
      </c>
      <c r="BY39" s="13" t="s">
        <v>176</v>
      </c>
      <c r="BZ39" s="13" t="s">
        <v>176</v>
      </c>
      <c r="CA39" s="13" t="s">
        <v>176</v>
      </c>
      <c r="CB39" s="13">
        <v>95.32</v>
      </c>
      <c r="CC39" s="13" t="s">
        <v>176</v>
      </c>
      <c r="CD39" s="13" t="s">
        <v>176</v>
      </c>
      <c r="CE39" s="13" t="s">
        <v>176</v>
      </c>
      <c r="CF39" s="13" t="s">
        <v>176</v>
      </c>
      <c r="CG39" s="13" t="s">
        <v>176</v>
      </c>
      <c r="CH39" s="13" t="s">
        <v>176</v>
      </c>
      <c r="CI39" s="13" t="s">
        <v>176</v>
      </c>
      <c r="CJ39" s="13" t="s">
        <v>176</v>
      </c>
      <c r="CK39" s="13" t="s">
        <v>176</v>
      </c>
      <c r="CL39" s="13" t="s">
        <v>176</v>
      </c>
      <c r="CM39" s="13" t="s">
        <v>176</v>
      </c>
      <c r="CN39" s="13" t="s">
        <v>176</v>
      </c>
      <c r="CO39" s="13" t="s">
        <v>176</v>
      </c>
      <c r="CP39" s="13" t="s">
        <v>176</v>
      </c>
      <c r="CQ39" s="13"/>
      <c r="CR39" s="13" t="s">
        <v>176</v>
      </c>
      <c r="CS39" s="13" t="s">
        <v>176</v>
      </c>
      <c r="CT39" s="13" t="s">
        <v>176</v>
      </c>
      <c r="CU39" s="13" t="s">
        <v>176</v>
      </c>
      <c r="CV39" s="13" t="s">
        <v>176</v>
      </c>
      <c r="CW39" s="13" t="s">
        <v>176</v>
      </c>
      <c r="CX39" s="13" t="s">
        <v>176</v>
      </c>
      <c r="CY39" s="13" t="s">
        <v>176</v>
      </c>
      <c r="CZ39" s="13" t="s">
        <v>176</v>
      </c>
      <c r="DA39" s="13" t="s">
        <v>176</v>
      </c>
      <c r="DB39" s="13" t="s">
        <v>176</v>
      </c>
      <c r="DC39" s="13" t="s">
        <v>176</v>
      </c>
      <c r="DD39" s="13" t="s">
        <v>176</v>
      </c>
      <c r="DE39" s="13" t="s">
        <v>176</v>
      </c>
      <c r="DF39" s="13" t="s">
        <v>176</v>
      </c>
      <c r="DG39" s="13" t="s">
        <v>176</v>
      </c>
      <c r="DH39" s="13" t="s">
        <v>176</v>
      </c>
      <c r="DI39" s="13" t="s">
        <v>176</v>
      </c>
      <c r="DJ39" s="13" t="s">
        <v>176</v>
      </c>
      <c r="DK39" s="13" t="s">
        <v>176</v>
      </c>
      <c r="DL39" s="13" t="s">
        <v>176</v>
      </c>
      <c r="DM39" s="13" t="s">
        <v>176</v>
      </c>
      <c r="DN39" s="13" t="s">
        <v>176</v>
      </c>
      <c r="DO39" s="13">
        <v>28.07</v>
      </c>
      <c r="DP39" s="13" t="s">
        <v>176</v>
      </c>
      <c r="DQ39" s="13" t="s">
        <v>176</v>
      </c>
      <c r="DR39" s="13" t="s">
        <v>176</v>
      </c>
      <c r="DS39" s="13" t="s">
        <v>176</v>
      </c>
      <c r="DT39" s="13" t="s">
        <v>176</v>
      </c>
      <c r="DU39" s="13" t="s">
        <v>176</v>
      </c>
      <c r="DV39" s="13" t="s">
        <v>176</v>
      </c>
      <c r="DW39" s="13" t="s">
        <v>176</v>
      </c>
      <c r="DX39" s="13" t="s">
        <v>176</v>
      </c>
      <c r="DY39" s="13" t="s">
        <v>176</v>
      </c>
      <c r="DZ39" s="13" t="s">
        <v>176</v>
      </c>
      <c r="EA39" s="13" t="s">
        <v>176</v>
      </c>
      <c r="EB39" s="13" t="s">
        <v>176</v>
      </c>
      <c r="EC39" s="13" t="s">
        <v>176</v>
      </c>
      <c r="ED39" s="13"/>
      <c r="EE39" s="13" t="s">
        <v>176</v>
      </c>
      <c r="EF39" s="13">
        <v>18.02</v>
      </c>
      <c r="EG39" s="13" t="s">
        <v>176</v>
      </c>
      <c r="EH39" s="13">
        <v>84.4</v>
      </c>
      <c r="EI39" s="13" t="s">
        <v>176</v>
      </c>
      <c r="EJ39" s="13" t="s">
        <v>176</v>
      </c>
      <c r="EK39" s="13" t="s">
        <v>176</v>
      </c>
      <c r="EL39" s="13" t="s">
        <v>176</v>
      </c>
      <c r="EM39" s="13" t="s">
        <v>176</v>
      </c>
      <c r="EN39" s="13" t="s">
        <v>176</v>
      </c>
      <c r="EO39" s="13" t="s">
        <v>176</v>
      </c>
      <c r="EP39" s="13" t="s">
        <v>176</v>
      </c>
      <c r="EQ39" s="13"/>
      <c r="ER39" s="13" t="s">
        <v>176</v>
      </c>
      <c r="ES39" s="13" t="s">
        <v>176</v>
      </c>
      <c r="ET39" s="13" t="s">
        <v>176</v>
      </c>
      <c r="EU39" s="13" t="s">
        <v>176</v>
      </c>
      <c r="EV39" s="13" t="s">
        <v>176</v>
      </c>
      <c r="EW39" s="13" t="s">
        <v>176</v>
      </c>
      <c r="EX39" s="13" t="s">
        <v>176</v>
      </c>
      <c r="EY39" s="13" t="s">
        <v>176</v>
      </c>
      <c r="EZ39" s="13" t="s">
        <v>176</v>
      </c>
      <c r="FA39" s="13" t="s">
        <v>176</v>
      </c>
      <c r="FB39" s="13" t="s">
        <v>176</v>
      </c>
      <c r="FC39" s="13" t="s">
        <v>176</v>
      </c>
      <c r="FD39" s="13" t="s">
        <v>176</v>
      </c>
      <c r="FE39" s="13" t="s">
        <v>176</v>
      </c>
      <c r="FF39" s="13" t="s">
        <v>176</v>
      </c>
      <c r="FG39" s="13" t="s">
        <v>176</v>
      </c>
      <c r="FH39" s="13" t="s">
        <v>176</v>
      </c>
      <c r="FI39" s="13" t="s">
        <v>176</v>
      </c>
      <c r="FJ39" s="13" t="s">
        <v>176</v>
      </c>
      <c r="FK39" s="13" t="s">
        <v>176</v>
      </c>
      <c r="FL39" s="13" t="s">
        <v>176</v>
      </c>
      <c r="FM39" s="13" t="s">
        <v>176</v>
      </c>
      <c r="FN39" s="13" t="s">
        <v>176</v>
      </c>
      <c r="FO39" s="13" t="s">
        <v>176</v>
      </c>
      <c r="FP39" s="13"/>
      <c r="FQ39" s="13" t="s">
        <v>176</v>
      </c>
      <c r="FR39" s="13" t="s">
        <v>176</v>
      </c>
      <c r="FS39" s="13" t="s">
        <v>176</v>
      </c>
      <c r="FT39" s="13" t="s">
        <v>176</v>
      </c>
      <c r="FU39" s="13" t="s">
        <v>176</v>
      </c>
      <c r="FV39" s="13" t="s">
        <v>176</v>
      </c>
      <c r="FW39" s="13" t="s">
        <v>176</v>
      </c>
      <c r="FX39" s="13" t="s">
        <v>176</v>
      </c>
      <c r="FY39" s="13">
        <v>62.4</v>
      </c>
      <c r="FZ39" s="13" t="s">
        <v>176</v>
      </c>
      <c r="GA39" s="13" t="s">
        <v>176</v>
      </c>
      <c r="GB39" s="13" t="s">
        <v>176</v>
      </c>
      <c r="GC39" s="13"/>
      <c r="GD39" s="13">
        <v>87.3</v>
      </c>
      <c r="GE39" s="13">
        <v>83.15</v>
      </c>
      <c r="GF39" s="13" t="s">
        <v>176</v>
      </c>
      <c r="GG39" s="13" t="s">
        <v>176</v>
      </c>
      <c r="GH39" s="13" t="s">
        <v>176</v>
      </c>
      <c r="GI39" s="13" t="s">
        <v>176</v>
      </c>
      <c r="GJ39" s="13" t="s">
        <v>176</v>
      </c>
      <c r="GK39" s="13" t="s">
        <v>176</v>
      </c>
      <c r="GL39" s="13" t="s">
        <v>176</v>
      </c>
      <c r="GM39" s="13" t="s">
        <v>176</v>
      </c>
      <c r="GN39" s="13" t="s">
        <v>176</v>
      </c>
      <c r="GO39" s="13" t="s">
        <v>176</v>
      </c>
      <c r="GP39" s="13">
        <v>62.5</v>
      </c>
      <c r="GQ39" s="13">
        <v>62.5</v>
      </c>
      <c r="GR39" s="13">
        <v>51.7</v>
      </c>
      <c r="GS39" s="13" t="s">
        <v>176</v>
      </c>
      <c r="GT39" s="13" t="s">
        <v>176</v>
      </c>
      <c r="GU39" s="13" t="s">
        <v>176</v>
      </c>
      <c r="GV39" s="13">
        <v>54</v>
      </c>
      <c r="GW39" s="13" t="s">
        <v>176</v>
      </c>
      <c r="GX39" s="13" t="s">
        <v>176</v>
      </c>
      <c r="GY39" s="13" t="s">
        <v>176</v>
      </c>
      <c r="GZ39" s="13" t="s">
        <v>176</v>
      </c>
      <c r="HA39" s="13" t="s">
        <v>176</v>
      </c>
      <c r="HB39" s="13" t="s">
        <v>176</v>
      </c>
      <c r="HC39" s="13" t="s">
        <v>176</v>
      </c>
      <c r="HD39" s="13" t="s">
        <v>176</v>
      </c>
      <c r="HE39" s="13" t="s">
        <v>176</v>
      </c>
      <c r="HF39" s="13" t="s">
        <v>176</v>
      </c>
      <c r="HG39" s="13" t="s">
        <v>176</v>
      </c>
      <c r="HH39" s="13" t="s">
        <v>176</v>
      </c>
      <c r="HI39" s="13" t="s">
        <v>176</v>
      </c>
      <c r="HJ39" s="13" t="s">
        <v>176</v>
      </c>
      <c r="HK39" s="13" t="s">
        <v>176</v>
      </c>
      <c r="HL39" s="13" t="s">
        <v>176</v>
      </c>
      <c r="HM39" s="13" t="s">
        <v>176</v>
      </c>
      <c r="HN39" s="13" t="s">
        <v>176</v>
      </c>
      <c r="HO39" s="13" t="s">
        <v>176</v>
      </c>
      <c r="HP39" s="13">
        <v>93.5</v>
      </c>
      <c r="HQ39" s="13" t="s">
        <v>176</v>
      </c>
      <c r="HR39" s="13" t="s">
        <v>176</v>
      </c>
      <c r="HS39" s="13" t="s">
        <v>176</v>
      </c>
      <c r="HT39" s="13">
        <v>97.5</v>
      </c>
      <c r="HU39" s="13" t="s">
        <v>176</v>
      </c>
      <c r="HV39" s="13" t="s">
        <v>176</v>
      </c>
      <c r="HW39" s="13" t="s">
        <v>176</v>
      </c>
      <c r="HX39" s="13" t="s">
        <v>176</v>
      </c>
      <c r="HY39" s="13" t="s">
        <v>176</v>
      </c>
      <c r="HZ39" s="13">
        <v>74.56</v>
      </c>
      <c r="IA39" s="13" t="s">
        <v>176</v>
      </c>
      <c r="IB39" s="13" t="s">
        <v>176</v>
      </c>
      <c r="IC39" s="13" t="s">
        <v>176</v>
      </c>
      <c r="ID39" s="13" t="s">
        <v>176</v>
      </c>
      <c r="IE39" s="13" t="s">
        <v>176</v>
      </c>
      <c r="IF39" s="13" t="s">
        <v>176</v>
      </c>
      <c r="IG39" s="13" t="s">
        <v>176</v>
      </c>
      <c r="IH39" s="13" t="s">
        <v>176</v>
      </c>
      <c r="II39" s="13" t="s">
        <v>176</v>
      </c>
      <c r="IJ39" s="13" t="s">
        <v>176</v>
      </c>
      <c r="IK39" s="13" t="s">
        <v>176</v>
      </c>
      <c r="IL39" s="13" t="s">
        <v>176</v>
      </c>
      <c r="IM39" s="13"/>
      <c r="IN39" s="13">
        <v>98</v>
      </c>
      <c r="IO39" s="13" t="s">
        <v>176</v>
      </c>
      <c r="IP39" s="13" t="s">
        <v>176</v>
      </c>
      <c r="IQ39" s="13" t="s">
        <v>176</v>
      </c>
      <c r="IR39" s="13" t="s">
        <v>176</v>
      </c>
      <c r="IS39" s="13" t="s">
        <v>176</v>
      </c>
      <c r="IT39" s="13" t="s">
        <v>176</v>
      </c>
      <c r="IU39" s="13">
        <v>98</v>
      </c>
      <c r="IV39" s="13" t="s">
        <v>176</v>
      </c>
      <c r="IW39" s="13" t="s">
        <v>176</v>
      </c>
      <c r="IX39" s="13" t="s">
        <v>176</v>
      </c>
      <c r="IY39" s="13" t="s">
        <v>176</v>
      </c>
      <c r="IZ39" s="13" t="s">
        <v>176</v>
      </c>
      <c r="JA39" s="13" t="s">
        <v>176</v>
      </c>
      <c r="JB39" s="13" t="s">
        <v>176</v>
      </c>
      <c r="JC39" s="13" t="s">
        <v>176</v>
      </c>
      <c r="JD39" s="13" t="s">
        <v>176</v>
      </c>
      <c r="JE39" s="32">
        <v>17</v>
      </c>
      <c r="JF39" s="13" t="s">
        <v>176</v>
      </c>
      <c r="JG39" s="13" t="s">
        <v>176</v>
      </c>
      <c r="JH39" s="13" t="s">
        <v>176</v>
      </c>
      <c r="JI39" s="13" t="s">
        <v>176</v>
      </c>
      <c r="JJ39" s="13" t="s">
        <v>176</v>
      </c>
      <c r="JK39" s="13"/>
      <c r="JL39" s="13"/>
      <c r="JM39" s="13"/>
      <c r="JN39" s="13"/>
      <c r="JO39" s="13"/>
      <c r="JP39" s="13"/>
      <c r="JQ39" s="13"/>
      <c r="JR39" s="13"/>
      <c r="JS39" s="13"/>
      <c r="JT39" s="13"/>
      <c r="JU39" s="13"/>
      <c r="JV39" s="13"/>
      <c r="JW39" s="13"/>
      <c r="JX39" s="13"/>
      <c r="JY39" s="13"/>
      <c r="JZ39" s="13"/>
      <c r="KA39" s="13"/>
      <c r="KB39" s="13"/>
      <c r="KC39" s="13"/>
      <c r="KD39" s="13"/>
      <c r="KE39" s="13"/>
      <c r="KF39" s="13"/>
    </row>
    <row r="40" spans="1:292" x14ac:dyDescent="0.25">
      <c r="A40" t="s">
        <v>458</v>
      </c>
      <c r="B40" t="s">
        <v>1156</v>
      </c>
      <c r="C40" t="s">
        <v>1157</v>
      </c>
      <c r="D40" s="24" t="s">
        <v>406</v>
      </c>
      <c r="E40" t="s">
        <v>459</v>
      </c>
      <c r="F40" t="s">
        <v>176</v>
      </c>
      <c r="G40" t="s">
        <v>176</v>
      </c>
      <c r="H40" t="s">
        <v>176</v>
      </c>
      <c r="I40" t="s">
        <v>287</v>
      </c>
      <c r="J40" t="s">
        <v>287</v>
      </c>
      <c r="K40" t="s">
        <v>287</v>
      </c>
      <c r="L40" t="s">
        <v>287</v>
      </c>
      <c r="M40" t="s">
        <v>287</v>
      </c>
      <c r="N40" t="s">
        <v>176</v>
      </c>
      <c r="O40" t="s">
        <v>176</v>
      </c>
      <c r="P40" t="s">
        <v>176</v>
      </c>
      <c r="Q40" t="s">
        <v>176</v>
      </c>
      <c r="R40" t="s">
        <v>176</v>
      </c>
      <c r="S40" t="s">
        <v>176</v>
      </c>
      <c r="T40" t="s">
        <v>176</v>
      </c>
      <c r="U40" t="s">
        <v>176</v>
      </c>
      <c r="V40" t="s">
        <v>286</v>
      </c>
      <c r="W40" t="s">
        <v>176</v>
      </c>
      <c r="X40" t="s">
        <v>287</v>
      </c>
      <c r="Y40" t="s">
        <v>176</v>
      </c>
      <c r="Z40" t="s">
        <v>176</v>
      </c>
      <c r="AA40" t="s">
        <v>176</v>
      </c>
      <c r="AB40" t="s">
        <v>286</v>
      </c>
      <c r="AC40" t="s">
        <v>286</v>
      </c>
      <c r="AD40" t="s">
        <v>286</v>
      </c>
      <c r="AE40" t="s">
        <v>176</v>
      </c>
      <c r="AF40" t="s">
        <v>176</v>
      </c>
      <c r="AG40" t="s">
        <v>286</v>
      </c>
      <c r="AH40" t="s">
        <v>286</v>
      </c>
      <c r="AI40" t="s">
        <v>176</v>
      </c>
      <c r="AJ40" t="s">
        <v>176</v>
      </c>
      <c r="AK40" t="s">
        <v>176</v>
      </c>
      <c r="AL40" t="s">
        <v>286</v>
      </c>
      <c r="AM40" t="s">
        <v>286</v>
      </c>
      <c r="AN40" t="s">
        <v>287</v>
      </c>
      <c r="AO40" t="s">
        <v>287</v>
      </c>
      <c r="AP40" t="s">
        <v>286</v>
      </c>
      <c r="AQ40" s="13" t="s">
        <v>286</v>
      </c>
      <c r="AR40" s="13" t="s">
        <v>286</v>
      </c>
      <c r="AS40" s="13" t="s">
        <v>176</v>
      </c>
      <c r="AT40" s="13" t="s">
        <v>286</v>
      </c>
      <c r="AU40" s="13" t="s">
        <v>287</v>
      </c>
      <c r="AV40" s="13" t="s">
        <v>286</v>
      </c>
      <c r="AW40" s="13" t="s">
        <v>286</v>
      </c>
      <c r="AX40" s="13" t="s">
        <v>176</v>
      </c>
      <c r="AY40" s="13" t="s">
        <v>287</v>
      </c>
      <c r="AZ40" s="13" t="s">
        <v>286</v>
      </c>
      <c r="BA40" s="13" t="s">
        <v>286</v>
      </c>
      <c r="BB40" s="13" t="s">
        <v>286</v>
      </c>
      <c r="BC40" s="13" t="s">
        <v>286</v>
      </c>
      <c r="BD40" s="13" t="s">
        <v>286</v>
      </c>
      <c r="BE40" s="13" t="s">
        <v>286</v>
      </c>
      <c r="BF40" s="13" t="s">
        <v>286</v>
      </c>
      <c r="BG40" s="13" t="s">
        <v>176</v>
      </c>
      <c r="BH40" s="13" t="s">
        <v>287</v>
      </c>
      <c r="BI40" s="13" t="s">
        <v>176</v>
      </c>
      <c r="BJ40" s="13" t="s">
        <v>176</v>
      </c>
      <c r="BK40" s="13" t="s">
        <v>286</v>
      </c>
      <c r="BL40" s="13" t="s">
        <v>286</v>
      </c>
      <c r="BM40" s="13" t="s">
        <v>287</v>
      </c>
      <c r="BN40" s="13" t="s">
        <v>287</v>
      </c>
      <c r="BO40" s="13" t="s">
        <v>287</v>
      </c>
      <c r="BP40" s="13" t="s">
        <v>286</v>
      </c>
      <c r="BQ40" s="13" t="s">
        <v>176</v>
      </c>
      <c r="BR40" s="13" t="s">
        <v>286</v>
      </c>
      <c r="BS40" s="13" t="s">
        <v>286</v>
      </c>
      <c r="BT40" s="13" t="s">
        <v>286</v>
      </c>
      <c r="BU40" s="13" t="s">
        <v>176</v>
      </c>
      <c r="BV40" s="13" t="s">
        <v>176</v>
      </c>
      <c r="BW40" s="13" t="s">
        <v>286</v>
      </c>
      <c r="BX40" s="13" t="s">
        <v>287</v>
      </c>
      <c r="BY40" s="13" t="s">
        <v>176</v>
      </c>
      <c r="BZ40" s="13" t="s">
        <v>287</v>
      </c>
      <c r="CA40" s="13" t="s">
        <v>287</v>
      </c>
      <c r="CB40" s="13" t="s">
        <v>286</v>
      </c>
      <c r="CC40" s="13" t="s">
        <v>176</v>
      </c>
      <c r="CD40" s="13" t="s">
        <v>176</v>
      </c>
      <c r="CE40" s="13" t="s">
        <v>176</v>
      </c>
      <c r="CF40" s="13" t="s">
        <v>176</v>
      </c>
      <c r="CG40" s="13" t="s">
        <v>287</v>
      </c>
      <c r="CH40" s="13" t="s">
        <v>287</v>
      </c>
      <c r="CI40" s="13" t="s">
        <v>286</v>
      </c>
      <c r="CJ40" s="13" t="s">
        <v>286</v>
      </c>
      <c r="CK40" s="13" t="s">
        <v>287</v>
      </c>
      <c r="CL40" s="13" t="s">
        <v>287</v>
      </c>
      <c r="CM40" s="13" t="s">
        <v>176</v>
      </c>
      <c r="CN40" s="13" t="s">
        <v>286</v>
      </c>
      <c r="CO40" s="13" t="s">
        <v>287</v>
      </c>
      <c r="CP40" s="13" t="s">
        <v>176</v>
      </c>
      <c r="CQ40" s="13"/>
      <c r="CR40" s="13" t="s">
        <v>287</v>
      </c>
      <c r="CS40" s="13" t="s">
        <v>286</v>
      </c>
      <c r="CT40" s="13" t="s">
        <v>176</v>
      </c>
      <c r="CU40" s="13" t="s">
        <v>286</v>
      </c>
      <c r="CV40" s="13" t="s">
        <v>286</v>
      </c>
      <c r="CW40" s="13" t="s">
        <v>286</v>
      </c>
      <c r="CX40" s="13" t="s">
        <v>176</v>
      </c>
      <c r="CY40" s="13" t="s">
        <v>176</v>
      </c>
      <c r="CZ40" s="13" t="s">
        <v>176</v>
      </c>
      <c r="DA40" s="13" t="s">
        <v>176</v>
      </c>
      <c r="DB40" s="13" t="s">
        <v>176</v>
      </c>
      <c r="DC40" s="13" t="s">
        <v>176</v>
      </c>
      <c r="DD40" s="13" t="s">
        <v>176</v>
      </c>
      <c r="DE40" s="13" t="s">
        <v>176</v>
      </c>
      <c r="DF40" s="13" t="s">
        <v>176</v>
      </c>
      <c r="DG40" s="13" t="s">
        <v>176</v>
      </c>
      <c r="DH40" s="13" t="s">
        <v>176</v>
      </c>
      <c r="DI40" s="13" t="s">
        <v>176</v>
      </c>
      <c r="DJ40" s="13" t="s">
        <v>176</v>
      </c>
      <c r="DK40" s="13" t="s">
        <v>176</v>
      </c>
      <c r="DL40" s="13" t="s">
        <v>176</v>
      </c>
      <c r="DM40" s="13" t="s">
        <v>176</v>
      </c>
      <c r="DN40" s="13" t="s">
        <v>176</v>
      </c>
      <c r="DO40" s="13" t="s">
        <v>176</v>
      </c>
      <c r="DP40" s="13" t="s">
        <v>176</v>
      </c>
      <c r="DQ40" s="13" t="s">
        <v>176</v>
      </c>
      <c r="DR40" s="13" t="s">
        <v>176</v>
      </c>
      <c r="DS40" s="13" t="s">
        <v>176</v>
      </c>
      <c r="DT40" s="13" t="s">
        <v>287</v>
      </c>
      <c r="DU40" s="13" t="s">
        <v>287</v>
      </c>
      <c r="DV40" s="13" t="s">
        <v>176</v>
      </c>
      <c r="DW40" s="13" t="s">
        <v>176</v>
      </c>
      <c r="DX40" s="13" t="s">
        <v>176</v>
      </c>
      <c r="DY40" s="13" t="s">
        <v>176</v>
      </c>
      <c r="DZ40" s="13" t="s">
        <v>176</v>
      </c>
      <c r="EA40" s="13" t="s">
        <v>176</v>
      </c>
      <c r="EB40" s="13" t="s">
        <v>176</v>
      </c>
      <c r="EC40" s="13" t="s">
        <v>176</v>
      </c>
      <c r="ED40" s="13"/>
      <c r="EE40" s="13" t="s">
        <v>176</v>
      </c>
      <c r="EF40" s="13" t="s">
        <v>286</v>
      </c>
      <c r="EG40" s="13" t="s">
        <v>176</v>
      </c>
      <c r="EH40" s="13" t="s">
        <v>176</v>
      </c>
      <c r="EI40" s="13" t="s">
        <v>286</v>
      </c>
      <c r="EJ40" s="13" t="s">
        <v>176</v>
      </c>
      <c r="EK40" s="13" t="s">
        <v>176</v>
      </c>
      <c r="EL40" s="13" t="s">
        <v>176</v>
      </c>
      <c r="EM40" s="13" t="s">
        <v>286</v>
      </c>
      <c r="EN40" s="13" t="s">
        <v>287</v>
      </c>
      <c r="EO40" s="13" t="s">
        <v>176</v>
      </c>
      <c r="EP40" s="13" t="s">
        <v>176</v>
      </c>
      <c r="EQ40" s="13"/>
      <c r="ER40" s="13" t="s">
        <v>287</v>
      </c>
      <c r="ES40" s="13" t="s">
        <v>286</v>
      </c>
      <c r="ET40" s="13" t="s">
        <v>176</v>
      </c>
      <c r="EU40" s="13" t="s">
        <v>176</v>
      </c>
      <c r="EV40" s="13" t="s">
        <v>176</v>
      </c>
      <c r="EW40" s="13" t="s">
        <v>286</v>
      </c>
      <c r="EX40" s="13" t="s">
        <v>286</v>
      </c>
      <c r="EY40" s="13" t="s">
        <v>176</v>
      </c>
      <c r="EZ40" s="13" t="s">
        <v>287</v>
      </c>
      <c r="FA40" s="13" t="s">
        <v>176</v>
      </c>
      <c r="FB40" s="13" t="s">
        <v>286</v>
      </c>
      <c r="FC40" s="13" t="s">
        <v>176</v>
      </c>
      <c r="FD40" s="13" t="s">
        <v>286</v>
      </c>
      <c r="FE40" s="13" t="s">
        <v>286</v>
      </c>
      <c r="FF40" s="13" t="s">
        <v>176</v>
      </c>
      <c r="FG40" s="13" t="s">
        <v>286</v>
      </c>
      <c r="FH40" s="13" t="s">
        <v>176</v>
      </c>
      <c r="FI40" s="13" t="s">
        <v>176</v>
      </c>
      <c r="FJ40" s="13" t="s">
        <v>176</v>
      </c>
      <c r="FK40" s="13" t="s">
        <v>176</v>
      </c>
      <c r="FL40" s="13" t="s">
        <v>286</v>
      </c>
      <c r="FM40" s="13" t="s">
        <v>286</v>
      </c>
      <c r="FN40" s="13" t="s">
        <v>287</v>
      </c>
      <c r="FO40" s="13" t="s">
        <v>176</v>
      </c>
      <c r="FP40" s="13"/>
      <c r="FQ40" s="13" t="s">
        <v>287</v>
      </c>
      <c r="FR40" s="13" t="s">
        <v>176</v>
      </c>
      <c r="FS40" s="13" t="s">
        <v>287</v>
      </c>
      <c r="FT40" s="13" t="s">
        <v>176</v>
      </c>
      <c r="FU40" s="13" t="s">
        <v>286</v>
      </c>
      <c r="FV40" s="13" t="s">
        <v>176</v>
      </c>
      <c r="FW40" s="13" t="s">
        <v>176</v>
      </c>
      <c r="FX40" s="13" t="s">
        <v>286</v>
      </c>
      <c r="FY40" s="13" t="s">
        <v>176</v>
      </c>
      <c r="FZ40" s="13" t="s">
        <v>176</v>
      </c>
      <c r="GA40" s="13" t="s">
        <v>176</v>
      </c>
      <c r="GB40" s="13" t="s">
        <v>176</v>
      </c>
      <c r="GC40" s="13"/>
      <c r="GD40" s="13" t="s">
        <v>176</v>
      </c>
      <c r="GE40" s="13" t="s">
        <v>287</v>
      </c>
      <c r="GF40" s="13" t="s">
        <v>176</v>
      </c>
      <c r="GG40" s="13" t="s">
        <v>176</v>
      </c>
      <c r="GH40" s="13" t="s">
        <v>176</v>
      </c>
      <c r="GI40" s="13" t="s">
        <v>176</v>
      </c>
      <c r="GJ40" s="13" t="s">
        <v>176</v>
      </c>
      <c r="GK40" s="13" t="s">
        <v>286</v>
      </c>
      <c r="GL40" s="13" t="s">
        <v>286</v>
      </c>
      <c r="GM40" s="13" t="s">
        <v>176</v>
      </c>
      <c r="GN40" s="13" t="s">
        <v>287</v>
      </c>
      <c r="GO40" s="13" t="s">
        <v>176</v>
      </c>
      <c r="GP40" s="13" t="s">
        <v>286</v>
      </c>
      <c r="GQ40" s="13" t="s">
        <v>286</v>
      </c>
      <c r="GR40" s="13" t="s">
        <v>176</v>
      </c>
      <c r="GS40" s="13" t="s">
        <v>176</v>
      </c>
      <c r="GT40" s="13" t="s">
        <v>176</v>
      </c>
      <c r="GU40" s="13" t="s">
        <v>176</v>
      </c>
      <c r="GV40" s="13" t="s">
        <v>286</v>
      </c>
      <c r="GW40" s="13" t="s">
        <v>176</v>
      </c>
      <c r="GX40" s="13" t="s">
        <v>176</v>
      </c>
      <c r="GY40" s="13" t="s">
        <v>286</v>
      </c>
      <c r="GZ40" s="13" t="s">
        <v>286</v>
      </c>
      <c r="HA40" s="13" t="s">
        <v>286</v>
      </c>
      <c r="HB40" s="13" t="s">
        <v>287</v>
      </c>
      <c r="HC40" s="13" t="s">
        <v>286</v>
      </c>
      <c r="HD40" s="13" t="s">
        <v>286</v>
      </c>
      <c r="HE40" s="13" t="s">
        <v>286</v>
      </c>
      <c r="HF40" s="13" t="s">
        <v>176</v>
      </c>
      <c r="HG40" s="13" t="s">
        <v>176</v>
      </c>
      <c r="HH40" s="13" t="s">
        <v>176</v>
      </c>
      <c r="HI40" s="13" t="s">
        <v>176</v>
      </c>
      <c r="HJ40" s="13" t="s">
        <v>286</v>
      </c>
      <c r="HK40" s="13" t="s">
        <v>286</v>
      </c>
      <c r="HL40" s="13" t="s">
        <v>286</v>
      </c>
      <c r="HM40" s="13" t="s">
        <v>286</v>
      </c>
      <c r="HN40" s="13" t="s">
        <v>176</v>
      </c>
      <c r="HO40" s="13" t="s">
        <v>176</v>
      </c>
      <c r="HP40" s="13" t="s">
        <v>176</v>
      </c>
      <c r="HQ40" s="13" t="s">
        <v>176</v>
      </c>
      <c r="HR40" s="13" t="s">
        <v>176</v>
      </c>
      <c r="HS40" s="13" t="s">
        <v>287</v>
      </c>
      <c r="HT40" s="13" t="s">
        <v>176</v>
      </c>
      <c r="HU40" s="13" t="s">
        <v>176</v>
      </c>
      <c r="HV40" s="13" t="s">
        <v>176</v>
      </c>
      <c r="HW40" s="13" t="s">
        <v>176</v>
      </c>
      <c r="HX40" s="13" t="s">
        <v>176</v>
      </c>
      <c r="HY40" s="13" t="s">
        <v>176</v>
      </c>
      <c r="HZ40" s="13" t="s">
        <v>176</v>
      </c>
      <c r="IA40" s="13" t="s">
        <v>286</v>
      </c>
      <c r="IB40" s="13" t="s">
        <v>176</v>
      </c>
      <c r="IC40" s="13" t="s">
        <v>176</v>
      </c>
      <c r="ID40" s="13" t="s">
        <v>176</v>
      </c>
      <c r="IE40" s="13" t="s">
        <v>176</v>
      </c>
      <c r="IF40" s="13" t="s">
        <v>287</v>
      </c>
      <c r="IG40" s="13" t="s">
        <v>176</v>
      </c>
      <c r="IH40" s="13" t="s">
        <v>176</v>
      </c>
      <c r="II40" s="13" t="s">
        <v>176</v>
      </c>
      <c r="IJ40" s="13" t="s">
        <v>176</v>
      </c>
      <c r="IK40" s="13" t="s">
        <v>176</v>
      </c>
      <c r="IL40" s="13" t="s">
        <v>286</v>
      </c>
      <c r="IM40" s="13" t="s">
        <v>287</v>
      </c>
      <c r="IN40" s="13" t="s">
        <v>176</v>
      </c>
      <c r="IO40" s="13" t="s">
        <v>286</v>
      </c>
      <c r="IP40" s="13" t="s">
        <v>286</v>
      </c>
      <c r="IQ40" s="13" t="s">
        <v>286</v>
      </c>
      <c r="IR40" s="13" t="s">
        <v>176</v>
      </c>
      <c r="IS40" s="13" t="s">
        <v>176</v>
      </c>
      <c r="IT40" s="13" t="s">
        <v>286</v>
      </c>
      <c r="IU40" s="13" t="s">
        <v>287</v>
      </c>
      <c r="IV40" s="13" t="s">
        <v>286</v>
      </c>
      <c r="IW40" s="13" t="s">
        <v>176</v>
      </c>
      <c r="IX40" s="13" t="s">
        <v>176</v>
      </c>
      <c r="IY40" s="13" t="s">
        <v>176</v>
      </c>
      <c r="IZ40" s="13" t="s">
        <v>176</v>
      </c>
      <c r="JA40" s="13" t="s">
        <v>176</v>
      </c>
      <c r="JB40" s="13" t="s">
        <v>176</v>
      </c>
      <c r="JC40" s="13" t="s">
        <v>286</v>
      </c>
      <c r="JD40" s="13" t="s">
        <v>286</v>
      </c>
      <c r="JE40" s="13" t="s">
        <v>286</v>
      </c>
      <c r="JF40" s="13" t="s">
        <v>286</v>
      </c>
      <c r="JG40" s="13" t="s">
        <v>286</v>
      </c>
      <c r="JH40" s="13" t="s">
        <v>286</v>
      </c>
      <c r="JI40" s="13" t="s">
        <v>286</v>
      </c>
      <c r="JJ40" s="13" t="s">
        <v>286</v>
      </c>
      <c r="JK40" s="13"/>
      <c r="JL40" s="13"/>
      <c r="JM40" s="13"/>
      <c r="JN40" s="13"/>
      <c r="JO40" s="13"/>
      <c r="JP40" s="13"/>
      <c r="JQ40" s="13"/>
      <c r="JR40" s="13"/>
      <c r="JS40" s="13"/>
      <c r="JT40" s="13"/>
      <c r="JU40" s="13"/>
      <c r="JV40" s="13"/>
      <c r="JW40" s="13"/>
      <c r="JX40" s="13"/>
      <c r="JY40" s="13"/>
      <c r="JZ40" s="13"/>
      <c r="KA40" s="13"/>
      <c r="KB40" s="13"/>
      <c r="KC40" s="13"/>
      <c r="KD40" s="13"/>
      <c r="KE40" s="13"/>
      <c r="KF40" s="13"/>
    </row>
    <row r="41" spans="1:292" ht="14.45" customHeight="1" x14ac:dyDescent="0.25">
      <c r="A41" t="s">
        <v>460</v>
      </c>
      <c r="B41" t="s">
        <v>1156</v>
      </c>
      <c r="D41" s="24" t="s">
        <v>406</v>
      </c>
      <c r="E41" t="s">
        <v>461</v>
      </c>
      <c r="F41" t="s">
        <v>176</v>
      </c>
      <c r="G41" t="s">
        <v>176</v>
      </c>
      <c r="H41" t="s">
        <v>176</v>
      </c>
      <c r="I41" t="s">
        <v>176</v>
      </c>
      <c r="J41" t="s">
        <v>176</v>
      </c>
      <c r="K41" t="s">
        <v>176</v>
      </c>
      <c r="L41" t="s">
        <v>176</v>
      </c>
      <c r="M41" t="s">
        <v>176</v>
      </c>
      <c r="N41" t="s">
        <v>176</v>
      </c>
      <c r="O41" t="s">
        <v>176</v>
      </c>
      <c r="P41" t="s">
        <v>176</v>
      </c>
      <c r="Q41" t="s">
        <v>176</v>
      </c>
      <c r="R41" t="s">
        <v>176</v>
      </c>
      <c r="S41" t="s">
        <v>176</v>
      </c>
      <c r="T41" t="s">
        <v>176</v>
      </c>
      <c r="U41" t="s">
        <v>1068</v>
      </c>
      <c r="V41" t="s">
        <v>462</v>
      </c>
      <c r="W41" t="s">
        <v>1119</v>
      </c>
      <c r="X41" t="s">
        <v>463</v>
      </c>
      <c r="Y41" t="s">
        <v>176</v>
      </c>
      <c r="Z41" t="s">
        <v>176</v>
      </c>
      <c r="AA41" t="s">
        <v>176</v>
      </c>
      <c r="AB41" t="s">
        <v>1122</v>
      </c>
      <c r="AC41" t="s">
        <v>1125</v>
      </c>
      <c r="AD41" t="s">
        <v>1126</v>
      </c>
      <c r="AE41" t="s">
        <v>176</v>
      </c>
      <c r="AF41" t="s">
        <v>1128</v>
      </c>
      <c r="AG41" t="s">
        <v>1129</v>
      </c>
      <c r="AH41" t="s">
        <v>1130</v>
      </c>
      <c r="AI41" t="s">
        <v>1131</v>
      </c>
      <c r="AJ41" t="s">
        <v>1132</v>
      </c>
      <c r="AK41" t="s">
        <v>1133</v>
      </c>
      <c r="AL41" t="s">
        <v>1134</v>
      </c>
      <c r="AM41" t="s">
        <v>1138</v>
      </c>
      <c r="AN41" t="s">
        <v>464</v>
      </c>
      <c r="AO41" t="s">
        <v>465</v>
      </c>
      <c r="AP41" t="s">
        <v>466</v>
      </c>
      <c r="AQ41" s="13" t="s">
        <v>176</v>
      </c>
      <c r="AR41" s="13" t="s">
        <v>467</v>
      </c>
      <c r="AS41" s="13" t="s">
        <v>468</v>
      </c>
      <c r="AT41" s="13" t="s">
        <v>469</v>
      </c>
      <c r="AU41" s="13" t="s">
        <v>176</v>
      </c>
      <c r="AV41" s="13" t="s">
        <v>176</v>
      </c>
      <c r="AW41" s="13" t="s">
        <v>470</v>
      </c>
      <c r="AX41" s="13" t="s">
        <v>471</v>
      </c>
      <c r="AY41" s="13" t="s">
        <v>472</v>
      </c>
      <c r="AZ41" s="13" t="s">
        <v>473</v>
      </c>
      <c r="BA41" s="13" t="s">
        <v>474</v>
      </c>
      <c r="BB41" s="13" t="s">
        <v>475</v>
      </c>
      <c r="BC41" s="13" t="s">
        <v>476</v>
      </c>
      <c r="BD41" s="13" t="s">
        <v>477</v>
      </c>
      <c r="BE41" s="13" t="s">
        <v>478</v>
      </c>
      <c r="BF41" s="13" t="s">
        <v>479</v>
      </c>
      <c r="BG41" s="13" t="s">
        <v>480</v>
      </c>
      <c r="BH41" s="13" t="s">
        <v>481</v>
      </c>
      <c r="BI41" s="13" t="s">
        <v>482</v>
      </c>
      <c r="BJ41" s="13" t="s">
        <v>483</v>
      </c>
      <c r="BK41" s="13" t="s">
        <v>484</v>
      </c>
      <c r="BL41" s="13" t="s">
        <v>485</v>
      </c>
      <c r="BM41" s="13" t="s">
        <v>486</v>
      </c>
      <c r="BN41" s="13" t="s">
        <v>487</v>
      </c>
      <c r="BO41" s="13" t="s">
        <v>488</v>
      </c>
      <c r="BP41" s="13" t="s">
        <v>489</v>
      </c>
      <c r="BQ41" s="13" t="s">
        <v>176</v>
      </c>
      <c r="BR41" s="13" t="s">
        <v>176</v>
      </c>
      <c r="BS41" s="13" t="s">
        <v>490</v>
      </c>
      <c r="BT41" s="16" t="s">
        <v>491</v>
      </c>
      <c r="BU41" s="13" t="s">
        <v>492</v>
      </c>
      <c r="BV41" s="13" t="s">
        <v>493</v>
      </c>
      <c r="BW41" s="13" t="s">
        <v>494</v>
      </c>
      <c r="BX41" s="13" t="s">
        <v>495</v>
      </c>
      <c r="BY41" s="15" t="s">
        <v>496</v>
      </c>
      <c r="BZ41" s="13" t="s">
        <v>497</v>
      </c>
      <c r="CA41" s="13" t="s">
        <v>498</v>
      </c>
      <c r="CB41" s="13" t="s">
        <v>499</v>
      </c>
      <c r="CC41" s="13" t="s">
        <v>500</v>
      </c>
      <c r="CD41" s="13" t="s">
        <v>501</v>
      </c>
      <c r="CE41" s="13" t="s">
        <v>502</v>
      </c>
      <c r="CF41" s="13" t="s">
        <v>176</v>
      </c>
      <c r="CG41" s="13" t="s">
        <v>503</v>
      </c>
      <c r="CH41" s="13" t="s">
        <v>504</v>
      </c>
      <c r="CI41" s="13" t="s">
        <v>505</v>
      </c>
      <c r="CJ41" s="13" t="s">
        <v>506</v>
      </c>
      <c r="CK41" s="13" t="s">
        <v>507</v>
      </c>
      <c r="CL41" s="15" t="s">
        <v>508</v>
      </c>
      <c r="CM41" s="13" t="s">
        <v>509</v>
      </c>
      <c r="CN41" s="13" t="s">
        <v>510</v>
      </c>
      <c r="CO41" s="13" t="s">
        <v>511</v>
      </c>
      <c r="CP41" s="13" t="s">
        <v>512</v>
      </c>
      <c r="CQ41" s="13"/>
      <c r="CR41" s="13" t="s">
        <v>513</v>
      </c>
      <c r="CS41" s="13" t="s">
        <v>514</v>
      </c>
      <c r="CT41" s="13" t="s">
        <v>176</v>
      </c>
      <c r="CU41" s="15" t="s">
        <v>515</v>
      </c>
      <c r="CV41" s="15" t="s">
        <v>515</v>
      </c>
      <c r="CW41" s="13" t="s">
        <v>516</v>
      </c>
      <c r="CX41" s="13" t="s">
        <v>176</v>
      </c>
      <c r="CY41" s="13" t="s">
        <v>176</v>
      </c>
      <c r="CZ41" s="13" t="s">
        <v>176</v>
      </c>
      <c r="DA41" s="13" t="s">
        <v>176</v>
      </c>
      <c r="DB41" s="13" t="s">
        <v>176</v>
      </c>
      <c r="DC41" s="13" t="s">
        <v>176</v>
      </c>
      <c r="DD41" s="13" t="s">
        <v>176</v>
      </c>
      <c r="DE41" s="13" t="s">
        <v>176</v>
      </c>
      <c r="DF41" s="13" t="s">
        <v>176</v>
      </c>
      <c r="DG41" s="13" t="s">
        <v>176</v>
      </c>
      <c r="DH41" s="13" t="s">
        <v>176</v>
      </c>
      <c r="DI41" s="13" t="s">
        <v>176</v>
      </c>
      <c r="DJ41" s="13" t="s">
        <v>176</v>
      </c>
      <c r="DK41" s="13" t="s">
        <v>176</v>
      </c>
      <c r="DL41" s="13" t="s">
        <v>176</v>
      </c>
      <c r="DM41" s="13" t="s">
        <v>176</v>
      </c>
      <c r="DN41" s="13" t="s">
        <v>176</v>
      </c>
      <c r="DO41" s="13" t="s">
        <v>517</v>
      </c>
      <c r="DP41" s="13" t="s">
        <v>518</v>
      </c>
      <c r="DQ41" s="13" t="s">
        <v>519</v>
      </c>
      <c r="DR41" s="13" t="s">
        <v>520</v>
      </c>
      <c r="DS41" s="13" t="s">
        <v>521</v>
      </c>
      <c r="DT41" s="13" t="s">
        <v>522</v>
      </c>
      <c r="DU41" s="13" t="s">
        <v>522</v>
      </c>
      <c r="DV41" s="13" t="s">
        <v>523</v>
      </c>
      <c r="DW41" s="13" t="s">
        <v>523</v>
      </c>
      <c r="DX41" s="13" t="s">
        <v>523</v>
      </c>
      <c r="DY41" s="13" t="s">
        <v>523</v>
      </c>
      <c r="DZ41" s="13" t="s">
        <v>524</v>
      </c>
      <c r="EA41" s="13" t="s">
        <v>525</v>
      </c>
      <c r="EB41" s="13" t="s">
        <v>1118</v>
      </c>
      <c r="EC41" s="13" t="s">
        <v>526</v>
      </c>
      <c r="ED41" s="13"/>
      <c r="EE41" s="13" t="s">
        <v>527</v>
      </c>
      <c r="EF41" s="13" t="s">
        <v>528</v>
      </c>
      <c r="EG41" s="13" t="s">
        <v>529</v>
      </c>
      <c r="EH41" s="13" t="s">
        <v>530</v>
      </c>
      <c r="EI41" s="13" t="s">
        <v>531</v>
      </c>
      <c r="EJ41" s="13" t="s">
        <v>532</v>
      </c>
      <c r="EK41" s="13" t="s">
        <v>532</v>
      </c>
      <c r="EL41" s="13" t="s">
        <v>533</v>
      </c>
      <c r="EM41" s="13" t="s">
        <v>176</v>
      </c>
      <c r="EN41" s="13" t="s">
        <v>534</v>
      </c>
      <c r="EO41" s="13" t="s">
        <v>535</v>
      </c>
      <c r="EP41" s="13" t="s">
        <v>535</v>
      </c>
      <c r="EQ41" s="13"/>
      <c r="ER41" s="13" t="s">
        <v>536</v>
      </c>
      <c r="ES41" s="13" t="s">
        <v>537</v>
      </c>
      <c r="ET41" s="13" t="s">
        <v>176</v>
      </c>
      <c r="EU41" s="13" t="s">
        <v>538</v>
      </c>
      <c r="EV41" s="13" t="s">
        <v>539</v>
      </c>
      <c r="EW41" s="13" t="s">
        <v>540</v>
      </c>
      <c r="EX41" s="13" t="s">
        <v>541</v>
      </c>
      <c r="EY41" s="13" t="s">
        <v>542</v>
      </c>
      <c r="EZ41" s="13" t="s">
        <v>543</v>
      </c>
      <c r="FA41" s="13" t="s">
        <v>544</v>
      </c>
      <c r="FB41" s="15" t="s">
        <v>545</v>
      </c>
      <c r="FC41" s="13" t="s">
        <v>546</v>
      </c>
      <c r="FD41" s="13" t="s">
        <v>547</v>
      </c>
      <c r="FE41" s="13" t="s">
        <v>176</v>
      </c>
      <c r="FF41" s="13" t="s">
        <v>548</v>
      </c>
      <c r="FG41" s="13" t="s">
        <v>549</v>
      </c>
      <c r="FH41" s="13" t="s">
        <v>550</v>
      </c>
      <c r="FI41" s="13" t="s">
        <v>551</v>
      </c>
      <c r="FJ41" s="13" t="s">
        <v>552</v>
      </c>
      <c r="FK41" s="13" t="s">
        <v>553</v>
      </c>
      <c r="FL41" s="13" t="s">
        <v>554</v>
      </c>
      <c r="FM41" s="13" t="s">
        <v>555</v>
      </c>
      <c r="FN41" s="13" t="s">
        <v>556</v>
      </c>
      <c r="FO41" s="13" t="s">
        <v>557</v>
      </c>
      <c r="FP41" s="13"/>
      <c r="FQ41" s="13" t="s">
        <v>558</v>
      </c>
      <c r="FR41" s="13" t="s">
        <v>559</v>
      </c>
      <c r="FS41" s="13" t="s">
        <v>560</v>
      </c>
      <c r="FT41" s="13" t="s">
        <v>561</v>
      </c>
      <c r="FU41" s="13" t="s">
        <v>562</v>
      </c>
      <c r="FV41" s="13" t="s">
        <v>563</v>
      </c>
      <c r="FW41" s="13" t="s">
        <v>564</v>
      </c>
      <c r="FX41" s="13" t="s">
        <v>565</v>
      </c>
      <c r="FY41" s="13" t="s">
        <v>566</v>
      </c>
      <c r="FZ41" s="15" t="s">
        <v>567</v>
      </c>
      <c r="GA41" s="13" t="s">
        <v>568</v>
      </c>
      <c r="GB41" s="13" t="s">
        <v>569</v>
      </c>
      <c r="GC41" s="13"/>
      <c r="GD41" s="13" t="s">
        <v>570</v>
      </c>
      <c r="GE41" s="13" t="s">
        <v>571</v>
      </c>
      <c r="GF41" s="13" t="s">
        <v>572</v>
      </c>
      <c r="GG41" s="13" t="s">
        <v>573</v>
      </c>
      <c r="GH41" s="13" t="s">
        <v>574</v>
      </c>
      <c r="GI41" s="13" t="s">
        <v>575</v>
      </c>
      <c r="GJ41" s="13" t="s">
        <v>576</v>
      </c>
      <c r="GK41" s="13" t="s">
        <v>577</v>
      </c>
      <c r="GL41" s="13" t="s">
        <v>578</v>
      </c>
      <c r="GM41" s="13" t="s">
        <v>579</v>
      </c>
      <c r="GN41" s="13" t="s">
        <v>580</v>
      </c>
      <c r="GO41" s="13" t="s">
        <v>581</v>
      </c>
      <c r="GP41" s="13" t="s">
        <v>582</v>
      </c>
      <c r="GQ41" s="13" t="s">
        <v>582</v>
      </c>
      <c r="GR41" s="13" t="s">
        <v>583</v>
      </c>
      <c r="GS41" s="13" t="s">
        <v>584</v>
      </c>
      <c r="GT41" s="13" t="s">
        <v>585</v>
      </c>
      <c r="GU41" s="13" t="s">
        <v>586</v>
      </c>
      <c r="GV41" s="13" t="s">
        <v>587</v>
      </c>
      <c r="GW41" s="13" t="s">
        <v>588</v>
      </c>
      <c r="GX41" s="13" t="s">
        <v>589</v>
      </c>
      <c r="GY41" s="13" t="s">
        <v>590</v>
      </c>
      <c r="GZ41" s="13" t="s">
        <v>590</v>
      </c>
      <c r="HA41" s="13" t="s">
        <v>591</v>
      </c>
      <c r="HB41" s="13" t="s">
        <v>592</v>
      </c>
      <c r="HC41" s="13" t="s">
        <v>593</v>
      </c>
      <c r="HD41" s="13" t="s">
        <v>594</v>
      </c>
      <c r="HE41" s="13" t="s">
        <v>595</v>
      </c>
      <c r="HF41" s="13" t="s">
        <v>596</v>
      </c>
      <c r="HG41" s="13" t="s">
        <v>176</v>
      </c>
      <c r="HH41" s="13" t="s">
        <v>597</v>
      </c>
      <c r="HI41" s="15" t="s">
        <v>1160</v>
      </c>
      <c r="HJ41" s="13" t="s">
        <v>598</v>
      </c>
      <c r="HK41" s="13" t="s">
        <v>599</v>
      </c>
      <c r="HL41" s="13" t="s">
        <v>600</v>
      </c>
      <c r="HM41" s="13" t="s">
        <v>601</v>
      </c>
      <c r="HN41" s="13" t="s">
        <v>602</v>
      </c>
      <c r="HO41" s="13" t="s">
        <v>603</v>
      </c>
      <c r="HP41" s="13" t="s">
        <v>604</v>
      </c>
      <c r="HQ41" s="13" t="s">
        <v>605</v>
      </c>
      <c r="HR41" s="13" t="s">
        <v>606</v>
      </c>
      <c r="HS41" s="13" t="s">
        <v>607</v>
      </c>
      <c r="HT41" s="13" t="s">
        <v>608</v>
      </c>
      <c r="HU41" s="13" t="s">
        <v>609</v>
      </c>
      <c r="HV41" s="13" t="s">
        <v>176</v>
      </c>
      <c r="HW41" s="13" t="s">
        <v>1037</v>
      </c>
      <c r="HX41" s="13" t="s">
        <v>1044</v>
      </c>
      <c r="HY41" s="13" t="s">
        <v>1045</v>
      </c>
      <c r="HZ41" s="13" t="s">
        <v>1046</v>
      </c>
      <c r="IA41" s="13" t="s">
        <v>1048</v>
      </c>
      <c r="IB41" s="13" t="s">
        <v>176</v>
      </c>
      <c r="IC41" s="13" t="s">
        <v>1053</v>
      </c>
      <c r="ID41" s="13" t="s">
        <v>176</v>
      </c>
      <c r="IE41" s="13" t="s">
        <v>176</v>
      </c>
      <c r="IF41" s="13" t="s">
        <v>1057</v>
      </c>
      <c r="IG41" s="13" t="s">
        <v>176</v>
      </c>
      <c r="IH41" s="13" t="s">
        <v>1107</v>
      </c>
      <c r="II41" s="13" t="s">
        <v>1110</v>
      </c>
      <c r="IJ41" s="13" t="s">
        <v>1112</v>
      </c>
      <c r="IK41" s="13" t="s">
        <v>1113</v>
      </c>
      <c r="IL41" s="13" t="s">
        <v>1114</v>
      </c>
      <c r="IM41" s="13"/>
      <c r="IN41" s="13" t="s">
        <v>551</v>
      </c>
      <c r="IO41" s="13" t="s">
        <v>1144</v>
      </c>
      <c r="IP41" s="13" t="s">
        <v>1147</v>
      </c>
      <c r="IQ41" s="13" t="s">
        <v>1148</v>
      </c>
      <c r="IR41" s="13" t="s">
        <v>1152</v>
      </c>
      <c r="IS41" s="13" t="s">
        <v>1154</v>
      </c>
      <c r="IT41" s="13" t="s">
        <v>1165</v>
      </c>
      <c r="IU41" s="13" t="s">
        <v>1172</v>
      </c>
      <c r="IV41" s="13" t="s">
        <v>1171</v>
      </c>
      <c r="IW41" s="13" t="s">
        <v>1175</v>
      </c>
      <c r="IX41" s="13" t="s">
        <v>176</v>
      </c>
      <c r="IY41" s="13" t="s">
        <v>1180</v>
      </c>
      <c r="IZ41" s="13" t="s">
        <v>1183</v>
      </c>
      <c r="JA41" s="13" t="s">
        <v>1184</v>
      </c>
      <c r="JB41" s="13" t="s">
        <v>1185</v>
      </c>
      <c r="JC41" s="13" t="s">
        <v>176</v>
      </c>
      <c r="JD41" s="15" t="s">
        <v>1193</v>
      </c>
      <c r="JE41" s="13" t="s">
        <v>1198</v>
      </c>
      <c r="JF41" s="13" t="s">
        <v>1201</v>
      </c>
      <c r="JG41" s="13" t="s">
        <v>1202</v>
      </c>
      <c r="JH41" s="15" t="s">
        <v>1203</v>
      </c>
      <c r="JI41" s="15" t="s">
        <v>1206</v>
      </c>
      <c r="JJ41" s="13" t="s">
        <v>1210</v>
      </c>
      <c r="JK41" s="13"/>
      <c r="JL41" s="13"/>
      <c r="JM41" s="13"/>
      <c r="JN41" s="13"/>
      <c r="JO41" s="13"/>
      <c r="JP41" s="13"/>
      <c r="JQ41" s="13"/>
      <c r="JR41" s="13"/>
      <c r="JS41" s="13"/>
      <c r="JT41" s="13"/>
      <c r="JU41" s="13"/>
      <c r="JV41" s="13"/>
      <c r="JW41" s="13"/>
      <c r="JX41" s="13"/>
      <c r="JY41" s="13"/>
      <c r="JZ41" s="13"/>
      <c r="KA41" s="13"/>
      <c r="KB41" s="13"/>
      <c r="KC41" s="13"/>
      <c r="KD41" s="13"/>
      <c r="KE41" s="13"/>
      <c r="KF41" s="13"/>
    </row>
    <row r="42" spans="1:292" x14ac:dyDescent="0.25">
      <c r="A42" t="s">
        <v>610</v>
      </c>
      <c r="B42" t="s">
        <v>1156</v>
      </c>
      <c r="D42" s="24" t="s">
        <v>406</v>
      </c>
      <c r="E42" t="s">
        <v>611</v>
      </c>
      <c r="F42" t="s">
        <v>176</v>
      </c>
      <c r="G42" t="s">
        <v>176</v>
      </c>
      <c r="H42" t="s">
        <v>176</v>
      </c>
      <c r="I42" t="s">
        <v>176</v>
      </c>
      <c r="J42" t="s">
        <v>176</v>
      </c>
      <c r="K42" t="s">
        <v>176</v>
      </c>
      <c r="L42" t="s">
        <v>176</v>
      </c>
      <c r="M42" t="s">
        <v>176</v>
      </c>
      <c r="N42" t="s">
        <v>176</v>
      </c>
      <c r="O42" t="s">
        <v>176</v>
      </c>
      <c r="P42" t="s">
        <v>176</v>
      </c>
      <c r="Q42" t="s">
        <v>176</v>
      </c>
      <c r="R42" t="s">
        <v>176</v>
      </c>
      <c r="S42" t="s">
        <v>176</v>
      </c>
      <c r="T42" t="s">
        <v>176</v>
      </c>
      <c r="U42" t="s">
        <v>176</v>
      </c>
      <c r="V42" t="s">
        <v>176</v>
      </c>
      <c r="W42" t="s">
        <v>1120</v>
      </c>
      <c r="X42" t="s">
        <v>176</v>
      </c>
      <c r="Y42" t="s">
        <v>176</v>
      </c>
      <c r="Z42" t="s">
        <v>176</v>
      </c>
      <c r="AA42" t="s">
        <v>176</v>
      </c>
      <c r="AB42" t="s">
        <v>176</v>
      </c>
      <c r="AC42" t="s">
        <v>176</v>
      </c>
      <c r="AD42" t="s">
        <v>176</v>
      </c>
      <c r="AE42" t="s">
        <v>176</v>
      </c>
      <c r="AF42" t="s">
        <v>176</v>
      </c>
      <c r="AG42" t="s">
        <v>176</v>
      </c>
      <c r="AH42" t="s">
        <v>176</v>
      </c>
      <c r="AI42" t="s">
        <v>176</v>
      </c>
      <c r="AJ42" t="s">
        <v>176</v>
      </c>
      <c r="AK42" t="s">
        <v>612</v>
      </c>
      <c r="AL42" t="s">
        <v>1136</v>
      </c>
      <c r="AM42" t="s">
        <v>1137</v>
      </c>
      <c r="AN42" t="s">
        <v>613</v>
      </c>
      <c r="AO42" t="s">
        <v>176</v>
      </c>
      <c r="AP42" s="13" t="s">
        <v>614</v>
      </c>
      <c r="AQ42" s="13" t="s">
        <v>176</v>
      </c>
      <c r="AR42" s="13" t="s">
        <v>176</v>
      </c>
      <c r="AS42" s="13" t="s">
        <v>176</v>
      </c>
      <c r="AT42" s="13" t="s">
        <v>176</v>
      </c>
      <c r="AU42" s="13" t="s">
        <v>176</v>
      </c>
      <c r="AV42" s="13" t="s">
        <v>615</v>
      </c>
      <c r="AW42" s="13" t="s">
        <v>616</v>
      </c>
      <c r="AX42" s="13" t="s">
        <v>617</v>
      </c>
      <c r="AY42" s="13" t="s">
        <v>618</v>
      </c>
      <c r="AZ42" s="13" t="s">
        <v>619</v>
      </c>
      <c r="BA42" s="13" t="s">
        <v>620</v>
      </c>
      <c r="BB42" s="13" t="s">
        <v>176</v>
      </c>
      <c r="BC42" s="13" t="s">
        <v>621</v>
      </c>
      <c r="BD42" s="13" t="s">
        <v>622</v>
      </c>
      <c r="BE42" s="13" t="s">
        <v>623</v>
      </c>
      <c r="BF42" s="12" t="s">
        <v>176</v>
      </c>
      <c r="BG42" s="12" t="s">
        <v>176</v>
      </c>
      <c r="BH42" t="s">
        <v>1094</v>
      </c>
      <c r="BI42" s="13" t="s">
        <v>624</v>
      </c>
      <c r="BJ42" s="13" t="s">
        <v>176</v>
      </c>
      <c r="BK42" s="13" t="s">
        <v>176</v>
      </c>
      <c r="BL42" s="13" t="s">
        <v>176</v>
      </c>
      <c r="BM42" s="13" t="s">
        <v>176</v>
      </c>
      <c r="BN42" s="13" t="s">
        <v>176</v>
      </c>
      <c r="BO42" s="13" t="s">
        <v>176</v>
      </c>
      <c r="BP42" s="13" t="s">
        <v>176</v>
      </c>
      <c r="BQ42" s="13" t="s">
        <v>176</v>
      </c>
      <c r="BR42" s="13" t="s">
        <v>176</v>
      </c>
      <c r="BS42" s="13" t="s">
        <v>176</v>
      </c>
      <c r="BT42" s="13" t="s">
        <v>176</v>
      </c>
      <c r="BU42" s="13" t="s">
        <v>176</v>
      </c>
      <c r="BV42" s="13" t="s">
        <v>176</v>
      </c>
      <c r="BW42" s="13" t="s">
        <v>176</v>
      </c>
      <c r="BX42" s="13" t="s">
        <v>176</v>
      </c>
      <c r="BY42" s="13" t="s">
        <v>176</v>
      </c>
      <c r="BZ42" s="13" t="s">
        <v>176</v>
      </c>
      <c r="CA42" s="13" t="s">
        <v>176</v>
      </c>
      <c r="CB42" s="13" t="s">
        <v>176</v>
      </c>
      <c r="CC42" s="13" t="s">
        <v>176</v>
      </c>
      <c r="CD42" s="13" t="s">
        <v>625</v>
      </c>
      <c r="CE42" s="13" t="s">
        <v>176</v>
      </c>
      <c r="CF42" s="13" t="s">
        <v>176</v>
      </c>
      <c r="CG42" s="13" t="s">
        <v>176</v>
      </c>
      <c r="CH42" s="13" t="s">
        <v>176</v>
      </c>
      <c r="CI42" s="13" t="s">
        <v>626</v>
      </c>
      <c r="CJ42" s="13" t="s">
        <v>627</v>
      </c>
      <c r="CK42" s="13" t="s">
        <v>628</v>
      </c>
      <c r="CL42" s="13" t="s">
        <v>629</v>
      </c>
      <c r="CM42" s="13" t="s">
        <v>176</v>
      </c>
      <c r="CN42" s="13" t="s">
        <v>176</v>
      </c>
      <c r="CO42" s="13" t="s">
        <v>176</v>
      </c>
      <c r="CP42" s="13" t="s">
        <v>630</v>
      </c>
      <c r="CQ42" s="13"/>
      <c r="CR42" s="13" t="s">
        <v>176</v>
      </c>
      <c r="CS42" s="13" t="s">
        <v>176</v>
      </c>
      <c r="CT42" s="13" t="s">
        <v>176</v>
      </c>
      <c r="CU42" s="13" t="s">
        <v>176</v>
      </c>
      <c r="CV42" s="13" t="s">
        <v>176</v>
      </c>
      <c r="CW42" s="13" t="s">
        <v>176</v>
      </c>
      <c r="CX42" s="13" t="s">
        <v>631</v>
      </c>
      <c r="CY42" s="13" t="s">
        <v>632</v>
      </c>
      <c r="CZ42" s="13" t="s">
        <v>633</v>
      </c>
      <c r="DA42" s="13" t="s">
        <v>634</v>
      </c>
      <c r="DB42" s="13" t="s">
        <v>635</v>
      </c>
      <c r="DC42" s="13" t="s">
        <v>636</v>
      </c>
      <c r="DD42" s="13" t="s">
        <v>637</v>
      </c>
      <c r="DE42" s="13" t="s">
        <v>638</v>
      </c>
      <c r="DF42" s="13" t="s">
        <v>639</v>
      </c>
      <c r="DG42" s="13" t="s">
        <v>640</v>
      </c>
      <c r="DH42" s="13" t="s">
        <v>641</v>
      </c>
      <c r="DI42" s="13" t="s">
        <v>642</v>
      </c>
      <c r="DJ42" s="13" t="s">
        <v>643</v>
      </c>
      <c r="DK42" s="13" t="s">
        <v>644</v>
      </c>
      <c r="DL42" s="13" t="s">
        <v>645</v>
      </c>
      <c r="DM42" s="13" t="s">
        <v>646</v>
      </c>
      <c r="DN42" s="13" t="s">
        <v>647</v>
      </c>
      <c r="DO42" s="13" t="s">
        <v>176</v>
      </c>
      <c r="DP42" s="13" t="s">
        <v>176</v>
      </c>
      <c r="DQ42" s="13" t="s">
        <v>176</v>
      </c>
      <c r="DR42" s="13" t="s">
        <v>176</v>
      </c>
      <c r="DS42" s="13" t="s">
        <v>648</v>
      </c>
      <c r="DT42" s="13" t="s">
        <v>176</v>
      </c>
      <c r="DU42" s="13" t="s">
        <v>176</v>
      </c>
      <c r="DV42" s="13" t="s">
        <v>649</v>
      </c>
      <c r="DW42" s="13" t="s">
        <v>649</v>
      </c>
      <c r="DX42" s="13" t="s">
        <v>649</v>
      </c>
      <c r="DY42" s="13" t="s">
        <v>649</v>
      </c>
      <c r="DZ42" s="13" t="s">
        <v>176</v>
      </c>
      <c r="EA42" s="13" t="s">
        <v>176</v>
      </c>
      <c r="EB42" s="13" t="s">
        <v>176</v>
      </c>
      <c r="EC42" s="13" t="s">
        <v>176</v>
      </c>
      <c r="ED42" s="13"/>
      <c r="EE42" s="13" t="s">
        <v>176</v>
      </c>
      <c r="EF42" s="13" t="s">
        <v>650</v>
      </c>
      <c r="EG42" s="13" t="s">
        <v>176</v>
      </c>
      <c r="EH42" s="13" t="s">
        <v>176</v>
      </c>
      <c r="EI42" s="13" t="s">
        <v>176</v>
      </c>
      <c r="EJ42" s="13" t="s">
        <v>176</v>
      </c>
      <c r="EK42" s="13" t="s">
        <v>176</v>
      </c>
      <c r="EL42" s="13" t="s">
        <v>176</v>
      </c>
      <c r="EM42" s="13" t="s">
        <v>651</v>
      </c>
      <c r="EN42" s="13" t="s">
        <v>176</v>
      </c>
      <c r="EO42" s="13" t="s">
        <v>176</v>
      </c>
      <c r="EP42" s="13" t="s">
        <v>176</v>
      </c>
      <c r="EQ42" s="13"/>
      <c r="ER42" s="13" t="s">
        <v>176</v>
      </c>
      <c r="ES42" s="13" t="s">
        <v>652</v>
      </c>
      <c r="ET42" s="13" t="s">
        <v>176</v>
      </c>
      <c r="EU42" s="13" t="s">
        <v>176</v>
      </c>
      <c r="EV42" s="13" t="s">
        <v>176</v>
      </c>
      <c r="EW42" s="13" t="s">
        <v>653</v>
      </c>
      <c r="EX42" s="13" t="s">
        <v>176</v>
      </c>
      <c r="EY42" s="13" t="s">
        <v>176</v>
      </c>
      <c r="EZ42" s="13" t="s">
        <v>176</v>
      </c>
      <c r="FA42" s="13" t="s">
        <v>176</v>
      </c>
      <c r="FB42" s="13" t="s">
        <v>654</v>
      </c>
      <c r="FC42" s="13" t="s">
        <v>176</v>
      </c>
      <c r="FD42" s="13" t="s">
        <v>176</v>
      </c>
      <c r="FE42" s="13" t="s">
        <v>655</v>
      </c>
      <c r="FF42" s="13" t="s">
        <v>176</v>
      </c>
      <c r="FG42" s="13" t="s">
        <v>176</v>
      </c>
      <c r="FH42" s="13" t="s">
        <v>176</v>
      </c>
      <c r="FI42" s="13" t="s">
        <v>176</v>
      </c>
      <c r="FJ42" s="13" t="s">
        <v>176</v>
      </c>
      <c r="FK42" s="13" t="s">
        <v>176</v>
      </c>
      <c r="FL42" s="13" t="s">
        <v>176</v>
      </c>
      <c r="FM42" s="13" t="s">
        <v>656</v>
      </c>
      <c r="FN42" s="13" t="s">
        <v>176</v>
      </c>
      <c r="FO42" s="13" t="s">
        <v>176</v>
      </c>
      <c r="FP42" s="13"/>
      <c r="FQ42" s="13" t="s">
        <v>176</v>
      </c>
      <c r="FR42" s="13" t="s">
        <v>657</v>
      </c>
      <c r="FS42" s="13" t="s">
        <v>176</v>
      </c>
      <c r="FT42" s="13" t="s">
        <v>658</v>
      </c>
      <c r="FU42" s="13" t="s">
        <v>176</v>
      </c>
      <c r="FV42" s="13" t="s">
        <v>659</v>
      </c>
      <c r="FW42" s="13" t="s">
        <v>176</v>
      </c>
      <c r="FX42" s="13" t="s">
        <v>176</v>
      </c>
      <c r="FY42" s="13" t="s">
        <v>660</v>
      </c>
      <c r="FZ42" s="13" t="s">
        <v>661</v>
      </c>
      <c r="GA42" s="13" t="s">
        <v>176</v>
      </c>
      <c r="GB42" s="13" t="s">
        <v>176</v>
      </c>
      <c r="GC42" s="13"/>
      <c r="GD42" s="13" t="s">
        <v>176</v>
      </c>
      <c r="GE42" s="13" t="s">
        <v>176</v>
      </c>
      <c r="GF42" s="13" t="s">
        <v>176</v>
      </c>
      <c r="GG42" s="13" t="s">
        <v>176</v>
      </c>
      <c r="GH42" s="13" t="s">
        <v>176</v>
      </c>
      <c r="GI42" s="13" t="s">
        <v>176</v>
      </c>
      <c r="GJ42" s="13" t="s">
        <v>176</v>
      </c>
      <c r="GK42" s="13" t="s">
        <v>176</v>
      </c>
      <c r="GL42" s="13" t="s">
        <v>176</v>
      </c>
      <c r="GM42" s="13" t="s">
        <v>176</v>
      </c>
      <c r="GN42" s="13" t="s">
        <v>176</v>
      </c>
      <c r="GO42" s="13" t="s">
        <v>662</v>
      </c>
      <c r="GP42" s="13" t="s">
        <v>176</v>
      </c>
      <c r="GQ42" s="13" t="s">
        <v>176</v>
      </c>
      <c r="GR42" s="13" t="s">
        <v>663</v>
      </c>
      <c r="GS42" s="13" t="s">
        <v>176</v>
      </c>
      <c r="GT42" s="13" t="s">
        <v>176</v>
      </c>
      <c r="GU42" s="13" t="s">
        <v>176</v>
      </c>
      <c r="GV42" s="13" t="s">
        <v>176</v>
      </c>
      <c r="GW42" s="13" t="s">
        <v>664</v>
      </c>
      <c r="GX42" s="13" t="s">
        <v>665</v>
      </c>
      <c r="GY42" s="13" t="s">
        <v>176</v>
      </c>
      <c r="GZ42" s="13" t="s">
        <v>176</v>
      </c>
      <c r="HA42" s="13" t="s">
        <v>666</v>
      </c>
      <c r="HB42" s="13" t="s">
        <v>176</v>
      </c>
      <c r="HC42" s="13" t="s">
        <v>176</v>
      </c>
      <c r="HD42" s="13" t="s">
        <v>176</v>
      </c>
      <c r="HE42" s="13" t="s">
        <v>176</v>
      </c>
      <c r="HF42" s="13" t="s">
        <v>667</v>
      </c>
      <c r="HG42" s="13" t="s">
        <v>176</v>
      </c>
      <c r="HH42" s="13" t="s">
        <v>176</v>
      </c>
      <c r="HI42" s="13" t="s">
        <v>176</v>
      </c>
      <c r="HJ42" s="13" t="s">
        <v>176</v>
      </c>
      <c r="HK42" s="13" t="s">
        <v>176</v>
      </c>
      <c r="HL42" s="13" t="s">
        <v>668</v>
      </c>
      <c r="HM42" s="13" t="s">
        <v>176</v>
      </c>
      <c r="HN42" s="13" t="s">
        <v>669</v>
      </c>
      <c r="HO42" s="13" t="s">
        <v>176</v>
      </c>
      <c r="HP42" s="13" t="s">
        <v>176</v>
      </c>
      <c r="HQ42" s="13" t="s">
        <v>670</v>
      </c>
      <c r="HR42" s="13" t="s">
        <v>176</v>
      </c>
      <c r="HS42" s="13" t="s">
        <v>176</v>
      </c>
      <c r="HT42" s="13" t="s">
        <v>176</v>
      </c>
      <c r="HU42" s="13" t="s">
        <v>176</v>
      </c>
      <c r="HV42" s="13" t="s">
        <v>176</v>
      </c>
      <c r="HW42" s="13" t="s">
        <v>176</v>
      </c>
      <c r="HX42" s="13" t="s">
        <v>176</v>
      </c>
      <c r="HY42" s="13" t="s">
        <v>176</v>
      </c>
      <c r="HZ42" s="13" t="s">
        <v>176</v>
      </c>
      <c r="IA42" s="13" t="s">
        <v>176</v>
      </c>
      <c r="IB42" s="13" t="s">
        <v>176</v>
      </c>
      <c r="IC42" s="13" t="s">
        <v>176</v>
      </c>
      <c r="ID42" s="13" t="s">
        <v>176</v>
      </c>
      <c r="IE42" s="13" t="s">
        <v>176</v>
      </c>
      <c r="IF42" s="13" t="s">
        <v>176</v>
      </c>
      <c r="IG42" s="13" t="s">
        <v>176</v>
      </c>
      <c r="IH42" s="13" t="s">
        <v>1108</v>
      </c>
      <c r="II42" s="13" t="s">
        <v>176</v>
      </c>
      <c r="IJ42" s="13" t="s">
        <v>176</v>
      </c>
      <c r="IK42" s="13" t="s">
        <v>176</v>
      </c>
      <c r="IL42" s="13" t="s">
        <v>176</v>
      </c>
      <c r="IM42" s="13"/>
      <c r="IN42" s="13" t="s">
        <v>176</v>
      </c>
      <c r="IO42" s="13" t="s">
        <v>1145</v>
      </c>
      <c r="IP42" s="13" t="s">
        <v>1146</v>
      </c>
      <c r="IQ42" s="13" t="s">
        <v>1149</v>
      </c>
      <c r="IR42" s="13" t="s">
        <v>1151</v>
      </c>
      <c r="IS42" s="13" t="s">
        <v>1153</v>
      </c>
      <c r="IT42" s="13" t="s">
        <v>176</v>
      </c>
      <c r="IU42" s="13" t="s">
        <v>861</v>
      </c>
      <c r="IV42" s="13" t="s">
        <v>176</v>
      </c>
      <c r="IW42" s="13" t="s">
        <v>176</v>
      </c>
      <c r="IX42" s="13" t="s">
        <v>861</v>
      </c>
      <c r="IY42" s="13" t="s">
        <v>176</v>
      </c>
      <c r="IZ42" s="13" t="s">
        <v>1186</v>
      </c>
      <c r="JA42" s="13" t="s">
        <v>176</v>
      </c>
      <c r="JB42" s="13" t="s">
        <v>176</v>
      </c>
      <c r="JC42" s="13" t="s">
        <v>1190</v>
      </c>
      <c r="JD42" s="13" t="s">
        <v>176</v>
      </c>
      <c r="JE42" s="13" t="s">
        <v>176</v>
      </c>
      <c r="JF42" s="13" t="s">
        <v>176</v>
      </c>
      <c r="JG42" s="13" t="s">
        <v>176</v>
      </c>
      <c r="JH42" s="13" t="s">
        <v>176</v>
      </c>
      <c r="JI42" s="13" t="s">
        <v>176</v>
      </c>
      <c r="JJ42" s="13" t="s">
        <v>861</v>
      </c>
      <c r="JK42" s="13"/>
      <c r="JL42" s="13"/>
      <c r="JM42" s="13"/>
      <c r="JN42" s="13"/>
      <c r="JO42" s="13"/>
      <c r="JP42" s="13"/>
      <c r="JQ42" s="13"/>
      <c r="JR42" s="13"/>
      <c r="JS42" s="13"/>
      <c r="JT42" s="13"/>
      <c r="JU42" s="13"/>
      <c r="JV42" s="13"/>
      <c r="JW42" s="13"/>
      <c r="JX42" s="13"/>
      <c r="JY42" s="13"/>
      <c r="JZ42" s="13"/>
      <c r="KA42" s="13"/>
      <c r="KB42" s="13"/>
      <c r="KC42" s="13"/>
      <c r="KD42" s="13"/>
      <c r="KE42" s="13"/>
      <c r="KF42" s="13"/>
    </row>
    <row r="43" spans="1:292" s="6" customFormat="1" x14ac:dyDescent="0.25">
      <c r="A43" t="s">
        <v>671</v>
      </c>
      <c r="B43" t="s">
        <v>1155</v>
      </c>
      <c r="C43"/>
      <c r="D43" s="24" t="s">
        <v>406</v>
      </c>
      <c r="E43" t="s">
        <v>672</v>
      </c>
      <c r="F43" t="s">
        <v>176</v>
      </c>
      <c r="G43" t="s">
        <v>176</v>
      </c>
      <c r="H43" t="s">
        <v>176</v>
      </c>
      <c r="I43" s="20">
        <v>34.649120000000003</v>
      </c>
      <c r="J43" s="20">
        <v>56.165619999999997</v>
      </c>
      <c r="K43" s="20">
        <v>52.7027</v>
      </c>
      <c r="L43" s="20">
        <v>61.818179999999998</v>
      </c>
      <c r="M43" s="20">
        <v>47.107439999999997</v>
      </c>
      <c r="N43" t="s">
        <v>176</v>
      </c>
      <c r="O43" t="s">
        <v>176</v>
      </c>
      <c r="P43" t="s">
        <v>176</v>
      </c>
      <c r="Q43" t="s">
        <v>176</v>
      </c>
      <c r="R43" t="s">
        <v>176</v>
      </c>
      <c r="S43" t="s">
        <v>176</v>
      </c>
      <c r="T43" t="s">
        <v>176</v>
      </c>
      <c r="U43" t="s">
        <v>176</v>
      </c>
      <c r="V43">
        <v>100</v>
      </c>
      <c r="W43">
        <v>0</v>
      </c>
      <c r="X43">
        <v>92</v>
      </c>
      <c r="Y43" t="s">
        <v>176</v>
      </c>
      <c r="Z43" t="s">
        <v>176</v>
      </c>
      <c r="AA43" t="s">
        <v>176</v>
      </c>
      <c r="AB43">
        <v>100</v>
      </c>
      <c r="AC43">
        <v>100</v>
      </c>
      <c r="AD43">
        <v>100</v>
      </c>
      <c r="AE43" t="s">
        <v>176</v>
      </c>
      <c r="AF43" t="s">
        <v>176</v>
      </c>
      <c r="AG43" t="s">
        <v>176</v>
      </c>
      <c r="AH43">
        <v>100</v>
      </c>
      <c r="AI43" t="s">
        <v>176</v>
      </c>
      <c r="AJ43">
        <v>100</v>
      </c>
      <c r="AK43" t="s">
        <v>176</v>
      </c>
      <c r="AL43">
        <v>25.9</v>
      </c>
      <c r="AM43" t="s">
        <v>176</v>
      </c>
      <c r="AN43" s="12" t="s">
        <v>176</v>
      </c>
      <c r="AO43" s="12" t="s">
        <v>176</v>
      </c>
      <c r="AP43" s="12">
        <v>0</v>
      </c>
      <c r="AQ43" s="12">
        <v>100</v>
      </c>
      <c r="AR43" s="12" t="s">
        <v>176</v>
      </c>
      <c r="AS43" s="12">
        <v>100</v>
      </c>
      <c r="AT43" s="12" t="s">
        <v>176</v>
      </c>
      <c r="AU43" s="12">
        <v>0</v>
      </c>
      <c r="AV43" s="12">
        <v>0</v>
      </c>
      <c r="AW43" s="12" t="s">
        <v>176</v>
      </c>
      <c r="AX43" s="12" t="s">
        <v>176</v>
      </c>
      <c r="AY43" s="12" t="s">
        <v>176</v>
      </c>
      <c r="AZ43" s="12" t="s">
        <v>176</v>
      </c>
      <c r="BA43" s="12" t="s">
        <v>176</v>
      </c>
      <c r="BB43" s="12" t="s">
        <v>176</v>
      </c>
      <c r="BC43" s="12" t="s">
        <v>176</v>
      </c>
      <c r="BD43" s="12" t="s">
        <v>176</v>
      </c>
      <c r="BE43" s="12">
        <v>0</v>
      </c>
      <c r="BF43" s="12" t="s">
        <v>176</v>
      </c>
      <c r="BG43" s="12">
        <v>64.900000000000006</v>
      </c>
      <c r="BH43" s="12">
        <v>91.53</v>
      </c>
      <c r="BI43" s="12">
        <v>86.38</v>
      </c>
      <c r="BJ43" s="12" t="s">
        <v>176</v>
      </c>
      <c r="BK43" s="12" t="s">
        <v>176</v>
      </c>
      <c r="BL43" s="12">
        <v>96</v>
      </c>
      <c r="BM43" s="12">
        <v>78</v>
      </c>
      <c r="BN43" s="12" t="s">
        <v>176</v>
      </c>
      <c r="BO43" s="12">
        <v>0</v>
      </c>
      <c r="BP43" s="12">
        <v>0</v>
      </c>
      <c r="BQ43" s="12" t="s">
        <v>176</v>
      </c>
      <c r="BR43" s="12">
        <v>46.52</v>
      </c>
      <c r="BS43" s="12">
        <v>100</v>
      </c>
      <c r="BT43" s="12" t="s">
        <v>176</v>
      </c>
      <c r="BU43" s="12" t="s">
        <v>176</v>
      </c>
      <c r="BV43" s="12" t="s">
        <v>176</v>
      </c>
      <c r="BW43" s="12" t="s">
        <v>176</v>
      </c>
      <c r="BX43" s="12">
        <v>100</v>
      </c>
      <c r="BY43" s="12">
        <v>100</v>
      </c>
      <c r="BZ43" s="12" t="s">
        <v>176</v>
      </c>
      <c r="CA43" s="12">
        <v>100</v>
      </c>
      <c r="CB43" s="12">
        <v>45.5</v>
      </c>
      <c r="CC43" s="12" t="s">
        <v>176</v>
      </c>
      <c r="CD43" s="12" t="s">
        <v>176</v>
      </c>
      <c r="CE43" s="12">
        <v>90</v>
      </c>
      <c r="CF43" s="12">
        <v>100</v>
      </c>
      <c r="CG43" s="12" t="s">
        <v>176</v>
      </c>
      <c r="CH43" s="12" t="s">
        <v>176</v>
      </c>
      <c r="CI43" s="12" t="s">
        <v>176</v>
      </c>
      <c r="CJ43" s="12" t="s">
        <v>176</v>
      </c>
      <c r="CK43" s="12" t="s">
        <v>176</v>
      </c>
      <c r="CL43" s="12" t="s">
        <v>176</v>
      </c>
      <c r="CM43" s="12">
        <v>100</v>
      </c>
      <c r="CN43" s="12">
        <v>100</v>
      </c>
      <c r="CO43" s="12">
        <v>92.22</v>
      </c>
      <c r="CP43" s="12" t="s">
        <v>176</v>
      </c>
      <c r="CQ43" s="12"/>
      <c r="CR43" s="12">
        <v>100</v>
      </c>
      <c r="CS43" s="12">
        <v>100</v>
      </c>
      <c r="CT43" s="12">
        <v>100</v>
      </c>
      <c r="CU43" s="12">
        <v>100</v>
      </c>
      <c r="CV43" s="12">
        <v>100</v>
      </c>
      <c r="CW43" s="12">
        <v>100</v>
      </c>
      <c r="CX43" s="12">
        <v>100</v>
      </c>
      <c r="CY43" s="12" t="s">
        <v>176</v>
      </c>
      <c r="CZ43" s="12" t="s">
        <v>176</v>
      </c>
      <c r="DA43" s="12" t="s">
        <v>176</v>
      </c>
      <c r="DB43" s="12" t="s">
        <v>176</v>
      </c>
      <c r="DC43" s="12" t="s">
        <v>176</v>
      </c>
      <c r="DD43" s="12" t="s">
        <v>176</v>
      </c>
      <c r="DE43" s="12" t="s">
        <v>176</v>
      </c>
      <c r="DF43" s="12">
        <v>100</v>
      </c>
      <c r="DG43" s="12">
        <v>100</v>
      </c>
      <c r="DH43" s="12">
        <v>100</v>
      </c>
      <c r="DI43" s="12">
        <v>100</v>
      </c>
      <c r="DJ43" s="12">
        <v>100</v>
      </c>
      <c r="DK43" s="12">
        <v>100</v>
      </c>
      <c r="DL43" s="12">
        <v>100</v>
      </c>
      <c r="DM43" s="12" t="s">
        <v>176</v>
      </c>
      <c r="DN43" s="12" t="s">
        <v>176</v>
      </c>
      <c r="DO43" s="12">
        <v>100</v>
      </c>
      <c r="DP43" s="12" t="s">
        <v>176</v>
      </c>
      <c r="DQ43" s="12" t="s">
        <v>176</v>
      </c>
      <c r="DR43" s="12" t="s">
        <v>176</v>
      </c>
      <c r="DS43" s="12" t="s">
        <v>176</v>
      </c>
      <c r="DT43" s="12">
        <v>100</v>
      </c>
      <c r="DU43" s="12">
        <v>100</v>
      </c>
      <c r="DV43" s="12" t="s">
        <v>176</v>
      </c>
      <c r="DW43" s="12" t="s">
        <v>176</v>
      </c>
      <c r="DX43" s="12" t="s">
        <v>176</v>
      </c>
      <c r="DY43" s="12" t="s">
        <v>176</v>
      </c>
      <c r="DZ43" s="12" t="s">
        <v>176</v>
      </c>
      <c r="EA43" s="12">
        <v>100</v>
      </c>
      <c r="EB43" s="12">
        <v>100</v>
      </c>
      <c r="EC43" s="12">
        <v>100</v>
      </c>
      <c r="ED43" s="12">
        <v>100</v>
      </c>
      <c r="EE43" s="12">
        <v>100</v>
      </c>
      <c r="EF43" s="12" t="s">
        <v>176</v>
      </c>
      <c r="EG43" s="12" t="s">
        <v>176</v>
      </c>
      <c r="EH43" s="13" t="s">
        <v>176</v>
      </c>
      <c r="EI43" s="13" t="s">
        <v>176</v>
      </c>
      <c r="EJ43" s="13">
        <v>100</v>
      </c>
      <c r="EK43" s="13">
        <v>100</v>
      </c>
      <c r="EL43" s="13">
        <v>80</v>
      </c>
      <c r="EM43" s="13" t="s">
        <v>176</v>
      </c>
      <c r="EN43" s="13">
        <v>100</v>
      </c>
      <c r="EO43" s="13">
        <v>100</v>
      </c>
      <c r="EP43" s="13">
        <v>100</v>
      </c>
      <c r="EQ43" s="13"/>
      <c r="ER43" s="13">
        <v>100</v>
      </c>
      <c r="ES43" s="13">
        <v>14.2</v>
      </c>
      <c r="ET43" s="13" t="s">
        <v>176</v>
      </c>
      <c r="EU43" s="13" t="s">
        <v>176</v>
      </c>
      <c r="EV43" s="13">
        <v>100</v>
      </c>
      <c r="EW43" s="13" t="s">
        <v>176</v>
      </c>
      <c r="EX43" s="13">
        <v>100</v>
      </c>
      <c r="EY43" s="13" t="s">
        <v>176</v>
      </c>
      <c r="EZ43" s="13">
        <v>100</v>
      </c>
      <c r="FA43" s="13">
        <v>100</v>
      </c>
      <c r="FB43" s="13" t="s">
        <v>176</v>
      </c>
      <c r="FC43" s="13">
        <v>100</v>
      </c>
      <c r="FD43" s="13" t="s">
        <v>176</v>
      </c>
      <c r="FE43" s="13" t="s">
        <v>176</v>
      </c>
      <c r="FF43" s="13">
        <v>100</v>
      </c>
      <c r="FG43" s="13" t="s">
        <v>176</v>
      </c>
      <c r="FH43" s="13">
        <v>100</v>
      </c>
      <c r="FI43" s="13" t="s">
        <v>176</v>
      </c>
      <c r="FJ43" s="13" t="s">
        <v>176</v>
      </c>
      <c r="FK43" s="13">
        <v>100</v>
      </c>
      <c r="FL43" s="13">
        <v>100</v>
      </c>
      <c r="FM43" s="13" t="s">
        <v>176</v>
      </c>
      <c r="FN43" s="13">
        <v>100</v>
      </c>
      <c r="FO43" s="13" t="s">
        <v>176</v>
      </c>
      <c r="FP43" s="13"/>
      <c r="FQ43" s="13" t="s">
        <v>176</v>
      </c>
      <c r="FR43" s="13" t="s">
        <v>176</v>
      </c>
      <c r="FS43" s="13" t="s">
        <v>176</v>
      </c>
      <c r="FT43" s="13">
        <v>44.7</v>
      </c>
      <c r="FU43" s="13" t="s">
        <v>176</v>
      </c>
      <c r="FV43" s="13" t="s">
        <v>176</v>
      </c>
      <c r="FW43" s="13" t="s">
        <v>176</v>
      </c>
      <c r="FX43" s="13" t="s">
        <v>176</v>
      </c>
      <c r="FY43" s="13" t="s">
        <v>176</v>
      </c>
      <c r="FZ43" s="13" t="s">
        <v>176</v>
      </c>
      <c r="GA43" s="13">
        <v>100</v>
      </c>
      <c r="GB43" s="13">
        <v>100</v>
      </c>
      <c r="GC43" s="13"/>
      <c r="GD43" s="13">
        <v>100</v>
      </c>
      <c r="GE43" s="13">
        <v>100</v>
      </c>
      <c r="GF43" s="13">
        <v>100</v>
      </c>
      <c r="GG43" s="13" t="s">
        <v>176</v>
      </c>
      <c r="GH43" s="13">
        <v>100</v>
      </c>
      <c r="GI43" s="13">
        <v>100</v>
      </c>
      <c r="GJ43" s="13" t="s">
        <v>176</v>
      </c>
      <c r="GK43" s="13">
        <v>100</v>
      </c>
      <c r="GL43" s="13">
        <v>100</v>
      </c>
      <c r="GM43" s="13">
        <v>100</v>
      </c>
      <c r="GN43" s="13" t="s">
        <v>176</v>
      </c>
      <c r="GO43" s="13">
        <v>17</v>
      </c>
      <c r="GP43" s="13" t="s">
        <v>176</v>
      </c>
      <c r="GQ43" s="13" t="s">
        <v>176</v>
      </c>
      <c r="GR43" s="13" t="s">
        <v>176</v>
      </c>
      <c r="GS43" s="13">
        <v>100</v>
      </c>
      <c r="GT43" s="13" t="s">
        <v>176</v>
      </c>
      <c r="GU43" s="13" t="s">
        <v>176</v>
      </c>
      <c r="GV43" s="13" t="s">
        <v>176</v>
      </c>
      <c r="GW43" s="13" t="s">
        <v>176</v>
      </c>
      <c r="GX43" s="13" t="s">
        <v>176</v>
      </c>
      <c r="GY43" s="13">
        <v>100</v>
      </c>
      <c r="GZ43" s="13">
        <v>100</v>
      </c>
      <c r="HA43" s="13" t="s">
        <v>176</v>
      </c>
      <c r="HB43" s="13" t="s">
        <v>176</v>
      </c>
      <c r="HC43" s="13">
        <v>86.72</v>
      </c>
      <c r="HD43" s="13">
        <v>81.5</v>
      </c>
      <c r="HE43" s="13" t="s">
        <v>176</v>
      </c>
      <c r="HF43" s="13">
        <v>0</v>
      </c>
      <c r="HG43" s="13">
        <v>100</v>
      </c>
      <c r="HH43" s="13" t="s">
        <v>176</v>
      </c>
      <c r="HI43" s="13" t="s">
        <v>176</v>
      </c>
      <c r="HJ43" s="13">
        <v>95</v>
      </c>
      <c r="HK43" s="13">
        <v>100</v>
      </c>
      <c r="HL43" s="13">
        <v>0</v>
      </c>
      <c r="HM43" s="13">
        <v>100</v>
      </c>
      <c r="HN43" s="13" t="s">
        <v>176</v>
      </c>
      <c r="HO43" s="13">
        <v>100</v>
      </c>
      <c r="HP43" s="13">
        <v>100</v>
      </c>
      <c r="HQ43" s="13">
        <v>3.48</v>
      </c>
      <c r="HR43" s="13">
        <v>100</v>
      </c>
      <c r="HS43" s="13" t="s">
        <v>176</v>
      </c>
      <c r="HT43" s="13">
        <v>100</v>
      </c>
      <c r="HU43" s="13" t="s">
        <v>176</v>
      </c>
      <c r="HV43" s="13">
        <v>100</v>
      </c>
      <c r="HW43" s="13">
        <v>100</v>
      </c>
      <c r="HX43" s="13">
        <v>100</v>
      </c>
      <c r="HY43" s="13" t="s">
        <v>176</v>
      </c>
      <c r="HZ43" s="13" t="s">
        <v>176</v>
      </c>
      <c r="IA43" s="13">
        <v>100</v>
      </c>
      <c r="IB43" s="13">
        <v>100</v>
      </c>
      <c r="IC43" s="13">
        <v>100</v>
      </c>
      <c r="ID43" s="13">
        <v>100</v>
      </c>
      <c r="IE43" s="13">
        <v>100</v>
      </c>
      <c r="IF43" s="13" t="s">
        <v>176</v>
      </c>
      <c r="IG43" s="13" t="s">
        <v>176</v>
      </c>
      <c r="IH43" s="13">
        <v>32.9</v>
      </c>
      <c r="II43" s="13">
        <v>100</v>
      </c>
      <c r="IJ43" s="13">
        <v>100</v>
      </c>
      <c r="IK43" s="13" t="s">
        <v>176</v>
      </c>
      <c r="IL43" s="13">
        <v>72</v>
      </c>
      <c r="IM43" s="13">
        <v>100</v>
      </c>
      <c r="IN43" s="13" t="s">
        <v>176</v>
      </c>
      <c r="IO43" s="13" t="s">
        <v>176</v>
      </c>
      <c r="IP43" s="13" t="s">
        <v>176</v>
      </c>
      <c r="IQ43" s="13">
        <v>60</v>
      </c>
      <c r="IR43" s="13" t="s">
        <v>176</v>
      </c>
      <c r="IS43" s="13" t="s">
        <v>176</v>
      </c>
      <c r="IT43" s="13" t="s">
        <v>176</v>
      </c>
      <c r="IU43" s="13">
        <v>100</v>
      </c>
      <c r="IV43" s="13" t="s">
        <v>176</v>
      </c>
      <c r="IW43" s="13" t="s">
        <v>176</v>
      </c>
      <c r="IX43" s="13">
        <v>100</v>
      </c>
      <c r="IY43" s="13" t="s">
        <v>176</v>
      </c>
      <c r="IZ43" s="13" t="s">
        <v>176</v>
      </c>
      <c r="JA43" s="13" t="s">
        <v>176</v>
      </c>
      <c r="JB43" s="13" t="s">
        <v>176</v>
      </c>
      <c r="JC43" s="13" t="s">
        <v>176</v>
      </c>
      <c r="JD43" s="13" t="s">
        <v>176</v>
      </c>
      <c r="JE43" s="13" t="s">
        <v>176</v>
      </c>
      <c r="JF43" s="13" t="s">
        <v>176</v>
      </c>
      <c r="JG43" s="13" t="s">
        <v>176</v>
      </c>
      <c r="JH43" s="13" t="s">
        <v>176</v>
      </c>
      <c r="JI43" s="13" t="s">
        <v>176</v>
      </c>
      <c r="JJ43" s="13">
        <v>100</v>
      </c>
      <c r="JK43" s="13"/>
      <c r="JL43" s="13"/>
      <c r="JM43" s="13"/>
      <c r="JN43" s="13"/>
      <c r="JO43" s="13"/>
      <c r="JP43" s="13"/>
      <c r="JQ43" s="13"/>
      <c r="JR43" s="13"/>
      <c r="JS43" s="13"/>
      <c r="JT43" s="13"/>
      <c r="JU43" s="13"/>
      <c r="JV43" s="13"/>
      <c r="JW43" s="13"/>
      <c r="JX43" s="13"/>
      <c r="JY43" s="13"/>
      <c r="JZ43" s="13"/>
      <c r="KA43" s="13"/>
      <c r="KB43" s="13"/>
      <c r="KC43" s="13"/>
      <c r="KD43" s="13"/>
      <c r="KE43" s="12"/>
      <c r="KF43" s="12"/>
    </row>
    <row r="44" spans="1:292" s="6" customFormat="1" x14ac:dyDescent="0.25">
      <c r="A44" t="s">
        <v>673</v>
      </c>
      <c r="B44" t="s">
        <v>1156</v>
      </c>
      <c r="C44" t="s">
        <v>1157</v>
      </c>
      <c r="D44" s="24" t="s">
        <v>406</v>
      </c>
      <c r="E44" t="s">
        <v>674</v>
      </c>
      <c r="F44" t="s">
        <v>176</v>
      </c>
      <c r="G44" t="s">
        <v>176</v>
      </c>
      <c r="H44" t="s">
        <v>176</v>
      </c>
      <c r="I44" t="s">
        <v>287</v>
      </c>
      <c r="J44" t="s">
        <v>287</v>
      </c>
      <c r="K44" t="s">
        <v>287</v>
      </c>
      <c r="L44" t="s">
        <v>287</v>
      </c>
      <c r="M44" t="s">
        <v>287</v>
      </c>
      <c r="N44" t="s">
        <v>176</v>
      </c>
      <c r="O44" t="s">
        <v>176</v>
      </c>
      <c r="P44" t="s">
        <v>176</v>
      </c>
      <c r="Q44" t="s">
        <v>176</v>
      </c>
      <c r="R44" t="s">
        <v>176</v>
      </c>
      <c r="S44" t="s">
        <v>176</v>
      </c>
      <c r="T44" t="s">
        <v>176</v>
      </c>
      <c r="U44" t="s">
        <v>176</v>
      </c>
      <c r="V44" t="s">
        <v>287</v>
      </c>
      <c r="W44" t="s">
        <v>287</v>
      </c>
      <c r="X44" t="s">
        <v>287</v>
      </c>
      <c r="Y44" t="s">
        <v>176</v>
      </c>
      <c r="Z44" t="s">
        <v>176</v>
      </c>
      <c r="AA44" t="s">
        <v>176</v>
      </c>
      <c r="AB44" t="s">
        <v>287</v>
      </c>
      <c r="AC44" t="s">
        <v>287</v>
      </c>
      <c r="AD44" t="s">
        <v>286</v>
      </c>
      <c r="AE44" t="s">
        <v>287</v>
      </c>
      <c r="AF44" t="s">
        <v>287</v>
      </c>
      <c r="AG44" t="s">
        <v>286</v>
      </c>
      <c r="AH44" t="s">
        <v>287</v>
      </c>
      <c r="AI44" t="s">
        <v>287</v>
      </c>
      <c r="AJ44" t="s">
        <v>287</v>
      </c>
      <c r="AK44" t="s">
        <v>287</v>
      </c>
      <c r="AL44" t="s">
        <v>286</v>
      </c>
      <c r="AM44" t="s">
        <v>176</v>
      </c>
      <c r="AN44" s="12" t="s">
        <v>287</v>
      </c>
      <c r="AO44" s="12" t="s">
        <v>287</v>
      </c>
      <c r="AP44" s="12" t="s">
        <v>287</v>
      </c>
      <c r="AQ44" s="12" t="s">
        <v>176</v>
      </c>
      <c r="AR44" s="12" t="s">
        <v>176</v>
      </c>
      <c r="AS44" s="12" t="s">
        <v>176</v>
      </c>
      <c r="AT44" s="12" t="s">
        <v>287</v>
      </c>
      <c r="AU44" s="12" t="s">
        <v>287</v>
      </c>
      <c r="AV44" s="12" t="s">
        <v>287</v>
      </c>
      <c r="AW44" s="12" t="s">
        <v>287</v>
      </c>
      <c r="AX44" s="12" t="s">
        <v>287</v>
      </c>
      <c r="AY44" s="12" t="s">
        <v>287</v>
      </c>
      <c r="AZ44" s="12" t="s">
        <v>287</v>
      </c>
      <c r="BA44" s="12" t="s">
        <v>287</v>
      </c>
      <c r="BB44" s="12" t="s">
        <v>287</v>
      </c>
      <c r="BC44" s="12" t="s">
        <v>287</v>
      </c>
      <c r="BD44" s="12" t="s">
        <v>287</v>
      </c>
      <c r="BE44" s="12" t="s">
        <v>287</v>
      </c>
      <c r="BF44" s="13" t="s">
        <v>287</v>
      </c>
      <c r="BG44" s="13" t="s">
        <v>287</v>
      </c>
      <c r="BH44" s="12" t="s">
        <v>176</v>
      </c>
      <c r="BI44" s="12" t="s">
        <v>176</v>
      </c>
      <c r="BJ44" s="12" t="s">
        <v>287</v>
      </c>
      <c r="BK44" s="12" t="s">
        <v>287</v>
      </c>
      <c r="BL44" s="12" t="s">
        <v>287</v>
      </c>
      <c r="BM44" s="12" t="s">
        <v>287</v>
      </c>
      <c r="BN44" s="12" t="s">
        <v>287</v>
      </c>
      <c r="BO44" s="12" t="s">
        <v>176</v>
      </c>
      <c r="BP44" s="12" t="s">
        <v>287</v>
      </c>
      <c r="BQ44" s="12" t="s">
        <v>176</v>
      </c>
      <c r="BR44" s="12" t="s">
        <v>176</v>
      </c>
      <c r="BS44" s="12" t="s">
        <v>287</v>
      </c>
      <c r="BT44" s="12" t="s">
        <v>287</v>
      </c>
      <c r="BU44" s="12" t="s">
        <v>287</v>
      </c>
      <c r="BV44" s="12" t="s">
        <v>287</v>
      </c>
      <c r="BW44" s="12" t="s">
        <v>287</v>
      </c>
      <c r="BX44" s="12" t="s">
        <v>287</v>
      </c>
      <c r="BY44" s="12" t="s">
        <v>287</v>
      </c>
      <c r="BZ44" s="12" t="s">
        <v>287</v>
      </c>
      <c r="CA44" s="12" t="s">
        <v>287</v>
      </c>
      <c r="CB44" s="12" t="s">
        <v>286</v>
      </c>
      <c r="CC44" s="12" t="s">
        <v>287</v>
      </c>
      <c r="CD44" s="12" t="s">
        <v>176</v>
      </c>
      <c r="CE44" s="12" t="s">
        <v>287</v>
      </c>
      <c r="CF44" s="12" t="s">
        <v>287</v>
      </c>
      <c r="CG44" s="12" t="s">
        <v>287</v>
      </c>
      <c r="CH44" s="12" t="s">
        <v>287</v>
      </c>
      <c r="CI44" s="12" t="s">
        <v>286</v>
      </c>
      <c r="CJ44" s="12" t="s">
        <v>286</v>
      </c>
      <c r="CK44" s="12" t="s">
        <v>286</v>
      </c>
      <c r="CL44" s="12" t="s">
        <v>286</v>
      </c>
      <c r="CM44" s="12" t="s">
        <v>287</v>
      </c>
      <c r="CN44" s="12" t="s">
        <v>176</v>
      </c>
      <c r="CO44" s="12" t="s">
        <v>287</v>
      </c>
      <c r="CP44" s="12" t="s">
        <v>287</v>
      </c>
      <c r="CQ44" s="12"/>
      <c r="CR44" s="12" t="s">
        <v>176</v>
      </c>
      <c r="CS44" s="12" t="s">
        <v>287</v>
      </c>
      <c r="CT44" s="12" t="s">
        <v>287</v>
      </c>
      <c r="CU44" s="12" t="s">
        <v>176</v>
      </c>
      <c r="CV44" s="12" t="s">
        <v>176</v>
      </c>
      <c r="CW44" s="12" t="s">
        <v>286</v>
      </c>
      <c r="CX44" s="12" t="s">
        <v>287</v>
      </c>
      <c r="CY44" s="12" t="s">
        <v>287</v>
      </c>
      <c r="CZ44" s="12" t="s">
        <v>287</v>
      </c>
      <c r="DA44" s="12" t="s">
        <v>287</v>
      </c>
      <c r="DB44" s="12" t="s">
        <v>287</v>
      </c>
      <c r="DC44" s="12" t="s">
        <v>287</v>
      </c>
      <c r="DD44" s="12" t="s">
        <v>287</v>
      </c>
      <c r="DE44" s="12" t="s">
        <v>287</v>
      </c>
      <c r="DF44" s="12" t="s">
        <v>287</v>
      </c>
      <c r="DG44" s="12" t="s">
        <v>287</v>
      </c>
      <c r="DH44" s="12" t="s">
        <v>287</v>
      </c>
      <c r="DI44" s="12" t="s">
        <v>287</v>
      </c>
      <c r="DJ44" s="12" t="s">
        <v>287</v>
      </c>
      <c r="DK44" s="12" t="s">
        <v>287</v>
      </c>
      <c r="DL44" s="12" t="s">
        <v>287</v>
      </c>
      <c r="DM44" s="12" t="s">
        <v>287</v>
      </c>
      <c r="DN44" s="12" t="s">
        <v>176</v>
      </c>
      <c r="DO44" s="12" t="s">
        <v>287</v>
      </c>
      <c r="DP44" s="12" t="s">
        <v>287</v>
      </c>
      <c r="DQ44" s="12" t="s">
        <v>287</v>
      </c>
      <c r="DR44" s="12" t="s">
        <v>287</v>
      </c>
      <c r="DS44" s="12" t="s">
        <v>176</v>
      </c>
      <c r="DT44" s="12" t="s">
        <v>287</v>
      </c>
      <c r="DU44" s="12" t="s">
        <v>287</v>
      </c>
      <c r="DV44" s="12" t="s">
        <v>176</v>
      </c>
      <c r="DW44" s="12" t="s">
        <v>176</v>
      </c>
      <c r="DX44" s="12" t="s">
        <v>176</v>
      </c>
      <c r="DY44" s="12" t="s">
        <v>176</v>
      </c>
      <c r="DZ44" s="12" t="s">
        <v>287</v>
      </c>
      <c r="EA44" s="12" t="s">
        <v>287</v>
      </c>
      <c r="EB44" s="12" t="s">
        <v>287</v>
      </c>
      <c r="EC44" s="12" t="s">
        <v>176</v>
      </c>
      <c r="ED44" s="12"/>
      <c r="EE44" s="12" t="s">
        <v>287</v>
      </c>
      <c r="EF44" s="12" t="s">
        <v>287</v>
      </c>
      <c r="EG44" s="12" t="s">
        <v>286</v>
      </c>
      <c r="EH44" s="13" t="s">
        <v>287</v>
      </c>
      <c r="EI44" s="13" t="s">
        <v>176</v>
      </c>
      <c r="EJ44" s="13" t="s">
        <v>176</v>
      </c>
      <c r="EK44" s="13" t="s">
        <v>176</v>
      </c>
      <c r="EL44" s="13" t="s">
        <v>176</v>
      </c>
      <c r="EM44" s="13" t="s">
        <v>176</v>
      </c>
      <c r="EN44" s="13" t="s">
        <v>286</v>
      </c>
      <c r="EO44" s="13" t="s">
        <v>287</v>
      </c>
      <c r="EP44" s="13" t="s">
        <v>287</v>
      </c>
      <c r="EQ44" s="13"/>
      <c r="ER44" s="13" t="s">
        <v>287</v>
      </c>
      <c r="ES44" s="13" t="s">
        <v>286</v>
      </c>
      <c r="ET44" s="13" t="s">
        <v>286</v>
      </c>
      <c r="EU44" s="13" t="s">
        <v>287</v>
      </c>
      <c r="EV44" s="13" t="s">
        <v>287</v>
      </c>
      <c r="EW44" s="13" t="s">
        <v>286</v>
      </c>
      <c r="EX44" s="13" t="s">
        <v>287</v>
      </c>
      <c r="EY44" s="13" t="s">
        <v>287</v>
      </c>
      <c r="EZ44" s="13" t="s">
        <v>287</v>
      </c>
      <c r="FA44" s="13" t="s">
        <v>287</v>
      </c>
      <c r="FB44" s="13" t="s">
        <v>287</v>
      </c>
      <c r="FC44" s="13" t="s">
        <v>287</v>
      </c>
      <c r="FD44" s="13" t="s">
        <v>287</v>
      </c>
      <c r="FE44" s="13" t="s">
        <v>287</v>
      </c>
      <c r="FF44" s="13" t="s">
        <v>287</v>
      </c>
      <c r="FG44" s="13" t="s">
        <v>287</v>
      </c>
      <c r="FH44" s="13" t="s">
        <v>287</v>
      </c>
      <c r="FI44" s="13" t="s">
        <v>176</v>
      </c>
      <c r="FJ44" s="13" t="s">
        <v>176</v>
      </c>
      <c r="FK44" s="13" t="s">
        <v>286</v>
      </c>
      <c r="FL44" s="13" t="s">
        <v>287</v>
      </c>
      <c r="FM44" s="13" t="s">
        <v>287</v>
      </c>
      <c r="FN44" s="13" t="s">
        <v>176</v>
      </c>
      <c r="FO44" s="13" t="s">
        <v>287</v>
      </c>
      <c r="FP44" s="13"/>
      <c r="FQ44" s="13" t="s">
        <v>287</v>
      </c>
      <c r="FR44" s="13" t="s">
        <v>176</v>
      </c>
      <c r="FS44" s="13" t="s">
        <v>176</v>
      </c>
      <c r="FT44" s="13" t="s">
        <v>176</v>
      </c>
      <c r="FU44" s="13" t="s">
        <v>287</v>
      </c>
      <c r="FV44" s="13" t="s">
        <v>287</v>
      </c>
      <c r="FW44" s="13" t="s">
        <v>176</v>
      </c>
      <c r="FX44" s="13" t="s">
        <v>287</v>
      </c>
      <c r="FY44" s="13" t="s">
        <v>287</v>
      </c>
      <c r="FZ44" s="13" t="s">
        <v>176</v>
      </c>
      <c r="GA44" s="13" t="s">
        <v>286</v>
      </c>
      <c r="GB44" s="13" t="s">
        <v>176</v>
      </c>
      <c r="GC44" s="13"/>
      <c r="GD44" s="13" t="s">
        <v>287</v>
      </c>
      <c r="GE44" s="13" t="s">
        <v>287</v>
      </c>
      <c r="GF44" s="13" t="s">
        <v>176</v>
      </c>
      <c r="GG44" s="13" t="s">
        <v>176</v>
      </c>
      <c r="GH44" s="13" t="s">
        <v>287</v>
      </c>
      <c r="GI44" s="13" t="s">
        <v>287</v>
      </c>
      <c r="GJ44" s="13" t="s">
        <v>287</v>
      </c>
      <c r="GK44" s="13" t="s">
        <v>287</v>
      </c>
      <c r="GL44" s="13" t="s">
        <v>287</v>
      </c>
      <c r="GM44" s="13" t="s">
        <v>287</v>
      </c>
      <c r="GN44" s="13" t="s">
        <v>176</v>
      </c>
      <c r="GO44" s="13" t="s">
        <v>287</v>
      </c>
      <c r="GP44" s="13" t="s">
        <v>287</v>
      </c>
      <c r="GQ44" s="13" t="s">
        <v>287</v>
      </c>
      <c r="GR44" s="13" t="s">
        <v>287</v>
      </c>
      <c r="GS44" s="13" t="s">
        <v>176</v>
      </c>
      <c r="GT44" s="13" t="s">
        <v>176</v>
      </c>
      <c r="GU44" s="13" t="s">
        <v>176</v>
      </c>
      <c r="GV44" s="13" t="s">
        <v>287</v>
      </c>
      <c r="GW44" s="13" t="s">
        <v>287</v>
      </c>
      <c r="GX44" s="13" t="s">
        <v>287</v>
      </c>
      <c r="GY44" s="13" t="s">
        <v>287</v>
      </c>
      <c r="GZ44" s="13" t="s">
        <v>287</v>
      </c>
      <c r="HA44" s="13" t="s">
        <v>286</v>
      </c>
      <c r="HB44" s="13" t="s">
        <v>176</v>
      </c>
      <c r="HC44" s="13" t="s">
        <v>287</v>
      </c>
      <c r="HD44" s="13" t="s">
        <v>287</v>
      </c>
      <c r="HE44" s="13" t="s">
        <v>176</v>
      </c>
      <c r="HF44" s="13" t="s">
        <v>287</v>
      </c>
      <c r="HG44" s="13" t="s">
        <v>286</v>
      </c>
      <c r="HH44" s="13" t="s">
        <v>287</v>
      </c>
      <c r="HI44" s="13" t="s">
        <v>287</v>
      </c>
      <c r="HJ44" s="13" t="s">
        <v>176</v>
      </c>
      <c r="HK44" s="13" t="s">
        <v>287</v>
      </c>
      <c r="HL44" s="13" t="s">
        <v>176</v>
      </c>
      <c r="HM44" s="13" t="s">
        <v>287</v>
      </c>
      <c r="HN44" s="13" t="s">
        <v>176</v>
      </c>
      <c r="HO44" s="13" t="s">
        <v>287</v>
      </c>
      <c r="HP44" s="13" t="s">
        <v>287</v>
      </c>
      <c r="HQ44" s="13" t="s">
        <v>287</v>
      </c>
      <c r="HR44" s="13" t="s">
        <v>287</v>
      </c>
      <c r="HS44" s="13" t="s">
        <v>176</v>
      </c>
      <c r="HT44" s="13" t="s">
        <v>287</v>
      </c>
      <c r="HU44" s="13" t="s">
        <v>287</v>
      </c>
      <c r="HV44" s="13" t="s">
        <v>287</v>
      </c>
      <c r="HW44" s="13" t="s">
        <v>286</v>
      </c>
      <c r="HX44" s="13" t="s">
        <v>287</v>
      </c>
      <c r="HY44" s="13" t="s">
        <v>287</v>
      </c>
      <c r="HZ44" s="13" t="s">
        <v>287</v>
      </c>
      <c r="IA44" s="13" t="s">
        <v>287</v>
      </c>
      <c r="IB44" s="13" t="s">
        <v>287</v>
      </c>
      <c r="IC44" s="13" t="s">
        <v>287</v>
      </c>
      <c r="ID44" s="13" t="s">
        <v>287</v>
      </c>
      <c r="IE44" s="13" t="s">
        <v>287</v>
      </c>
      <c r="IF44" s="13" t="s">
        <v>287</v>
      </c>
      <c r="IG44" s="13" t="s">
        <v>176</v>
      </c>
      <c r="IH44" s="13" t="s">
        <v>287</v>
      </c>
      <c r="II44" s="13" t="s">
        <v>287</v>
      </c>
      <c r="IJ44" s="13" t="s">
        <v>287</v>
      </c>
      <c r="IK44" s="13" t="s">
        <v>287</v>
      </c>
      <c r="IL44" s="13" t="s">
        <v>287</v>
      </c>
      <c r="IM44" s="13"/>
      <c r="IN44" s="13" t="s">
        <v>287</v>
      </c>
      <c r="IO44" s="13" t="s">
        <v>287</v>
      </c>
      <c r="IP44" s="13" t="s">
        <v>287</v>
      </c>
      <c r="IQ44" s="13" t="s">
        <v>287</v>
      </c>
      <c r="IR44" s="13" t="s">
        <v>287</v>
      </c>
      <c r="IS44" s="13" t="s">
        <v>287</v>
      </c>
      <c r="IT44" s="13" t="s">
        <v>287</v>
      </c>
      <c r="IU44" s="13" t="s">
        <v>287</v>
      </c>
      <c r="IV44" s="13" t="s">
        <v>287</v>
      </c>
      <c r="IW44" s="13" t="s">
        <v>176</v>
      </c>
      <c r="IX44" s="13" t="s">
        <v>176</v>
      </c>
      <c r="IY44" s="13" t="s">
        <v>176</v>
      </c>
      <c r="IZ44" s="13" t="s">
        <v>287</v>
      </c>
      <c r="JA44" s="13" t="s">
        <v>287</v>
      </c>
      <c r="JB44" s="13" t="s">
        <v>287</v>
      </c>
      <c r="JC44" s="13" t="s">
        <v>287</v>
      </c>
      <c r="JD44" s="13" t="s">
        <v>287</v>
      </c>
      <c r="JE44" s="13" t="s">
        <v>287</v>
      </c>
      <c r="JF44" s="13" t="s">
        <v>287</v>
      </c>
      <c r="JG44" s="13" t="s">
        <v>287</v>
      </c>
      <c r="JH44" s="13" t="s">
        <v>286</v>
      </c>
      <c r="JI44" s="13" t="s">
        <v>287</v>
      </c>
      <c r="JJ44" s="13" t="s">
        <v>286</v>
      </c>
      <c r="JK44" s="13"/>
      <c r="JL44" s="13"/>
      <c r="JM44" s="13"/>
      <c r="JN44" s="13"/>
      <c r="JO44" s="13"/>
      <c r="JP44" s="13"/>
      <c r="JQ44" s="13"/>
      <c r="JR44" s="13"/>
      <c r="JS44" s="13"/>
      <c r="JT44" s="13"/>
      <c r="JU44" s="13"/>
      <c r="JV44" s="13"/>
      <c r="JW44" s="13"/>
      <c r="JX44" s="13"/>
      <c r="JY44" s="13"/>
      <c r="JZ44" s="13"/>
      <c r="KA44" s="13"/>
      <c r="KB44" s="13"/>
      <c r="KC44" s="13"/>
      <c r="KD44" s="13"/>
      <c r="KE44" s="12"/>
      <c r="KF44" s="12"/>
    </row>
    <row r="45" spans="1:292" x14ac:dyDescent="0.25">
      <c r="A45" t="s">
        <v>1225</v>
      </c>
      <c r="B45" t="s">
        <v>1155</v>
      </c>
      <c r="D45" s="24" t="s">
        <v>406</v>
      </c>
      <c r="E45" t="s">
        <v>676</v>
      </c>
      <c r="F45" t="s">
        <v>176</v>
      </c>
      <c r="G45" t="s">
        <v>176</v>
      </c>
      <c r="H45" t="s">
        <v>176</v>
      </c>
      <c r="I45" s="20">
        <v>37.244900000000001</v>
      </c>
      <c r="J45" s="20">
        <v>41.825099999999999</v>
      </c>
      <c r="K45" s="20">
        <v>52.63158</v>
      </c>
      <c r="L45" s="20">
        <v>30.76923</v>
      </c>
      <c r="M45" s="20">
        <v>51.21951</v>
      </c>
      <c r="N45" t="s">
        <v>176</v>
      </c>
      <c r="O45" t="s">
        <v>176</v>
      </c>
      <c r="P45" t="s">
        <v>176</v>
      </c>
      <c r="Q45" t="s">
        <v>176</v>
      </c>
      <c r="R45" t="s">
        <v>176</v>
      </c>
      <c r="S45">
        <v>61.7</v>
      </c>
      <c r="T45">
        <v>42.5</v>
      </c>
      <c r="U45" t="s">
        <v>176</v>
      </c>
      <c r="V45" t="s">
        <v>176</v>
      </c>
      <c r="W45" t="s">
        <v>176</v>
      </c>
      <c r="X45">
        <v>0</v>
      </c>
      <c r="Y45">
        <v>86.2</v>
      </c>
      <c r="Z45">
        <v>97.5</v>
      </c>
      <c r="AA45">
        <v>27.58</v>
      </c>
      <c r="AB45">
        <v>0</v>
      </c>
      <c r="AC45">
        <v>0</v>
      </c>
      <c r="AD45">
        <v>0</v>
      </c>
      <c r="AE45">
        <v>0</v>
      </c>
      <c r="AF45">
        <v>0</v>
      </c>
      <c r="AG45">
        <v>0</v>
      </c>
      <c r="AH45" t="s">
        <v>176</v>
      </c>
      <c r="AI45" t="s">
        <v>176</v>
      </c>
      <c r="AJ45" t="s">
        <v>176</v>
      </c>
      <c r="AK45">
        <v>31.6</v>
      </c>
      <c r="AL45" t="s">
        <v>176</v>
      </c>
      <c r="AM45" t="s">
        <v>176</v>
      </c>
      <c r="AN45">
        <v>0</v>
      </c>
      <c r="AO45">
        <v>0</v>
      </c>
      <c r="AP45" s="13">
        <v>53.3</v>
      </c>
      <c r="AQ45" s="13">
        <v>0</v>
      </c>
      <c r="AR45" s="13">
        <v>0</v>
      </c>
      <c r="AS45" s="13">
        <v>0</v>
      </c>
      <c r="AT45" s="13">
        <v>37.299999999999997</v>
      </c>
      <c r="AU45" s="13">
        <v>0</v>
      </c>
      <c r="AV45" s="13">
        <v>0</v>
      </c>
      <c r="AW45" s="13" t="s">
        <v>176</v>
      </c>
      <c r="AX45" s="13" t="s">
        <v>176</v>
      </c>
      <c r="AY45" s="13">
        <v>43.6</v>
      </c>
      <c r="AZ45" s="13">
        <v>39.5</v>
      </c>
      <c r="BA45" s="13" t="s">
        <v>176</v>
      </c>
      <c r="BB45" s="13">
        <v>3.7</v>
      </c>
      <c r="BC45" s="13">
        <v>73.83</v>
      </c>
      <c r="BD45" s="13">
        <v>63.6</v>
      </c>
      <c r="BE45" s="13">
        <v>71</v>
      </c>
      <c r="BF45" s="13" t="s">
        <v>176</v>
      </c>
      <c r="BG45" s="13" t="s">
        <v>176</v>
      </c>
      <c r="BH45" s="13" t="s">
        <v>176</v>
      </c>
      <c r="BI45" s="13">
        <v>48.33</v>
      </c>
      <c r="BJ45" s="13">
        <v>23.4</v>
      </c>
      <c r="BK45" s="13">
        <v>0</v>
      </c>
      <c r="BL45" s="13" t="s">
        <v>176</v>
      </c>
      <c r="BM45" s="13" t="s">
        <v>176</v>
      </c>
      <c r="BN45" s="13" t="s">
        <v>176</v>
      </c>
      <c r="BO45" s="13" t="s">
        <v>176</v>
      </c>
      <c r="BP45" s="13">
        <v>55</v>
      </c>
      <c r="BQ45" s="13" t="s">
        <v>176</v>
      </c>
      <c r="BR45" s="13" t="s">
        <v>176</v>
      </c>
      <c r="BS45" s="13" t="s">
        <v>176</v>
      </c>
      <c r="BT45" s="13">
        <v>100</v>
      </c>
      <c r="BU45" s="13" t="s">
        <v>176</v>
      </c>
      <c r="BV45" s="13" t="s">
        <v>176</v>
      </c>
      <c r="BW45" s="13" t="s">
        <v>176</v>
      </c>
      <c r="BX45" s="13" t="s">
        <v>176</v>
      </c>
      <c r="BY45" s="13" t="s">
        <v>176</v>
      </c>
      <c r="BZ45" s="13" t="s">
        <v>176</v>
      </c>
      <c r="CA45" s="13" t="s">
        <v>176</v>
      </c>
      <c r="CB45" s="13">
        <v>0</v>
      </c>
      <c r="CC45" s="13" t="s">
        <v>176</v>
      </c>
      <c r="CD45" s="13">
        <v>0</v>
      </c>
      <c r="CE45" s="13" t="s">
        <v>176</v>
      </c>
      <c r="CF45" s="13" t="s">
        <v>176</v>
      </c>
      <c r="CG45" s="13" t="s">
        <v>176</v>
      </c>
      <c r="CH45" s="13" t="s">
        <v>176</v>
      </c>
      <c r="CI45" s="13">
        <v>0</v>
      </c>
      <c r="CJ45" s="13">
        <v>0</v>
      </c>
      <c r="CK45" s="13">
        <v>0</v>
      </c>
      <c r="CL45" s="13">
        <v>0</v>
      </c>
      <c r="CM45" s="13" t="s">
        <v>176</v>
      </c>
      <c r="CN45" s="13" t="s">
        <v>176</v>
      </c>
      <c r="CO45" s="13" t="s">
        <v>176</v>
      </c>
      <c r="CP45" s="13" t="s">
        <v>176</v>
      </c>
      <c r="CQ45" s="13"/>
      <c r="CR45" s="13" t="s">
        <v>176</v>
      </c>
      <c r="CS45" s="13" t="s">
        <v>176</v>
      </c>
      <c r="CT45" s="13" t="s">
        <v>176</v>
      </c>
      <c r="CU45" s="13" t="s">
        <v>176</v>
      </c>
      <c r="CV45" s="13" t="s">
        <v>176</v>
      </c>
      <c r="CW45" s="13">
        <v>0</v>
      </c>
      <c r="CX45" s="13" t="s">
        <v>176</v>
      </c>
      <c r="CY45" s="13" t="s">
        <v>176</v>
      </c>
      <c r="CZ45" s="13" t="s">
        <v>176</v>
      </c>
      <c r="DA45" s="13" t="s">
        <v>176</v>
      </c>
      <c r="DB45" s="13" t="s">
        <v>176</v>
      </c>
      <c r="DC45" s="13" t="s">
        <v>176</v>
      </c>
      <c r="DD45" s="13" t="s">
        <v>176</v>
      </c>
      <c r="DE45" s="13" t="s">
        <v>176</v>
      </c>
      <c r="DF45" s="13" t="s">
        <v>176</v>
      </c>
      <c r="DG45" s="13" t="s">
        <v>176</v>
      </c>
      <c r="DH45" s="13">
        <v>0</v>
      </c>
      <c r="DI45" s="13" t="s">
        <v>176</v>
      </c>
      <c r="DJ45" s="13" t="s">
        <v>176</v>
      </c>
      <c r="DK45" s="13" t="s">
        <v>176</v>
      </c>
      <c r="DL45" s="13" t="s">
        <v>176</v>
      </c>
      <c r="DM45" s="13">
        <v>0</v>
      </c>
      <c r="DN45" s="13">
        <v>0</v>
      </c>
      <c r="DO45" s="13" t="s">
        <v>176</v>
      </c>
      <c r="DP45" s="13" t="s">
        <v>176</v>
      </c>
      <c r="DQ45" s="13" t="s">
        <v>176</v>
      </c>
      <c r="DR45" s="13" t="s">
        <v>176</v>
      </c>
      <c r="DS45" s="13">
        <v>0</v>
      </c>
      <c r="DT45" s="13" t="s">
        <v>176</v>
      </c>
      <c r="DU45" s="13" t="s">
        <v>176</v>
      </c>
      <c r="DV45" s="13" t="s">
        <v>176</v>
      </c>
      <c r="DW45" s="13" t="s">
        <v>176</v>
      </c>
      <c r="DX45" s="13" t="s">
        <v>176</v>
      </c>
      <c r="DY45" s="13" t="s">
        <v>176</v>
      </c>
      <c r="DZ45" s="13" t="s">
        <v>176</v>
      </c>
      <c r="EA45" s="13" t="s">
        <v>176</v>
      </c>
      <c r="EB45" s="13" t="s">
        <v>176</v>
      </c>
      <c r="EC45" s="13" t="s">
        <v>176</v>
      </c>
      <c r="ED45" s="13"/>
      <c r="EE45" s="13" t="s">
        <v>176</v>
      </c>
      <c r="EF45" s="13" t="s">
        <v>176</v>
      </c>
      <c r="EG45" s="13" t="s">
        <v>176</v>
      </c>
      <c r="EH45" s="13">
        <v>10.6</v>
      </c>
      <c r="EI45" s="13">
        <v>0</v>
      </c>
      <c r="EJ45" s="13" t="s">
        <v>176</v>
      </c>
      <c r="EK45" s="13" t="s">
        <v>176</v>
      </c>
      <c r="EL45" s="13" t="s">
        <v>176</v>
      </c>
      <c r="EM45" s="13">
        <v>0</v>
      </c>
      <c r="EN45" s="13" t="s">
        <v>176</v>
      </c>
      <c r="EO45" s="13" t="s">
        <v>176</v>
      </c>
      <c r="EP45" s="13" t="s">
        <v>176</v>
      </c>
      <c r="EQ45" s="13"/>
      <c r="ER45" s="13" t="s">
        <v>176</v>
      </c>
      <c r="ES45" s="13">
        <v>0</v>
      </c>
      <c r="ET45" s="13">
        <v>0</v>
      </c>
      <c r="EU45" s="13" t="s">
        <v>176</v>
      </c>
      <c r="EV45" s="13" t="s">
        <v>176</v>
      </c>
      <c r="EW45" s="13">
        <v>0</v>
      </c>
      <c r="EX45" s="13" t="s">
        <v>176</v>
      </c>
      <c r="EY45" s="13" t="s">
        <v>176</v>
      </c>
      <c r="EZ45" s="13">
        <v>37</v>
      </c>
      <c r="FA45" s="13" t="s">
        <v>176</v>
      </c>
      <c r="FB45" s="13">
        <v>44.9</v>
      </c>
      <c r="FC45" s="13" t="s">
        <v>176</v>
      </c>
      <c r="FD45" s="13" t="s">
        <v>176</v>
      </c>
      <c r="FE45" s="13" t="s">
        <v>176</v>
      </c>
      <c r="FF45" s="13" t="s">
        <v>176</v>
      </c>
      <c r="FG45" s="13" t="s">
        <v>176</v>
      </c>
      <c r="FH45" s="13" t="s">
        <v>176</v>
      </c>
      <c r="FI45" s="13" t="s">
        <v>176</v>
      </c>
      <c r="FJ45" s="13" t="s">
        <v>176</v>
      </c>
      <c r="FK45" s="13" t="s">
        <v>176</v>
      </c>
      <c r="FL45" s="13" t="s">
        <v>176</v>
      </c>
      <c r="FM45" s="13" t="s">
        <v>176</v>
      </c>
      <c r="FN45" s="13">
        <v>0</v>
      </c>
      <c r="FO45" s="13" t="s">
        <v>176</v>
      </c>
      <c r="FP45" s="13" t="s">
        <v>176</v>
      </c>
      <c r="FQ45" s="13">
        <v>0</v>
      </c>
      <c r="FR45" s="13">
        <v>0</v>
      </c>
      <c r="FS45" s="13">
        <v>0</v>
      </c>
      <c r="FT45" s="13">
        <v>0</v>
      </c>
      <c r="FU45" s="13" t="s">
        <v>176</v>
      </c>
      <c r="FV45" s="13" t="s">
        <v>176</v>
      </c>
      <c r="FW45" s="13" t="s">
        <v>176</v>
      </c>
      <c r="FX45" s="13" t="s">
        <v>176</v>
      </c>
      <c r="FY45" s="13">
        <v>18.600000000000001</v>
      </c>
      <c r="FZ45" s="13">
        <v>0</v>
      </c>
      <c r="GA45" s="13" t="s">
        <v>176</v>
      </c>
      <c r="GB45" s="13" t="s">
        <v>176</v>
      </c>
      <c r="GC45" s="13"/>
      <c r="GD45" s="13" t="s">
        <v>176</v>
      </c>
      <c r="GE45" s="13" t="s">
        <v>176</v>
      </c>
      <c r="GF45" s="13" t="s">
        <v>176</v>
      </c>
      <c r="GG45" s="13">
        <v>0</v>
      </c>
      <c r="GH45" s="13" t="s">
        <v>176</v>
      </c>
      <c r="GI45" s="13" t="s">
        <v>176</v>
      </c>
      <c r="GJ45" s="13" t="s">
        <v>176</v>
      </c>
      <c r="GK45" s="13" t="s">
        <v>176</v>
      </c>
      <c r="GL45" s="13" t="s">
        <v>176</v>
      </c>
      <c r="GM45" s="13" t="s">
        <v>176</v>
      </c>
      <c r="GN45" s="13">
        <v>0</v>
      </c>
      <c r="GO45" s="13">
        <v>0</v>
      </c>
      <c r="GP45" s="13" t="s">
        <v>176</v>
      </c>
      <c r="GQ45" s="13" t="s">
        <v>176</v>
      </c>
      <c r="GR45" s="13" t="s">
        <v>176</v>
      </c>
      <c r="GS45" s="13" t="s">
        <v>176</v>
      </c>
      <c r="GT45" s="13" t="s">
        <v>176</v>
      </c>
      <c r="GU45" s="13" t="s">
        <v>176</v>
      </c>
      <c r="GV45" s="13" t="s">
        <v>176</v>
      </c>
      <c r="GW45" s="13" t="s">
        <v>176</v>
      </c>
      <c r="GX45" s="13">
        <v>0</v>
      </c>
      <c r="GY45" s="13" t="s">
        <v>176</v>
      </c>
      <c r="GZ45" s="13" t="s">
        <v>176</v>
      </c>
      <c r="HA45" s="13" t="s">
        <v>176</v>
      </c>
      <c r="HB45" s="13">
        <v>100</v>
      </c>
      <c r="HC45" s="13" t="s">
        <v>176</v>
      </c>
      <c r="HD45" s="13" t="s">
        <v>176</v>
      </c>
      <c r="HE45" s="13" t="s">
        <v>176</v>
      </c>
      <c r="HF45" s="13" t="s">
        <v>176</v>
      </c>
      <c r="HG45" s="13" t="s">
        <v>176</v>
      </c>
      <c r="HH45" s="13" t="s">
        <v>176</v>
      </c>
      <c r="HI45" s="13" t="s">
        <v>176</v>
      </c>
      <c r="HJ45" s="13" t="s">
        <v>176</v>
      </c>
      <c r="HK45" s="13">
        <v>60</v>
      </c>
      <c r="HL45" s="13" t="s">
        <v>176</v>
      </c>
      <c r="HM45" s="13">
        <v>66</v>
      </c>
      <c r="HN45" s="13" t="s">
        <v>176</v>
      </c>
      <c r="HO45" s="13">
        <v>60.73</v>
      </c>
      <c r="HP45" s="13">
        <v>50.7</v>
      </c>
      <c r="HQ45" s="13">
        <v>22.7</v>
      </c>
      <c r="HR45" s="13" t="s">
        <v>176</v>
      </c>
      <c r="HS45" s="13">
        <v>0</v>
      </c>
      <c r="HT45" s="13" t="s">
        <v>176</v>
      </c>
      <c r="HU45" s="13">
        <v>0</v>
      </c>
      <c r="HV45" s="13">
        <v>0</v>
      </c>
      <c r="HW45" s="13" t="s">
        <v>176</v>
      </c>
      <c r="HX45" s="13" t="s">
        <v>176</v>
      </c>
      <c r="HY45" s="13" t="s">
        <v>176</v>
      </c>
      <c r="HZ45" s="13">
        <v>57.1</v>
      </c>
      <c r="IA45" s="13" t="s">
        <v>176</v>
      </c>
      <c r="IB45" s="13" t="s">
        <v>176</v>
      </c>
      <c r="IC45" s="13" t="s">
        <v>176</v>
      </c>
      <c r="ID45" s="13" t="s">
        <v>176</v>
      </c>
      <c r="IE45" s="13" t="s">
        <v>176</v>
      </c>
      <c r="IF45" s="13" t="s">
        <v>176</v>
      </c>
      <c r="IG45" s="13">
        <v>0</v>
      </c>
      <c r="IH45" s="13" t="s">
        <v>176</v>
      </c>
      <c r="II45" s="13" t="s">
        <v>176</v>
      </c>
      <c r="IJ45" s="13" t="s">
        <v>176</v>
      </c>
      <c r="IK45" s="13" t="s">
        <v>176</v>
      </c>
      <c r="IL45" s="13" t="s">
        <v>176</v>
      </c>
      <c r="IM45" s="13"/>
      <c r="IN45" s="13" t="s">
        <v>176</v>
      </c>
      <c r="IO45" s="13">
        <v>100</v>
      </c>
      <c r="IP45" s="13" t="s">
        <v>176</v>
      </c>
      <c r="IQ45" s="13" t="s">
        <v>176</v>
      </c>
      <c r="IR45" s="13" t="s">
        <v>176</v>
      </c>
      <c r="IS45" s="13" t="s">
        <v>176</v>
      </c>
      <c r="IT45" s="13">
        <v>0</v>
      </c>
      <c r="IU45" s="13"/>
      <c r="IV45" s="13">
        <v>50.47</v>
      </c>
      <c r="IW45" s="13" t="s">
        <v>176</v>
      </c>
      <c r="IX45" s="13" t="s">
        <v>176</v>
      </c>
      <c r="IY45" s="13" t="s">
        <v>176</v>
      </c>
      <c r="IZ45" s="13">
        <v>46</v>
      </c>
      <c r="JA45" s="13">
        <v>48.7</v>
      </c>
      <c r="JB45" s="13">
        <v>30</v>
      </c>
      <c r="JC45" s="13">
        <v>50</v>
      </c>
      <c r="JD45" s="13" t="s">
        <v>176</v>
      </c>
      <c r="JE45" t="s">
        <v>176</v>
      </c>
      <c r="JF45" s="13">
        <v>0</v>
      </c>
      <c r="JG45" s="13">
        <v>0</v>
      </c>
      <c r="JH45" s="13">
        <v>0</v>
      </c>
      <c r="JI45" s="13">
        <v>0</v>
      </c>
      <c r="JJ45" s="13">
        <v>0</v>
      </c>
      <c r="JK45" s="13"/>
      <c r="JL45" s="13"/>
      <c r="JM45" s="13"/>
      <c r="JN45" s="13"/>
      <c r="JO45" s="13"/>
      <c r="JP45" s="13"/>
      <c r="JQ45" s="13"/>
      <c r="JR45" s="13"/>
      <c r="JS45" s="13"/>
      <c r="JT45" s="13"/>
      <c r="JU45" s="13"/>
      <c r="JV45" s="13"/>
      <c r="JW45" s="13"/>
      <c r="JX45" s="13"/>
      <c r="JY45" s="13"/>
      <c r="JZ45" s="13"/>
      <c r="KA45" s="13"/>
      <c r="KB45" s="13"/>
      <c r="KC45" s="13"/>
      <c r="KD45" s="13"/>
      <c r="KE45" s="13"/>
      <c r="KF45" s="13"/>
    </row>
    <row r="46" spans="1:292" x14ac:dyDescent="0.25">
      <c r="A46" t="s">
        <v>1226</v>
      </c>
      <c r="B46" t="s">
        <v>1155</v>
      </c>
      <c r="D46" s="24" t="s">
        <v>406</v>
      </c>
      <c r="E46" t="s">
        <v>678</v>
      </c>
      <c r="F46" t="s">
        <v>176</v>
      </c>
      <c r="G46" t="s">
        <v>176</v>
      </c>
      <c r="H46" t="s">
        <v>176</v>
      </c>
      <c r="I46" s="20">
        <v>27.50929</v>
      </c>
      <c r="J46" s="20">
        <v>34.235289999999999</v>
      </c>
      <c r="K46" s="20">
        <v>37.5</v>
      </c>
      <c r="L46" s="20">
        <v>40.476190000000003</v>
      </c>
      <c r="M46" s="20">
        <v>50.617280000000001</v>
      </c>
      <c r="N46" t="s">
        <v>176</v>
      </c>
      <c r="O46" t="s">
        <v>176</v>
      </c>
      <c r="P46" t="s">
        <v>176</v>
      </c>
      <c r="Q46" t="s">
        <v>176</v>
      </c>
      <c r="R46" t="s">
        <v>176</v>
      </c>
      <c r="S46">
        <v>35</v>
      </c>
      <c r="T46">
        <v>31.25</v>
      </c>
      <c r="U46" t="s">
        <v>176</v>
      </c>
      <c r="V46" t="s">
        <v>176</v>
      </c>
      <c r="W46" t="s">
        <v>176</v>
      </c>
      <c r="X46">
        <v>0</v>
      </c>
      <c r="Y46">
        <v>92.3</v>
      </c>
      <c r="Z46" s="21">
        <v>90</v>
      </c>
      <c r="AA46" s="21">
        <v>24.13</v>
      </c>
      <c r="AB46">
        <v>0</v>
      </c>
      <c r="AC46">
        <v>0</v>
      </c>
      <c r="AD46">
        <v>0</v>
      </c>
      <c r="AE46">
        <v>0</v>
      </c>
      <c r="AF46">
        <v>0</v>
      </c>
      <c r="AG46">
        <v>0</v>
      </c>
      <c r="AH46" t="s">
        <v>176</v>
      </c>
      <c r="AI46" t="s">
        <v>176</v>
      </c>
      <c r="AJ46" t="s">
        <v>176</v>
      </c>
      <c r="AK46">
        <v>41.6</v>
      </c>
      <c r="AL46" t="s">
        <v>176</v>
      </c>
      <c r="AM46" t="s">
        <v>176</v>
      </c>
      <c r="AN46">
        <v>0</v>
      </c>
      <c r="AO46">
        <v>0</v>
      </c>
      <c r="AP46" s="13">
        <v>54.4</v>
      </c>
      <c r="AQ46" s="13">
        <v>0</v>
      </c>
      <c r="AR46" s="13">
        <v>0</v>
      </c>
      <c r="AS46" s="13">
        <v>0</v>
      </c>
      <c r="AT46" s="13">
        <v>23.7</v>
      </c>
      <c r="AU46" s="13">
        <v>0</v>
      </c>
      <c r="AV46" s="13">
        <v>0</v>
      </c>
      <c r="AW46" s="13" t="s">
        <v>176</v>
      </c>
      <c r="AX46" s="13" t="s">
        <v>176</v>
      </c>
      <c r="AY46" s="13">
        <v>46.3</v>
      </c>
      <c r="AZ46" s="13">
        <v>28.2</v>
      </c>
      <c r="BA46" s="13" t="s">
        <v>176</v>
      </c>
      <c r="BB46" s="13">
        <v>2.2999999999999998</v>
      </c>
      <c r="BC46" s="13">
        <v>76.599999999999994</v>
      </c>
      <c r="BD46" s="13">
        <v>75</v>
      </c>
      <c r="BE46" s="13">
        <v>86</v>
      </c>
      <c r="BF46" s="13" t="s">
        <v>176</v>
      </c>
      <c r="BG46" s="13" t="s">
        <v>176</v>
      </c>
      <c r="BH46" s="13" t="s">
        <v>176</v>
      </c>
      <c r="BI46" s="13">
        <v>43.48</v>
      </c>
      <c r="BJ46" s="13">
        <v>27.08</v>
      </c>
      <c r="BK46" s="13">
        <v>0</v>
      </c>
      <c r="BL46" s="13" t="s">
        <v>176</v>
      </c>
      <c r="BM46" s="13" t="s">
        <v>176</v>
      </c>
      <c r="BN46" s="13" t="s">
        <v>176</v>
      </c>
      <c r="BO46" s="13" t="s">
        <v>176</v>
      </c>
      <c r="BP46" s="13">
        <v>48</v>
      </c>
      <c r="BQ46" s="13" t="s">
        <v>176</v>
      </c>
      <c r="BR46" s="13" t="s">
        <v>176</v>
      </c>
      <c r="BS46" s="13" t="s">
        <v>176</v>
      </c>
      <c r="BT46" s="13">
        <v>100</v>
      </c>
      <c r="BU46" s="13" t="s">
        <v>176</v>
      </c>
      <c r="BV46" s="13" t="s">
        <v>176</v>
      </c>
      <c r="BW46" s="13" t="s">
        <v>176</v>
      </c>
      <c r="BX46" s="13" t="s">
        <v>176</v>
      </c>
      <c r="BY46" s="13" t="s">
        <v>176</v>
      </c>
      <c r="BZ46" s="13" t="s">
        <v>176</v>
      </c>
      <c r="CA46" s="13" t="s">
        <v>176</v>
      </c>
      <c r="CB46" s="13">
        <v>0</v>
      </c>
      <c r="CC46" s="13" t="s">
        <v>176</v>
      </c>
      <c r="CD46" s="13">
        <v>0</v>
      </c>
      <c r="CE46" s="13" t="s">
        <v>176</v>
      </c>
      <c r="CF46" s="13" t="s">
        <v>176</v>
      </c>
      <c r="CG46" s="13" t="s">
        <v>176</v>
      </c>
      <c r="CH46" s="13" t="s">
        <v>176</v>
      </c>
      <c r="CI46" s="13">
        <v>0</v>
      </c>
      <c r="CJ46" s="13">
        <v>0</v>
      </c>
      <c r="CK46" s="13">
        <v>0</v>
      </c>
      <c r="CL46" s="13">
        <v>0</v>
      </c>
      <c r="CM46" s="13" t="s">
        <v>176</v>
      </c>
      <c r="CN46" s="13" t="s">
        <v>176</v>
      </c>
      <c r="CO46" s="13" t="s">
        <v>176</v>
      </c>
      <c r="CP46" s="13" t="s">
        <v>176</v>
      </c>
      <c r="CQ46" s="13"/>
      <c r="CR46" s="13" t="s">
        <v>176</v>
      </c>
      <c r="CS46" s="13" t="s">
        <v>176</v>
      </c>
      <c r="CT46" s="13" t="s">
        <v>176</v>
      </c>
      <c r="CU46" s="13" t="s">
        <v>176</v>
      </c>
      <c r="CV46" s="13" t="s">
        <v>176</v>
      </c>
      <c r="CW46" s="13">
        <v>0</v>
      </c>
      <c r="CX46" s="13" t="s">
        <v>176</v>
      </c>
      <c r="CY46" s="13" t="s">
        <v>176</v>
      </c>
      <c r="CZ46" s="13" t="s">
        <v>176</v>
      </c>
      <c r="DA46" s="13" t="s">
        <v>176</v>
      </c>
      <c r="DB46" s="13" t="s">
        <v>176</v>
      </c>
      <c r="DC46" s="13" t="s">
        <v>176</v>
      </c>
      <c r="DD46" s="13" t="s">
        <v>176</v>
      </c>
      <c r="DE46" s="13" t="s">
        <v>176</v>
      </c>
      <c r="DF46" s="13" t="s">
        <v>176</v>
      </c>
      <c r="DG46" s="13" t="s">
        <v>176</v>
      </c>
      <c r="DH46" s="13">
        <v>0</v>
      </c>
      <c r="DI46" s="13" t="s">
        <v>176</v>
      </c>
      <c r="DJ46" s="13" t="s">
        <v>176</v>
      </c>
      <c r="DK46" s="13" t="s">
        <v>176</v>
      </c>
      <c r="DL46" s="13" t="s">
        <v>176</v>
      </c>
      <c r="DM46" s="13">
        <v>0</v>
      </c>
      <c r="DN46" s="13">
        <v>0</v>
      </c>
      <c r="DO46" s="13" t="s">
        <v>176</v>
      </c>
      <c r="DP46" s="13" t="s">
        <v>176</v>
      </c>
      <c r="DQ46" s="13" t="s">
        <v>176</v>
      </c>
      <c r="DR46" s="13" t="s">
        <v>176</v>
      </c>
      <c r="DS46" s="13">
        <v>0</v>
      </c>
      <c r="DT46" s="13" t="s">
        <v>176</v>
      </c>
      <c r="DU46" s="13" t="s">
        <v>176</v>
      </c>
      <c r="DV46" s="13" t="s">
        <v>176</v>
      </c>
      <c r="DW46" s="13" t="s">
        <v>176</v>
      </c>
      <c r="DX46" s="13" t="s">
        <v>176</v>
      </c>
      <c r="DY46" s="13" t="s">
        <v>176</v>
      </c>
      <c r="DZ46" s="13" t="s">
        <v>176</v>
      </c>
      <c r="EA46" s="13" t="s">
        <v>176</v>
      </c>
      <c r="EB46" s="13" t="s">
        <v>176</v>
      </c>
      <c r="EC46" s="13" t="s">
        <v>176</v>
      </c>
      <c r="ED46" s="13"/>
      <c r="EE46" s="13" t="s">
        <v>176</v>
      </c>
      <c r="EF46" s="13" t="s">
        <v>176</v>
      </c>
      <c r="EG46" s="13" t="s">
        <v>176</v>
      </c>
      <c r="EH46" s="13">
        <v>14.5</v>
      </c>
      <c r="EI46" s="13">
        <v>0</v>
      </c>
      <c r="EJ46" s="13" t="s">
        <v>176</v>
      </c>
      <c r="EK46" s="13" t="s">
        <v>176</v>
      </c>
      <c r="EL46" s="13" t="s">
        <v>176</v>
      </c>
      <c r="EM46" s="13">
        <v>0</v>
      </c>
      <c r="EN46" s="13" t="s">
        <v>176</v>
      </c>
      <c r="EO46" s="13" t="s">
        <v>176</v>
      </c>
      <c r="EP46" s="13" t="s">
        <v>176</v>
      </c>
      <c r="EQ46" s="13"/>
      <c r="ER46" s="13" t="s">
        <v>176</v>
      </c>
      <c r="ES46" s="13">
        <v>0</v>
      </c>
      <c r="ET46" s="13">
        <v>0</v>
      </c>
      <c r="EU46" s="13" t="s">
        <v>176</v>
      </c>
      <c r="EV46" s="13" t="s">
        <v>176</v>
      </c>
      <c r="EW46" s="13">
        <v>0</v>
      </c>
      <c r="EX46" s="13" t="s">
        <v>176</v>
      </c>
      <c r="EY46" s="13" t="s">
        <v>176</v>
      </c>
      <c r="EZ46" s="13">
        <v>40</v>
      </c>
      <c r="FA46" s="13" t="s">
        <v>176</v>
      </c>
      <c r="FB46" s="13">
        <v>36.6</v>
      </c>
      <c r="FC46" s="13" t="s">
        <v>176</v>
      </c>
      <c r="FD46" s="13" t="s">
        <v>176</v>
      </c>
      <c r="FE46" s="13" t="s">
        <v>176</v>
      </c>
      <c r="FF46" s="13" t="s">
        <v>176</v>
      </c>
      <c r="FG46" s="13">
        <v>0</v>
      </c>
      <c r="FH46" s="13" t="s">
        <v>176</v>
      </c>
      <c r="FI46" s="13" t="s">
        <v>176</v>
      </c>
      <c r="FJ46" s="13" t="s">
        <v>176</v>
      </c>
      <c r="FK46" s="13" t="s">
        <v>176</v>
      </c>
      <c r="FL46" s="13" t="s">
        <v>176</v>
      </c>
      <c r="FM46" s="13" t="s">
        <v>176</v>
      </c>
      <c r="FN46" s="13">
        <v>0</v>
      </c>
      <c r="FO46" s="13" t="s">
        <v>176</v>
      </c>
      <c r="FP46" s="13" t="s">
        <v>176</v>
      </c>
      <c r="FQ46" s="13">
        <v>0</v>
      </c>
      <c r="FR46" s="13">
        <v>0</v>
      </c>
      <c r="FS46" s="13">
        <v>0</v>
      </c>
      <c r="FT46" s="13">
        <v>0</v>
      </c>
      <c r="FU46" s="13" t="s">
        <v>176</v>
      </c>
      <c r="FV46" s="13" t="s">
        <v>176</v>
      </c>
      <c r="FW46" s="13" t="s">
        <v>176</v>
      </c>
      <c r="FX46" s="13" t="s">
        <v>176</v>
      </c>
      <c r="FY46" s="13">
        <v>17.899999999999999</v>
      </c>
      <c r="FZ46" s="13">
        <v>0</v>
      </c>
      <c r="GA46" s="13" t="s">
        <v>176</v>
      </c>
      <c r="GB46" s="13" t="s">
        <v>176</v>
      </c>
      <c r="GC46" s="13"/>
      <c r="GD46" s="13" t="s">
        <v>176</v>
      </c>
      <c r="GE46" s="13" t="s">
        <v>176</v>
      </c>
      <c r="GF46" s="13" t="s">
        <v>176</v>
      </c>
      <c r="GG46" s="13">
        <v>0</v>
      </c>
      <c r="GH46" s="13" t="s">
        <v>176</v>
      </c>
      <c r="GI46" s="13" t="s">
        <v>176</v>
      </c>
      <c r="GJ46" s="13" t="s">
        <v>176</v>
      </c>
      <c r="GK46" s="13" t="s">
        <v>176</v>
      </c>
      <c r="GL46" s="13" t="s">
        <v>176</v>
      </c>
      <c r="GM46" s="13" t="s">
        <v>176</v>
      </c>
      <c r="GN46" s="13">
        <v>0</v>
      </c>
      <c r="GO46" s="13">
        <v>0</v>
      </c>
      <c r="GP46" s="13" t="s">
        <v>176</v>
      </c>
      <c r="GQ46" s="13" t="s">
        <v>176</v>
      </c>
      <c r="GR46" s="13" t="s">
        <v>176</v>
      </c>
      <c r="GS46" s="13" t="s">
        <v>176</v>
      </c>
      <c r="GT46" s="13" t="s">
        <v>176</v>
      </c>
      <c r="GU46" s="13" t="s">
        <v>176</v>
      </c>
      <c r="GV46" s="13" t="s">
        <v>176</v>
      </c>
      <c r="GW46" s="13" t="s">
        <v>176</v>
      </c>
      <c r="GX46" s="13">
        <v>0</v>
      </c>
      <c r="GY46" s="13" t="s">
        <v>176</v>
      </c>
      <c r="GZ46" s="13" t="s">
        <v>176</v>
      </c>
      <c r="HA46" s="13" t="s">
        <v>176</v>
      </c>
      <c r="HB46" s="13">
        <v>100</v>
      </c>
      <c r="HC46" s="13" t="s">
        <v>176</v>
      </c>
      <c r="HD46" s="13" t="s">
        <v>176</v>
      </c>
      <c r="HE46" s="13" t="s">
        <v>176</v>
      </c>
      <c r="HF46" s="13" t="s">
        <v>176</v>
      </c>
      <c r="HG46" s="13" t="s">
        <v>176</v>
      </c>
      <c r="HH46" s="13" t="s">
        <v>176</v>
      </c>
      <c r="HI46" s="13" t="s">
        <v>176</v>
      </c>
      <c r="HJ46" s="13" t="s">
        <v>176</v>
      </c>
      <c r="HK46" s="13">
        <v>52.2</v>
      </c>
      <c r="HL46" s="13" t="s">
        <v>176</v>
      </c>
      <c r="HM46" s="13">
        <v>61</v>
      </c>
      <c r="HN46" s="13" t="s">
        <v>176</v>
      </c>
      <c r="HO46" s="13">
        <v>48.24</v>
      </c>
      <c r="HP46" s="13">
        <v>43.4</v>
      </c>
      <c r="HQ46" s="13">
        <v>17.600000000000001</v>
      </c>
      <c r="HR46" s="13" t="s">
        <v>176</v>
      </c>
      <c r="HS46" s="13">
        <v>0</v>
      </c>
      <c r="HT46" s="13" t="s">
        <v>176</v>
      </c>
      <c r="HU46" s="13">
        <v>0</v>
      </c>
      <c r="HV46" s="13">
        <v>0</v>
      </c>
      <c r="HW46" s="13" t="s">
        <v>176</v>
      </c>
      <c r="HX46" s="13" t="s">
        <v>176</v>
      </c>
      <c r="HY46" s="13" t="s">
        <v>176</v>
      </c>
      <c r="HZ46" s="13">
        <v>41.67</v>
      </c>
      <c r="IA46" s="13" t="s">
        <v>176</v>
      </c>
      <c r="IB46" s="13" t="s">
        <v>176</v>
      </c>
      <c r="IC46" s="13" t="s">
        <v>176</v>
      </c>
      <c r="ID46" s="13" t="s">
        <v>176</v>
      </c>
      <c r="IE46" s="13" t="s">
        <v>176</v>
      </c>
      <c r="IF46" s="13" t="s">
        <v>176</v>
      </c>
      <c r="IG46" s="13">
        <v>0</v>
      </c>
      <c r="IH46" s="13" t="s">
        <v>176</v>
      </c>
      <c r="II46" s="13" t="s">
        <v>176</v>
      </c>
      <c r="IJ46" s="13" t="s">
        <v>176</v>
      </c>
      <c r="IK46" s="13" t="s">
        <v>176</v>
      </c>
      <c r="IL46" s="13" t="s">
        <v>176</v>
      </c>
      <c r="IM46" s="13"/>
      <c r="IN46" s="13" t="s">
        <v>176</v>
      </c>
      <c r="IO46" s="13">
        <v>100</v>
      </c>
      <c r="IP46" s="13" t="s">
        <v>176</v>
      </c>
      <c r="IQ46" s="13" t="s">
        <v>176</v>
      </c>
      <c r="IR46" s="13" t="s">
        <v>176</v>
      </c>
      <c r="IS46" s="13" t="s">
        <v>176</v>
      </c>
      <c r="IT46" s="13">
        <v>0</v>
      </c>
      <c r="IU46" s="13"/>
      <c r="IV46" s="13">
        <v>49.76</v>
      </c>
      <c r="IW46" s="13" t="s">
        <v>176</v>
      </c>
      <c r="IX46" s="13" t="s">
        <v>176</v>
      </c>
      <c r="IY46" s="13" t="s">
        <v>176</v>
      </c>
      <c r="IZ46" s="13">
        <v>40</v>
      </c>
      <c r="JA46" s="13">
        <v>28.3</v>
      </c>
      <c r="JB46" s="13">
        <v>22</v>
      </c>
      <c r="JC46" s="13">
        <v>48</v>
      </c>
      <c r="JD46" s="13" t="s">
        <v>176</v>
      </c>
      <c r="JE46" t="s">
        <v>176</v>
      </c>
      <c r="JF46" s="13">
        <v>0</v>
      </c>
      <c r="JG46" s="13">
        <v>0</v>
      </c>
      <c r="JH46" s="13">
        <v>0</v>
      </c>
      <c r="JI46" s="13">
        <v>0</v>
      </c>
      <c r="JJ46" s="13">
        <v>0</v>
      </c>
      <c r="JK46" s="13"/>
      <c r="JL46" s="13"/>
      <c r="JM46" s="13"/>
      <c r="JN46" s="13"/>
      <c r="JO46" s="13"/>
      <c r="JP46" s="13"/>
      <c r="JQ46" s="13"/>
      <c r="JR46" s="13"/>
      <c r="JS46" s="13"/>
      <c r="JT46" s="13"/>
      <c r="JU46" s="13"/>
      <c r="JV46" s="13"/>
      <c r="JW46" s="13"/>
      <c r="JX46" s="13"/>
      <c r="JY46" s="13"/>
      <c r="JZ46" s="13"/>
      <c r="KA46" s="13"/>
      <c r="KB46" s="13"/>
      <c r="KC46" s="13"/>
      <c r="KD46" s="13"/>
      <c r="KE46" s="13"/>
      <c r="KF46" s="13"/>
    </row>
    <row r="47" spans="1:292" x14ac:dyDescent="0.25">
      <c r="A47" t="s">
        <v>679</v>
      </c>
      <c r="B47" t="s">
        <v>1155</v>
      </c>
      <c r="D47" s="24" t="s">
        <v>406</v>
      </c>
      <c r="E47" t="s">
        <v>680</v>
      </c>
      <c r="F47" t="s">
        <v>176</v>
      </c>
      <c r="G47" t="s">
        <v>176</v>
      </c>
      <c r="H47" t="s">
        <v>176</v>
      </c>
      <c r="I47" t="s">
        <v>176</v>
      </c>
      <c r="J47" t="s">
        <v>176</v>
      </c>
      <c r="K47" t="s">
        <v>176</v>
      </c>
      <c r="L47" t="s">
        <v>176</v>
      </c>
      <c r="M47" t="s">
        <v>176</v>
      </c>
      <c r="N47" t="s">
        <v>176</v>
      </c>
      <c r="O47" t="s">
        <v>176</v>
      </c>
      <c r="P47" t="s">
        <v>176</v>
      </c>
      <c r="Q47" t="s">
        <v>176</v>
      </c>
      <c r="R47" t="s">
        <v>176</v>
      </c>
      <c r="S47" t="s">
        <v>176</v>
      </c>
      <c r="T47" t="s">
        <v>176</v>
      </c>
      <c r="U47" t="s">
        <v>176</v>
      </c>
      <c r="V47" t="s">
        <v>176</v>
      </c>
      <c r="W47" t="s">
        <v>176</v>
      </c>
      <c r="X47">
        <v>0</v>
      </c>
      <c r="Y47" t="s">
        <v>176</v>
      </c>
      <c r="Z47" t="s">
        <v>176</v>
      </c>
      <c r="AA47" t="s">
        <v>176</v>
      </c>
      <c r="AB47">
        <v>0</v>
      </c>
      <c r="AC47">
        <v>0</v>
      </c>
      <c r="AD47">
        <v>0</v>
      </c>
      <c r="AE47">
        <v>0</v>
      </c>
      <c r="AF47">
        <v>0</v>
      </c>
      <c r="AG47">
        <v>0</v>
      </c>
      <c r="AH47" t="s">
        <v>176</v>
      </c>
      <c r="AI47" t="s">
        <v>176</v>
      </c>
      <c r="AJ47" t="s">
        <v>176</v>
      </c>
      <c r="AK47">
        <v>37</v>
      </c>
      <c r="AL47">
        <v>54.5</v>
      </c>
      <c r="AM47">
        <v>30.6</v>
      </c>
      <c r="AN47">
        <v>0</v>
      </c>
      <c r="AO47">
        <v>0</v>
      </c>
      <c r="AP47" s="13">
        <v>53.9</v>
      </c>
      <c r="AQ47" s="13">
        <v>0</v>
      </c>
      <c r="AR47" s="13">
        <v>0</v>
      </c>
      <c r="AS47" s="13">
        <v>0</v>
      </c>
      <c r="AT47" s="13" t="s">
        <v>176</v>
      </c>
      <c r="AU47" s="13">
        <v>0</v>
      </c>
      <c r="AV47" s="13">
        <v>0</v>
      </c>
      <c r="AW47" s="13" t="s">
        <v>176</v>
      </c>
      <c r="AX47" s="13" t="s">
        <v>176</v>
      </c>
      <c r="AY47" s="13" t="s">
        <v>176</v>
      </c>
      <c r="AZ47" s="13" t="s">
        <v>176</v>
      </c>
      <c r="BA47" s="13" t="s">
        <v>176</v>
      </c>
      <c r="BB47" s="13" t="s">
        <v>176</v>
      </c>
      <c r="BC47" s="13" t="s">
        <v>176</v>
      </c>
      <c r="BD47" s="13" t="s">
        <v>176</v>
      </c>
      <c r="BE47" s="13" t="s">
        <v>176</v>
      </c>
      <c r="BF47" s="13" t="s">
        <v>176</v>
      </c>
      <c r="BG47" s="13" t="s">
        <v>176</v>
      </c>
      <c r="BH47" s="13">
        <v>38.979999999999997</v>
      </c>
      <c r="BI47" s="13" t="s">
        <v>176</v>
      </c>
      <c r="BJ47" s="13" t="s">
        <v>176</v>
      </c>
      <c r="BK47" s="13">
        <v>0</v>
      </c>
      <c r="BL47" s="13">
        <v>97</v>
      </c>
      <c r="BM47" s="13" t="s">
        <v>176</v>
      </c>
      <c r="BN47" s="13">
        <v>52.48</v>
      </c>
      <c r="BO47" s="13" t="s">
        <v>176</v>
      </c>
      <c r="BP47" s="13">
        <v>52</v>
      </c>
      <c r="BQ47" s="13">
        <v>67.3</v>
      </c>
      <c r="BR47" s="13" t="s">
        <v>176</v>
      </c>
      <c r="BS47" s="13">
        <v>74.7</v>
      </c>
      <c r="BT47" s="13">
        <v>100</v>
      </c>
      <c r="BU47" s="13" t="s">
        <v>176</v>
      </c>
      <c r="BV47" s="13" t="s">
        <v>176</v>
      </c>
      <c r="BW47" s="13" t="s">
        <v>176</v>
      </c>
      <c r="BX47" s="13" t="s">
        <v>176</v>
      </c>
      <c r="BY47" s="13" t="s">
        <v>176</v>
      </c>
      <c r="BZ47" s="13" t="s">
        <v>176</v>
      </c>
      <c r="CA47" s="13">
        <v>57.5</v>
      </c>
      <c r="CB47" s="13">
        <v>0</v>
      </c>
      <c r="CC47" s="13" t="s">
        <v>176</v>
      </c>
      <c r="CD47" s="13">
        <v>0</v>
      </c>
      <c r="CE47" s="13" t="s">
        <v>176</v>
      </c>
      <c r="CF47" s="13" t="s">
        <v>176</v>
      </c>
      <c r="CG47" s="13">
        <v>47</v>
      </c>
      <c r="CH47" s="13">
        <v>43.6</v>
      </c>
      <c r="CI47" s="13">
        <v>0</v>
      </c>
      <c r="CJ47" s="13">
        <v>0</v>
      </c>
      <c r="CK47" s="13">
        <v>0</v>
      </c>
      <c r="CL47" s="13">
        <v>0</v>
      </c>
      <c r="CM47" s="13" t="s">
        <v>176</v>
      </c>
      <c r="CN47" s="13">
        <v>38.4</v>
      </c>
      <c r="CO47" s="13">
        <v>92.22</v>
      </c>
      <c r="CP47" s="13" t="s">
        <v>176</v>
      </c>
      <c r="CQ47" s="13"/>
      <c r="CR47" s="13" t="s">
        <v>176</v>
      </c>
      <c r="CS47" s="13">
        <v>95</v>
      </c>
      <c r="CT47" s="13" t="s">
        <v>176</v>
      </c>
      <c r="CU47" s="13">
        <v>57.8</v>
      </c>
      <c r="CV47" s="13">
        <v>5.2</v>
      </c>
      <c r="CW47" s="13">
        <v>0</v>
      </c>
      <c r="CX47" s="13">
        <v>41.37</v>
      </c>
      <c r="CY47" s="13">
        <v>51.26</v>
      </c>
      <c r="CZ47" s="13">
        <v>68.459999999999994</v>
      </c>
      <c r="DA47" s="13">
        <v>68.64</v>
      </c>
      <c r="DB47" s="13">
        <v>65.89</v>
      </c>
      <c r="DC47" s="13">
        <v>66.39</v>
      </c>
      <c r="DD47" s="13">
        <v>60.87</v>
      </c>
      <c r="DE47" s="13">
        <v>68.55</v>
      </c>
      <c r="DF47" s="13">
        <v>58.52</v>
      </c>
      <c r="DG47" s="13">
        <v>63.04</v>
      </c>
      <c r="DH47" s="13">
        <v>0</v>
      </c>
      <c r="DI47" s="13">
        <v>21.21</v>
      </c>
      <c r="DJ47" s="13">
        <v>62.5</v>
      </c>
      <c r="DK47" s="13">
        <v>64.760000000000005</v>
      </c>
      <c r="DL47" s="13">
        <v>59.77</v>
      </c>
      <c r="DM47" s="13">
        <v>0</v>
      </c>
      <c r="DN47" s="13">
        <v>0</v>
      </c>
      <c r="DO47" s="13" t="s">
        <v>176</v>
      </c>
      <c r="DP47" s="13" t="s">
        <v>176</v>
      </c>
      <c r="DQ47" s="13" t="s">
        <v>176</v>
      </c>
      <c r="DR47" s="13" t="s">
        <v>176</v>
      </c>
      <c r="DS47" s="13">
        <v>0</v>
      </c>
      <c r="DT47" s="13" t="s">
        <v>176</v>
      </c>
      <c r="DU47" s="13" t="s">
        <v>176</v>
      </c>
      <c r="DV47" s="13" t="s">
        <v>176</v>
      </c>
      <c r="DW47" s="13" t="s">
        <v>176</v>
      </c>
      <c r="DX47" s="13" t="s">
        <v>176</v>
      </c>
      <c r="DY47" s="13" t="s">
        <v>176</v>
      </c>
      <c r="DZ47" s="13">
        <v>44.5</v>
      </c>
      <c r="EA47" s="13">
        <v>48.3</v>
      </c>
      <c r="EB47" s="13" t="s">
        <v>176</v>
      </c>
      <c r="EC47" s="13">
        <v>64.459999999999994</v>
      </c>
      <c r="ED47" s="13"/>
      <c r="EE47" s="13">
        <v>44.2</v>
      </c>
      <c r="EF47" s="13">
        <v>11.4</v>
      </c>
      <c r="EG47" s="13" t="s">
        <v>176</v>
      </c>
      <c r="EH47" s="13">
        <v>12.4</v>
      </c>
      <c r="EI47" s="13">
        <v>0</v>
      </c>
      <c r="EJ47" s="13" t="s">
        <v>176</v>
      </c>
      <c r="EK47" s="13" t="s">
        <v>176</v>
      </c>
      <c r="EL47" s="13" t="s">
        <v>176</v>
      </c>
      <c r="EM47" s="13">
        <v>0</v>
      </c>
      <c r="EN47" s="13">
        <v>44.5</v>
      </c>
      <c r="EO47" s="13" t="s">
        <v>176</v>
      </c>
      <c r="EP47" s="13" t="s">
        <v>176</v>
      </c>
      <c r="EQ47" s="13"/>
      <c r="ER47" s="13" t="s">
        <v>176</v>
      </c>
      <c r="ES47" s="13">
        <v>0</v>
      </c>
      <c r="ET47" s="13">
        <v>0</v>
      </c>
      <c r="EU47" s="13" t="s">
        <v>176</v>
      </c>
      <c r="EV47" s="13">
        <v>35.19</v>
      </c>
      <c r="EW47" s="13">
        <v>0</v>
      </c>
      <c r="EX47" s="13" t="s">
        <v>176</v>
      </c>
      <c r="EY47" s="13" t="s">
        <v>176</v>
      </c>
      <c r="EZ47" s="13" t="s">
        <v>176</v>
      </c>
      <c r="FA47" s="13" t="s">
        <v>176</v>
      </c>
      <c r="FB47" s="13">
        <v>39.5</v>
      </c>
      <c r="FC47" s="13" t="s">
        <v>176</v>
      </c>
      <c r="FD47" s="13" t="s">
        <v>176</v>
      </c>
      <c r="FE47" s="13">
        <v>35.1</v>
      </c>
      <c r="FF47" s="13">
        <v>46</v>
      </c>
      <c r="FG47" s="13">
        <v>0</v>
      </c>
      <c r="FH47" s="13" t="s">
        <v>176</v>
      </c>
      <c r="FI47" s="13" t="s">
        <v>176</v>
      </c>
      <c r="FJ47" s="13" t="s">
        <v>176</v>
      </c>
      <c r="FK47" s="13">
        <v>32</v>
      </c>
      <c r="FL47" s="13" t="s">
        <v>176</v>
      </c>
      <c r="FM47" s="13">
        <v>55</v>
      </c>
      <c r="FN47" s="13">
        <v>0</v>
      </c>
      <c r="FO47" s="13" t="s">
        <v>176</v>
      </c>
      <c r="FP47" s="13">
        <v>100</v>
      </c>
      <c r="FQ47" s="13">
        <v>0</v>
      </c>
      <c r="FR47" s="13">
        <v>0</v>
      </c>
      <c r="FS47" s="13">
        <v>0</v>
      </c>
      <c r="FT47" s="13">
        <v>0</v>
      </c>
      <c r="FU47" s="13" t="s">
        <v>176</v>
      </c>
      <c r="FV47" s="13" t="s">
        <v>176</v>
      </c>
      <c r="FW47" s="13" t="s">
        <v>176</v>
      </c>
      <c r="FX47" s="13">
        <v>39</v>
      </c>
      <c r="FY47" s="13">
        <v>18.100000000000001</v>
      </c>
      <c r="FZ47" s="13">
        <v>0</v>
      </c>
      <c r="GA47" s="13">
        <v>11</v>
      </c>
      <c r="GB47" s="13" t="s">
        <v>176</v>
      </c>
      <c r="GC47" s="13"/>
      <c r="GD47" s="13" t="s">
        <v>176</v>
      </c>
      <c r="GE47" s="13" t="s">
        <v>176</v>
      </c>
      <c r="GF47" s="13" t="s">
        <v>176</v>
      </c>
      <c r="GG47" s="13">
        <v>0</v>
      </c>
      <c r="GH47" s="13">
        <v>87</v>
      </c>
      <c r="GI47" s="13">
        <v>92</v>
      </c>
      <c r="GJ47" s="13" t="s">
        <v>176</v>
      </c>
      <c r="GK47" s="13" t="s">
        <v>176</v>
      </c>
      <c r="GL47" s="13" t="s">
        <v>176</v>
      </c>
      <c r="GM47" s="13" t="s">
        <v>176</v>
      </c>
      <c r="GN47" s="13">
        <v>0</v>
      </c>
      <c r="GO47" s="13">
        <v>0</v>
      </c>
      <c r="GP47" s="13">
        <v>35.200000000000003</v>
      </c>
      <c r="GQ47" s="13" t="s">
        <v>176</v>
      </c>
      <c r="GR47" s="13">
        <v>28.8</v>
      </c>
      <c r="GS47" s="13" t="s">
        <v>176</v>
      </c>
      <c r="GT47" s="13">
        <v>33</v>
      </c>
      <c r="GU47" s="13" t="s">
        <v>176</v>
      </c>
      <c r="GV47" s="13" t="s">
        <v>176</v>
      </c>
      <c r="GW47" s="13" t="s">
        <v>176</v>
      </c>
      <c r="GX47" s="13">
        <v>0</v>
      </c>
      <c r="GY47" s="13" t="s">
        <v>176</v>
      </c>
      <c r="GZ47" s="13" t="s">
        <v>176</v>
      </c>
      <c r="HA47" s="13" t="s">
        <v>176</v>
      </c>
      <c r="HB47" s="13">
        <v>100</v>
      </c>
      <c r="HC47" s="13">
        <v>42.58</v>
      </c>
      <c r="HD47" s="13">
        <v>35.299999999999997</v>
      </c>
      <c r="HE47" s="13" t="s">
        <v>176</v>
      </c>
      <c r="HF47" s="13" t="s">
        <v>176</v>
      </c>
      <c r="HG47" s="13" t="s">
        <v>176</v>
      </c>
      <c r="HH47" s="13" t="s">
        <v>176</v>
      </c>
      <c r="HI47" s="13" t="s">
        <v>176</v>
      </c>
      <c r="HJ47" s="13" t="s">
        <v>176</v>
      </c>
      <c r="HK47" s="13" t="s">
        <v>176</v>
      </c>
      <c r="HL47" s="13" t="s">
        <v>176</v>
      </c>
      <c r="HM47" s="13" t="s">
        <v>176</v>
      </c>
      <c r="HN47" s="13">
        <v>11</v>
      </c>
      <c r="HO47" s="13">
        <v>54</v>
      </c>
      <c r="HP47" s="13" t="s">
        <v>176</v>
      </c>
      <c r="HQ47" s="13" t="s">
        <v>176</v>
      </c>
      <c r="HR47" s="13" t="s">
        <v>176</v>
      </c>
      <c r="HS47" s="13">
        <v>0</v>
      </c>
      <c r="HT47" s="13" t="s">
        <v>176</v>
      </c>
      <c r="HU47" s="13">
        <v>0</v>
      </c>
      <c r="HV47" s="13">
        <v>0</v>
      </c>
      <c r="HW47" s="13">
        <v>88</v>
      </c>
      <c r="HX47" s="13" t="s">
        <v>176</v>
      </c>
      <c r="HY47" s="13" t="s">
        <v>176</v>
      </c>
      <c r="HZ47" s="13" t="s">
        <v>176</v>
      </c>
      <c r="IA47" s="13">
        <v>45</v>
      </c>
      <c r="IB47" s="13">
        <v>51</v>
      </c>
      <c r="IC47" s="13" t="s">
        <v>176</v>
      </c>
      <c r="ID47" s="13">
        <v>50</v>
      </c>
      <c r="IE47" s="13" t="s">
        <v>176</v>
      </c>
      <c r="IF47" s="13">
        <v>44</v>
      </c>
      <c r="IG47" s="13">
        <v>0</v>
      </c>
      <c r="IH47" s="13">
        <v>67.3</v>
      </c>
      <c r="II47" s="13" t="s">
        <v>176</v>
      </c>
      <c r="IJ47" s="13" t="s">
        <v>176</v>
      </c>
      <c r="IK47" s="13" t="s">
        <v>176</v>
      </c>
      <c r="IL47" s="13" t="s">
        <v>176</v>
      </c>
      <c r="IM47" s="13"/>
      <c r="IN47" s="13" t="s">
        <v>176</v>
      </c>
      <c r="IO47" s="13">
        <v>100</v>
      </c>
      <c r="IP47" s="13">
        <f xml:space="preserve"> 100-53.4</f>
        <v>46.6</v>
      </c>
      <c r="IQ47" s="13">
        <v>50.5</v>
      </c>
      <c r="IR47" s="13" t="s">
        <v>176</v>
      </c>
      <c r="IS47" s="13" t="s">
        <v>176</v>
      </c>
      <c r="IT47" s="13">
        <v>0</v>
      </c>
      <c r="IU47" s="13" t="s">
        <v>176</v>
      </c>
      <c r="IV47" s="13">
        <v>50</v>
      </c>
      <c r="IW47" s="13" t="s">
        <v>176</v>
      </c>
      <c r="IX47" s="13" t="s">
        <v>176</v>
      </c>
      <c r="IY47" s="13" t="s">
        <v>176</v>
      </c>
      <c r="IZ47" s="13" t="s">
        <v>176</v>
      </c>
      <c r="JA47" s="13" t="s">
        <v>176</v>
      </c>
      <c r="JB47" s="13" t="s">
        <v>176</v>
      </c>
      <c r="JC47" s="13" t="s">
        <v>176</v>
      </c>
      <c r="JD47" s="13">
        <v>29</v>
      </c>
      <c r="JE47">
        <v>50</v>
      </c>
      <c r="JF47" s="13">
        <v>0</v>
      </c>
      <c r="JG47" s="13">
        <v>0</v>
      </c>
      <c r="JH47" s="13">
        <v>0</v>
      </c>
      <c r="JI47" s="13">
        <v>0</v>
      </c>
      <c r="JJ47" s="13">
        <v>0</v>
      </c>
      <c r="JK47" s="13"/>
      <c r="JL47" s="13"/>
      <c r="JM47" s="13"/>
      <c r="JN47" s="13"/>
      <c r="JO47" s="13"/>
      <c r="JP47" s="13"/>
      <c r="JQ47" s="13"/>
      <c r="JR47" s="13"/>
      <c r="JS47" s="13"/>
      <c r="JT47" s="13"/>
      <c r="JU47" s="13"/>
      <c r="JV47" s="13"/>
      <c r="JW47" s="13"/>
      <c r="JX47" s="13"/>
      <c r="JY47" s="13"/>
      <c r="JZ47" s="13"/>
      <c r="KA47" s="13"/>
      <c r="KB47" s="13"/>
      <c r="KC47" s="13"/>
      <c r="KD47" s="13"/>
      <c r="KE47" s="13"/>
      <c r="KF47" s="13"/>
    </row>
    <row r="48" spans="1:292" x14ac:dyDescent="0.25">
      <c r="A48" t="s">
        <v>681</v>
      </c>
      <c r="B48" t="s">
        <v>1155</v>
      </c>
      <c r="D48" s="24" t="s">
        <v>406</v>
      </c>
      <c r="E48" t="s">
        <v>682</v>
      </c>
      <c r="F48" t="s">
        <v>176</v>
      </c>
      <c r="G48" t="s">
        <v>176</v>
      </c>
      <c r="H48" t="s">
        <v>176</v>
      </c>
      <c r="I48" s="20">
        <v>54.823860000000003</v>
      </c>
      <c r="J48" s="20">
        <v>54.940260000000002</v>
      </c>
      <c r="K48" s="20">
        <v>54.416499999999999</v>
      </c>
      <c r="L48" s="20">
        <v>55.79665</v>
      </c>
      <c r="M48" s="20">
        <v>55.67427</v>
      </c>
      <c r="N48" t="s">
        <v>176</v>
      </c>
      <c r="O48" t="s">
        <v>176</v>
      </c>
      <c r="P48" t="s">
        <v>176</v>
      </c>
      <c r="Q48" t="s">
        <v>176</v>
      </c>
      <c r="R48" t="s">
        <v>176</v>
      </c>
      <c r="S48" t="s">
        <v>176</v>
      </c>
      <c r="T48" t="s">
        <v>176</v>
      </c>
      <c r="U48" t="s">
        <v>176</v>
      </c>
      <c r="V48" t="s">
        <v>176</v>
      </c>
      <c r="W48" t="s">
        <v>176</v>
      </c>
      <c r="X48">
        <v>58.8</v>
      </c>
      <c r="Y48" s="21">
        <v>78.89</v>
      </c>
      <c r="Z48" s="21">
        <v>35.17</v>
      </c>
      <c r="AA48" t="s">
        <v>176</v>
      </c>
      <c r="AB48">
        <v>13</v>
      </c>
      <c r="AC48">
        <v>18</v>
      </c>
      <c r="AD48">
        <v>21</v>
      </c>
      <c r="AE48">
        <v>133.19999999999999</v>
      </c>
      <c r="AF48">
        <v>33.96</v>
      </c>
      <c r="AG48">
        <v>53.4</v>
      </c>
      <c r="AH48" t="s">
        <v>176</v>
      </c>
      <c r="AI48" t="s">
        <v>176</v>
      </c>
      <c r="AJ48" t="s">
        <v>176</v>
      </c>
      <c r="AK48" t="s">
        <v>176</v>
      </c>
      <c r="AL48" t="s">
        <v>176</v>
      </c>
      <c r="AM48" t="s">
        <v>176</v>
      </c>
      <c r="AN48">
        <v>155.76</v>
      </c>
      <c r="AO48" t="s">
        <v>176</v>
      </c>
      <c r="AP48" s="13" t="s">
        <v>176</v>
      </c>
      <c r="AQ48" s="13" t="s">
        <v>176</v>
      </c>
      <c r="AR48" s="12" t="s">
        <v>176</v>
      </c>
      <c r="AS48" s="12" t="s">
        <v>176</v>
      </c>
      <c r="AT48" s="13" t="s">
        <v>176</v>
      </c>
      <c r="AU48" s="13">
        <v>554.4</v>
      </c>
      <c r="AV48" s="13">
        <v>78.2</v>
      </c>
      <c r="AW48" s="13" t="s">
        <v>176</v>
      </c>
      <c r="AX48" s="13" t="s">
        <v>176</v>
      </c>
      <c r="AY48" s="13" t="s">
        <v>176</v>
      </c>
      <c r="AZ48" s="13" t="s">
        <v>176</v>
      </c>
      <c r="BA48" s="13" t="s">
        <v>176</v>
      </c>
      <c r="BB48" s="13" t="s">
        <v>176</v>
      </c>
      <c r="BC48" s="13" t="s">
        <v>176</v>
      </c>
      <c r="BD48" s="13" t="s">
        <v>176</v>
      </c>
      <c r="BE48" s="13" t="s">
        <v>176</v>
      </c>
      <c r="BF48" s="13" t="s">
        <v>176</v>
      </c>
      <c r="BG48" s="13" t="s">
        <v>176</v>
      </c>
      <c r="BH48" s="13" t="s">
        <v>176</v>
      </c>
      <c r="BI48" s="13" t="s">
        <v>176</v>
      </c>
      <c r="BJ48" s="13" t="s">
        <v>176</v>
      </c>
      <c r="BK48" s="13" t="s">
        <v>176</v>
      </c>
      <c r="BL48" s="13" t="s">
        <v>176</v>
      </c>
      <c r="BM48" s="13" t="s">
        <v>176</v>
      </c>
      <c r="BN48" s="13" t="s">
        <v>176</v>
      </c>
      <c r="BO48" s="13" t="s">
        <v>176</v>
      </c>
      <c r="BP48" s="13" t="s">
        <v>176</v>
      </c>
      <c r="BQ48" s="13" t="s">
        <v>176</v>
      </c>
      <c r="BR48" s="13">
        <v>63.24</v>
      </c>
      <c r="BS48" s="13" t="s">
        <v>176</v>
      </c>
      <c r="BT48" s="13" t="s">
        <v>176</v>
      </c>
      <c r="BU48" s="13" t="s">
        <v>176</v>
      </c>
      <c r="BV48" s="13" t="s">
        <v>176</v>
      </c>
      <c r="BW48" s="13" t="s">
        <v>176</v>
      </c>
      <c r="BX48" s="13" t="s">
        <v>176</v>
      </c>
      <c r="BY48" s="13" t="s">
        <v>176</v>
      </c>
      <c r="BZ48" s="13" t="s">
        <v>176</v>
      </c>
      <c r="CA48" s="13" t="s">
        <v>176</v>
      </c>
      <c r="CB48" s="13">
        <v>26.2</v>
      </c>
      <c r="CC48" s="13" t="s">
        <v>176</v>
      </c>
      <c r="CD48" s="13" t="s">
        <v>176</v>
      </c>
      <c r="CE48" s="13" t="s">
        <v>176</v>
      </c>
      <c r="CF48" s="13" t="s">
        <v>176</v>
      </c>
      <c r="CG48" s="13">
        <v>25.55</v>
      </c>
      <c r="CH48" s="13">
        <v>33.79</v>
      </c>
      <c r="CI48" s="13">
        <v>146.56</v>
      </c>
      <c r="CJ48" s="13">
        <v>149.76</v>
      </c>
      <c r="CK48" s="13">
        <v>25.71</v>
      </c>
      <c r="CL48" s="13">
        <v>64.84</v>
      </c>
      <c r="CM48" s="13" t="s">
        <v>176</v>
      </c>
      <c r="CN48" s="13" t="s">
        <v>176</v>
      </c>
      <c r="CO48" s="13" t="s">
        <v>176</v>
      </c>
      <c r="CP48" s="13" t="s">
        <v>176</v>
      </c>
      <c r="CQ48" s="13"/>
      <c r="CR48" s="13" t="s">
        <v>176</v>
      </c>
      <c r="CS48" s="13" t="s">
        <v>176</v>
      </c>
      <c r="CT48" s="13" t="s">
        <v>176</v>
      </c>
      <c r="CU48" s="13" t="s">
        <v>176</v>
      </c>
      <c r="CV48" s="13" t="s">
        <v>176</v>
      </c>
      <c r="CW48" s="13">
        <v>37.42</v>
      </c>
      <c r="CX48" s="13" t="s">
        <v>176</v>
      </c>
      <c r="CY48" s="13" t="s">
        <v>176</v>
      </c>
      <c r="CZ48" s="13" t="s">
        <v>176</v>
      </c>
      <c r="DA48" s="13" t="s">
        <v>176</v>
      </c>
      <c r="DB48" s="13" t="s">
        <v>176</v>
      </c>
      <c r="DC48" s="13" t="s">
        <v>176</v>
      </c>
      <c r="DD48" s="13" t="s">
        <v>176</v>
      </c>
      <c r="DE48" s="13" t="s">
        <v>176</v>
      </c>
      <c r="DF48" s="13" t="s">
        <v>176</v>
      </c>
      <c r="DG48" s="13" t="s">
        <v>176</v>
      </c>
      <c r="DH48" s="13" t="s">
        <v>176</v>
      </c>
      <c r="DI48" s="13" t="s">
        <v>176</v>
      </c>
      <c r="DJ48" s="13" t="s">
        <v>176</v>
      </c>
      <c r="DK48" s="13" t="s">
        <v>176</v>
      </c>
      <c r="DL48" s="13" t="s">
        <v>176</v>
      </c>
      <c r="DM48" s="13" t="s">
        <v>176</v>
      </c>
      <c r="DN48" s="13">
        <v>3.17</v>
      </c>
      <c r="DO48" s="13" t="s">
        <v>176</v>
      </c>
      <c r="DP48" s="13" t="s">
        <v>176</v>
      </c>
      <c r="DQ48" s="13" t="s">
        <v>176</v>
      </c>
      <c r="DR48" s="13" t="s">
        <v>176</v>
      </c>
      <c r="DS48" s="13">
        <v>37.72</v>
      </c>
      <c r="DT48" s="13" t="s">
        <v>176</v>
      </c>
      <c r="DU48" s="13" t="s">
        <v>176</v>
      </c>
      <c r="DV48" s="13" t="s">
        <v>176</v>
      </c>
      <c r="DW48" s="13" t="s">
        <v>176</v>
      </c>
      <c r="DX48" s="13" t="s">
        <v>176</v>
      </c>
      <c r="DY48" s="13" t="s">
        <v>176</v>
      </c>
      <c r="DZ48" s="13" t="s">
        <v>176</v>
      </c>
      <c r="EA48" s="13" t="s">
        <v>176</v>
      </c>
      <c r="EB48" s="13" t="s">
        <v>176</v>
      </c>
      <c r="EC48" s="13" t="s">
        <v>176</v>
      </c>
      <c r="ED48" s="13"/>
      <c r="EE48" s="13">
        <v>28.6</v>
      </c>
      <c r="EF48" s="13">
        <v>287.76</v>
      </c>
      <c r="EG48" s="13" t="s">
        <v>176</v>
      </c>
      <c r="EH48" s="13" t="s">
        <v>176</v>
      </c>
      <c r="EI48" s="13">
        <v>9.33</v>
      </c>
      <c r="EJ48" s="13" t="s">
        <v>176</v>
      </c>
      <c r="EK48" s="13" t="s">
        <v>176</v>
      </c>
      <c r="EL48" s="13" t="s">
        <v>176</v>
      </c>
      <c r="EM48" s="13">
        <v>44.42</v>
      </c>
      <c r="EN48" s="13">
        <v>19.47</v>
      </c>
      <c r="EO48" s="13" t="s">
        <v>176</v>
      </c>
      <c r="EP48" s="13" t="s">
        <v>176</v>
      </c>
      <c r="EQ48" s="13"/>
      <c r="ER48" s="13" t="s">
        <v>176</v>
      </c>
      <c r="ES48" s="13" t="s">
        <v>176</v>
      </c>
      <c r="ET48" s="13" t="s">
        <v>176</v>
      </c>
      <c r="EU48" s="13" t="s">
        <v>176</v>
      </c>
      <c r="EV48" s="13" t="s">
        <v>176</v>
      </c>
      <c r="EW48" s="13" t="s">
        <v>176</v>
      </c>
      <c r="EX48" s="13" t="s">
        <v>176</v>
      </c>
      <c r="EY48" s="13" t="s">
        <v>176</v>
      </c>
      <c r="EZ48" s="13" t="s">
        <v>176</v>
      </c>
      <c r="FA48" s="13" t="s">
        <v>176</v>
      </c>
      <c r="FB48" s="13" t="s">
        <v>176</v>
      </c>
      <c r="FC48" s="13" t="s">
        <v>176</v>
      </c>
      <c r="FD48" s="13" t="s">
        <v>176</v>
      </c>
      <c r="FE48" s="13" t="s">
        <v>176</v>
      </c>
      <c r="FF48" s="13" t="s">
        <v>176</v>
      </c>
      <c r="FG48" s="13" t="s">
        <v>176</v>
      </c>
      <c r="FH48" s="13" t="s">
        <v>176</v>
      </c>
      <c r="FI48" s="13" t="s">
        <v>176</v>
      </c>
      <c r="FJ48" s="13" t="s">
        <v>176</v>
      </c>
      <c r="FK48" s="13" t="s">
        <v>176</v>
      </c>
      <c r="FL48" s="13" t="s">
        <v>176</v>
      </c>
      <c r="FM48" s="13" t="s">
        <v>176</v>
      </c>
      <c r="FN48" s="13">
        <v>20.55</v>
      </c>
      <c r="FO48" s="13" t="s">
        <v>176</v>
      </c>
      <c r="FP48" s="13" t="s">
        <v>176</v>
      </c>
      <c r="FQ48" s="13" t="s">
        <v>176</v>
      </c>
      <c r="FR48" s="13">
        <v>111.24</v>
      </c>
      <c r="FS48" s="13">
        <v>51.84</v>
      </c>
      <c r="FT48" s="13">
        <v>35.659999999999997</v>
      </c>
      <c r="FU48" s="13" t="s">
        <v>176</v>
      </c>
      <c r="FV48" s="13" t="s">
        <v>176</v>
      </c>
      <c r="FW48" s="13" t="s">
        <v>176</v>
      </c>
      <c r="FX48" s="13" t="s">
        <v>176</v>
      </c>
      <c r="FY48" s="13" t="s">
        <v>176</v>
      </c>
      <c r="FZ48" s="13">
        <v>134.4</v>
      </c>
      <c r="GA48" s="13">
        <v>17.899999999999999</v>
      </c>
      <c r="GB48" s="13" t="s">
        <v>176</v>
      </c>
      <c r="GC48" s="13"/>
      <c r="GD48" s="13" t="s">
        <v>176</v>
      </c>
      <c r="GE48" s="13" t="s">
        <v>176</v>
      </c>
      <c r="GF48" s="13" t="s">
        <v>176</v>
      </c>
      <c r="GG48" s="13">
        <v>18.059999999999999</v>
      </c>
      <c r="GH48" s="13" t="s">
        <v>176</v>
      </c>
      <c r="GI48" s="13" t="s">
        <v>176</v>
      </c>
      <c r="GJ48" s="13" t="s">
        <v>176</v>
      </c>
      <c r="GK48" s="13" t="s">
        <v>176</v>
      </c>
      <c r="GL48" s="13" t="s">
        <v>176</v>
      </c>
      <c r="GM48" s="13" t="s">
        <v>176</v>
      </c>
      <c r="GN48" s="13">
        <v>52.52</v>
      </c>
      <c r="GO48" s="13">
        <v>49.96</v>
      </c>
      <c r="GP48" s="13" t="s">
        <v>176</v>
      </c>
      <c r="GQ48" s="13" t="s">
        <v>176</v>
      </c>
      <c r="GR48" s="13" t="s">
        <v>176</v>
      </c>
      <c r="GS48" s="13" t="s">
        <v>176</v>
      </c>
      <c r="GT48" s="13" t="s">
        <v>176</v>
      </c>
      <c r="GU48" s="13" t="s">
        <v>176</v>
      </c>
      <c r="GV48" s="13" t="s">
        <v>176</v>
      </c>
      <c r="GW48" s="13" t="s">
        <v>176</v>
      </c>
      <c r="GX48" s="13">
        <v>109.2</v>
      </c>
      <c r="GY48" s="13" t="s">
        <v>176</v>
      </c>
      <c r="GZ48" s="13" t="s">
        <v>176</v>
      </c>
      <c r="HA48" s="13" t="s">
        <v>176</v>
      </c>
      <c r="HB48" s="13" t="s">
        <v>176</v>
      </c>
      <c r="HC48" s="13" t="s">
        <v>176</v>
      </c>
      <c r="HD48" s="13" t="s">
        <v>176</v>
      </c>
      <c r="HE48" s="13" t="s">
        <v>176</v>
      </c>
      <c r="HF48" s="13" t="s">
        <v>176</v>
      </c>
      <c r="HG48" s="13" t="s">
        <v>176</v>
      </c>
      <c r="HH48" s="13" t="s">
        <v>176</v>
      </c>
      <c r="HI48" s="13" t="s">
        <v>176</v>
      </c>
      <c r="HJ48" s="13" t="s">
        <v>176</v>
      </c>
      <c r="HK48" s="13" t="s">
        <v>176</v>
      </c>
      <c r="HL48" s="13" t="s">
        <v>176</v>
      </c>
      <c r="HM48" s="13" t="s">
        <v>176</v>
      </c>
      <c r="HN48" s="13" t="s">
        <v>176</v>
      </c>
      <c r="HO48" s="13" t="s">
        <v>176</v>
      </c>
      <c r="HP48" s="13" t="s">
        <v>176</v>
      </c>
      <c r="HQ48" s="13" t="s">
        <v>176</v>
      </c>
      <c r="HR48" s="13" t="s">
        <v>176</v>
      </c>
      <c r="HS48" s="13">
        <v>158.4</v>
      </c>
      <c r="HT48" s="13" t="s">
        <v>176</v>
      </c>
      <c r="HU48" s="13">
        <v>34.93</v>
      </c>
      <c r="HV48" s="13">
        <v>14</v>
      </c>
      <c r="HW48" s="13">
        <v>21.6</v>
      </c>
      <c r="HX48" s="13" t="s">
        <v>176</v>
      </c>
      <c r="HY48" s="13" t="s">
        <v>176</v>
      </c>
      <c r="HZ48" s="13" t="s">
        <v>176</v>
      </c>
      <c r="IA48" s="13" t="s">
        <v>176</v>
      </c>
      <c r="IB48" s="13" t="s">
        <v>176</v>
      </c>
      <c r="IC48" s="13" t="s">
        <v>176</v>
      </c>
      <c r="ID48" s="13" t="s">
        <v>176</v>
      </c>
      <c r="IE48" s="13" t="s">
        <v>176</v>
      </c>
      <c r="IF48" s="13" t="s">
        <v>176</v>
      </c>
      <c r="IG48" s="13" t="s">
        <v>176</v>
      </c>
      <c r="IH48" s="13" t="s">
        <v>176</v>
      </c>
      <c r="II48" s="13" t="s">
        <v>176</v>
      </c>
      <c r="IJ48" s="13" t="s">
        <v>176</v>
      </c>
      <c r="IK48" s="13" t="s">
        <v>176</v>
      </c>
      <c r="IL48" s="13" t="s">
        <v>176</v>
      </c>
      <c r="IM48" s="13"/>
      <c r="IN48" s="13" t="s">
        <v>176</v>
      </c>
      <c r="IO48" s="13" t="s">
        <v>176</v>
      </c>
      <c r="IP48" s="13" t="s">
        <v>176</v>
      </c>
      <c r="IQ48" s="13">
        <v>2.74</v>
      </c>
      <c r="IR48" s="13" t="s">
        <v>176</v>
      </c>
      <c r="IS48" s="13" t="s">
        <v>176</v>
      </c>
      <c r="IT48" s="13"/>
      <c r="IU48" s="13"/>
      <c r="IV48" s="13" t="s">
        <v>176</v>
      </c>
      <c r="IW48" s="13" t="s">
        <v>176</v>
      </c>
      <c r="IX48" s="13" t="s">
        <v>176</v>
      </c>
      <c r="IY48" s="13" t="s">
        <v>176</v>
      </c>
      <c r="IZ48" s="13" t="s">
        <v>176</v>
      </c>
      <c r="JA48" s="13" t="s">
        <v>176</v>
      </c>
      <c r="JB48" s="13" t="s">
        <v>176</v>
      </c>
      <c r="JC48" s="13" t="s">
        <v>176</v>
      </c>
      <c r="JD48" s="13" t="s">
        <v>176</v>
      </c>
      <c r="JE48" s="13" t="s">
        <v>176</v>
      </c>
      <c r="JF48" s="13">
        <v>7.5</v>
      </c>
      <c r="JG48" s="13">
        <v>6.46</v>
      </c>
      <c r="JH48" s="13">
        <v>1.91</v>
      </c>
      <c r="JI48" s="13">
        <v>3.91</v>
      </c>
      <c r="JJ48" s="13">
        <v>1.8</v>
      </c>
      <c r="JK48" s="13"/>
      <c r="JL48" s="13"/>
      <c r="JM48" s="13"/>
      <c r="JN48" s="13"/>
      <c r="JO48" s="13"/>
      <c r="JP48" s="13"/>
      <c r="JQ48" s="13"/>
      <c r="JR48" s="13"/>
      <c r="JS48" s="13"/>
      <c r="JT48" s="13"/>
      <c r="JU48" s="13"/>
      <c r="JV48" s="13"/>
      <c r="JW48" s="13"/>
      <c r="JX48" s="13"/>
      <c r="JY48" s="13"/>
      <c r="JZ48" s="13"/>
      <c r="KA48" s="13"/>
      <c r="KB48" s="13"/>
      <c r="KC48" s="13"/>
      <c r="KD48" s="13"/>
      <c r="KE48" s="13"/>
      <c r="KF48" s="13"/>
    </row>
    <row r="49" spans="1:292" x14ac:dyDescent="0.25">
      <c r="A49" t="s">
        <v>683</v>
      </c>
      <c r="B49" t="s">
        <v>1155</v>
      </c>
      <c r="D49" s="24" t="s">
        <v>406</v>
      </c>
      <c r="E49" t="s">
        <v>684</v>
      </c>
      <c r="F49" t="s">
        <v>176</v>
      </c>
      <c r="G49" t="s">
        <v>176</v>
      </c>
      <c r="H49" t="s">
        <v>176</v>
      </c>
      <c r="I49" s="20">
        <v>51.69811</v>
      </c>
      <c r="J49" s="20">
        <v>41.445779999999999</v>
      </c>
      <c r="K49" s="20">
        <v>34.545450000000002</v>
      </c>
      <c r="L49" s="20">
        <v>38.095239999999997</v>
      </c>
      <c r="M49" s="20">
        <v>33.333329999999997</v>
      </c>
      <c r="N49" t="s">
        <v>176</v>
      </c>
      <c r="O49" t="s">
        <v>176</v>
      </c>
      <c r="P49" t="s">
        <v>176</v>
      </c>
      <c r="Q49" t="s">
        <v>176</v>
      </c>
      <c r="R49" t="s">
        <v>176</v>
      </c>
      <c r="S49" t="s">
        <v>176</v>
      </c>
      <c r="T49" t="s">
        <v>176</v>
      </c>
      <c r="U49" t="s">
        <v>176</v>
      </c>
      <c r="V49" t="s">
        <v>176</v>
      </c>
      <c r="W49">
        <v>4</v>
      </c>
      <c r="X49" t="s">
        <v>176</v>
      </c>
      <c r="Y49" s="21">
        <v>38.461539999999999</v>
      </c>
      <c r="Z49" t="s">
        <v>176</v>
      </c>
      <c r="AA49" t="s">
        <v>176</v>
      </c>
      <c r="AB49" t="s">
        <v>176</v>
      </c>
      <c r="AC49" t="s">
        <v>176</v>
      </c>
      <c r="AD49" t="s">
        <v>176</v>
      </c>
      <c r="AE49" t="s">
        <v>176</v>
      </c>
      <c r="AF49" t="s">
        <v>176</v>
      </c>
      <c r="AG49" t="s">
        <v>176</v>
      </c>
      <c r="AH49" t="s">
        <v>176</v>
      </c>
      <c r="AI49" t="s">
        <v>176</v>
      </c>
      <c r="AJ49" t="s">
        <v>176</v>
      </c>
      <c r="AK49" t="s">
        <v>176</v>
      </c>
      <c r="AL49" t="s">
        <v>176</v>
      </c>
      <c r="AM49" t="s">
        <v>176</v>
      </c>
      <c r="AN49" t="s">
        <v>176</v>
      </c>
      <c r="AO49" t="s">
        <v>176</v>
      </c>
      <c r="AP49" s="13" t="s">
        <v>176</v>
      </c>
      <c r="AQ49" s="13" t="s">
        <v>176</v>
      </c>
      <c r="AR49" s="13" t="s">
        <v>176</v>
      </c>
      <c r="AS49" s="13" t="s">
        <v>176</v>
      </c>
      <c r="AT49" s="13" t="s">
        <v>176</v>
      </c>
      <c r="AU49" s="13" t="s">
        <v>176</v>
      </c>
      <c r="AV49" s="13" t="s">
        <v>176</v>
      </c>
      <c r="AW49" s="13" t="s">
        <v>176</v>
      </c>
      <c r="AX49" s="13" t="s">
        <v>176</v>
      </c>
      <c r="AY49" s="13" t="s">
        <v>176</v>
      </c>
      <c r="AZ49" s="13" t="s">
        <v>176</v>
      </c>
      <c r="BA49" s="13" t="s">
        <v>176</v>
      </c>
      <c r="BB49" s="13">
        <v>1.6</v>
      </c>
      <c r="BC49" s="13" t="s">
        <v>176</v>
      </c>
      <c r="BD49" s="13" t="s">
        <v>176</v>
      </c>
      <c r="BE49" s="13" t="s">
        <v>176</v>
      </c>
      <c r="BF49" s="13" t="s">
        <v>176</v>
      </c>
      <c r="BG49" s="13" t="s">
        <v>176</v>
      </c>
      <c r="BH49" s="13">
        <v>0</v>
      </c>
      <c r="BI49" s="13" t="s">
        <v>176</v>
      </c>
      <c r="BJ49" s="13">
        <v>0</v>
      </c>
      <c r="BK49" s="13" t="s">
        <v>176</v>
      </c>
      <c r="BL49" s="13" t="s">
        <v>176</v>
      </c>
      <c r="BM49" s="13" t="s">
        <v>176</v>
      </c>
      <c r="BN49" s="13" t="s">
        <v>176</v>
      </c>
      <c r="BO49" s="13" t="s">
        <v>176</v>
      </c>
      <c r="BP49" s="13" t="s">
        <v>176</v>
      </c>
      <c r="BQ49" s="13" t="s">
        <v>176</v>
      </c>
      <c r="BR49" s="13" t="s">
        <v>176</v>
      </c>
      <c r="BS49" s="13" t="s">
        <v>176</v>
      </c>
      <c r="BT49" s="13" t="s">
        <v>176</v>
      </c>
      <c r="BU49" s="13" t="s">
        <v>176</v>
      </c>
      <c r="BV49" s="13" t="s">
        <v>176</v>
      </c>
      <c r="BW49" s="13" t="s">
        <v>176</v>
      </c>
      <c r="BX49" s="13" t="s">
        <v>176</v>
      </c>
      <c r="BY49" s="13" t="s">
        <v>176</v>
      </c>
      <c r="BZ49" s="13" t="s">
        <v>176</v>
      </c>
      <c r="CA49" s="13" t="s">
        <v>176</v>
      </c>
      <c r="CB49" s="13" t="s">
        <v>176</v>
      </c>
      <c r="CC49" s="13" t="s">
        <v>176</v>
      </c>
      <c r="CD49" s="13" t="s">
        <v>176</v>
      </c>
      <c r="CE49" s="13" t="s">
        <v>176</v>
      </c>
      <c r="CF49" s="13" t="s">
        <v>176</v>
      </c>
      <c r="CG49" s="13" t="s">
        <v>176</v>
      </c>
      <c r="CH49" s="13" t="s">
        <v>176</v>
      </c>
      <c r="CI49" s="13" t="s">
        <v>176</v>
      </c>
      <c r="CJ49" s="13" t="s">
        <v>176</v>
      </c>
      <c r="CK49" s="13" t="s">
        <v>176</v>
      </c>
      <c r="CL49" s="13" t="s">
        <v>176</v>
      </c>
      <c r="CM49" s="13" t="s">
        <v>176</v>
      </c>
      <c r="CN49" s="13" t="s">
        <v>176</v>
      </c>
      <c r="CO49" s="13">
        <v>34.799999999999997</v>
      </c>
      <c r="CP49" s="13" t="s">
        <v>176</v>
      </c>
      <c r="CQ49" s="13"/>
      <c r="CR49" s="13" t="s">
        <v>176</v>
      </c>
      <c r="CS49" s="13" t="s">
        <v>176</v>
      </c>
      <c r="CT49" s="13" t="s">
        <v>176</v>
      </c>
      <c r="CU49" s="13" t="s">
        <v>176</v>
      </c>
      <c r="CV49" s="13" t="s">
        <v>176</v>
      </c>
      <c r="CW49" s="13" t="s">
        <v>176</v>
      </c>
      <c r="CX49" s="13" t="s">
        <v>176</v>
      </c>
      <c r="CY49" s="13" t="s">
        <v>176</v>
      </c>
      <c r="CZ49" s="13" t="s">
        <v>176</v>
      </c>
      <c r="DA49" s="13" t="s">
        <v>176</v>
      </c>
      <c r="DB49" s="13" t="s">
        <v>176</v>
      </c>
      <c r="DC49" s="13" t="s">
        <v>176</v>
      </c>
      <c r="DD49" s="13" t="s">
        <v>176</v>
      </c>
      <c r="DE49" s="13" t="s">
        <v>176</v>
      </c>
      <c r="DF49" s="13" t="s">
        <v>176</v>
      </c>
      <c r="DG49" s="13" t="s">
        <v>176</v>
      </c>
      <c r="DH49" s="13" t="s">
        <v>176</v>
      </c>
      <c r="DI49" s="13" t="s">
        <v>176</v>
      </c>
      <c r="DJ49" s="13" t="s">
        <v>176</v>
      </c>
      <c r="DK49" s="13" t="s">
        <v>176</v>
      </c>
      <c r="DL49" s="13" t="s">
        <v>176</v>
      </c>
      <c r="DM49" s="13" t="s">
        <v>176</v>
      </c>
      <c r="DN49" s="13" t="s">
        <v>176</v>
      </c>
      <c r="DO49" s="13" t="s">
        <v>176</v>
      </c>
      <c r="DP49" s="13" t="s">
        <v>176</v>
      </c>
      <c r="DQ49" s="13" t="s">
        <v>176</v>
      </c>
      <c r="DR49" s="13" t="s">
        <v>176</v>
      </c>
      <c r="DS49" s="13" t="s">
        <v>176</v>
      </c>
      <c r="DT49" s="13" t="s">
        <v>176</v>
      </c>
      <c r="DU49" s="13" t="s">
        <v>176</v>
      </c>
      <c r="DV49" s="13" t="s">
        <v>176</v>
      </c>
      <c r="DW49" s="13" t="s">
        <v>176</v>
      </c>
      <c r="DX49" s="13" t="s">
        <v>176</v>
      </c>
      <c r="DY49" s="13" t="s">
        <v>176</v>
      </c>
      <c r="DZ49" s="13" t="s">
        <v>176</v>
      </c>
      <c r="EA49" s="13" t="s">
        <v>176</v>
      </c>
      <c r="EB49" s="13" t="s">
        <v>176</v>
      </c>
      <c r="EC49" s="13" t="s">
        <v>176</v>
      </c>
      <c r="ED49" s="13"/>
      <c r="EE49" s="13" t="s">
        <v>176</v>
      </c>
      <c r="EF49" s="13" t="s">
        <v>176</v>
      </c>
      <c r="EG49" s="13" t="s">
        <v>176</v>
      </c>
      <c r="EH49" s="13" t="s">
        <v>176</v>
      </c>
      <c r="EI49" s="13" t="s">
        <v>176</v>
      </c>
      <c r="EJ49" s="13" t="s">
        <v>176</v>
      </c>
      <c r="EK49" s="13" t="s">
        <v>176</v>
      </c>
      <c r="EL49" s="13" t="s">
        <v>176</v>
      </c>
      <c r="EM49" s="13" t="s">
        <v>176</v>
      </c>
      <c r="EN49" s="13" t="s">
        <v>176</v>
      </c>
      <c r="EO49" s="13" t="s">
        <v>176</v>
      </c>
      <c r="EP49" s="13" t="s">
        <v>176</v>
      </c>
      <c r="EQ49" s="13"/>
      <c r="ER49" s="13" t="s">
        <v>176</v>
      </c>
      <c r="ES49" s="13" t="s">
        <v>176</v>
      </c>
      <c r="ET49" s="13" t="s">
        <v>176</v>
      </c>
      <c r="EU49" s="13" t="s">
        <v>176</v>
      </c>
      <c r="EV49" s="13">
        <v>50</v>
      </c>
      <c r="EW49" s="13" t="s">
        <v>176</v>
      </c>
      <c r="EX49" s="13" t="s">
        <v>176</v>
      </c>
      <c r="EY49" s="13" t="s">
        <v>176</v>
      </c>
      <c r="EZ49" s="13">
        <v>0</v>
      </c>
      <c r="FA49" s="13" t="s">
        <v>176</v>
      </c>
      <c r="FB49" s="13" t="s">
        <v>176</v>
      </c>
      <c r="FC49" s="13" t="s">
        <v>176</v>
      </c>
      <c r="FD49" s="13" t="s">
        <v>176</v>
      </c>
      <c r="FE49" s="13" t="s">
        <v>176</v>
      </c>
      <c r="FF49" s="13" t="s">
        <v>176</v>
      </c>
      <c r="FG49" s="13" t="s">
        <v>176</v>
      </c>
      <c r="FH49" s="13" t="s">
        <v>176</v>
      </c>
      <c r="FI49" s="13" t="s">
        <v>176</v>
      </c>
      <c r="FJ49" s="13" t="s">
        <v>176</v>
      </c>
      <c r="FK49" s="13" t="s">
        <v>176</v>
      </c>
      <c r="FL49" s="13" t="s">
        <v>176</v>
      </c>
      <c r="FM49" s="13" t="s">
        <v>176</v>
      </c>
      <c r="FN49" s="13" t="s">
        <v>176</v>
      </c>
      <c r="FO49" s="13" t="s">
        <v>176</v>
      </c>
      <c r="FP49" s="13"/>
      <c r="FQ49" s="13" t="s">
        <v>176</v>
      </c>
      <c r="FR49" s="13" t="s">
        <v>176</v>
      </c>
      <c r="FS49" s="13" t="s">
        <v>176</v>
      </c>
      <c r="FT49" s="13" t="s">
        <v>176</v>
      </c>
      <c r="FU49" s="13" t="s">
        <v>176</v>
      </c>
      <c r="FV49" s="13" t="s">
        <v>176</v>
      </c>
      <c r="FW49" s="13" t="s">
        <v>176</v>
      </c>
      <c r="FX49" s="13" t="s">
        <v>176</v>
      </c>
      <c r="FY49" s="13" t="s">
        <v>176</v>
      </c>
      <c r="FZ49" s="13" t="s">
        <v>176</v>
      </c>
      <c r="GA49" s="13" t="s">
        <v>176</v>
      </c>
      <c r="GB49" s="13" t="s">
        <v>176</v>
      </c>
      <c r="GC49" s="13"/>
      <c r="GD49" s="13" t="s">
        <v>176</v>
      </c>
      <c r="GE49" s="13" t="s">
        <v>176</v>
      </c>
      <c r="GF49" s="13" t="s">
        <v>176</v>
      </c>
      <c r="GG49" s="13" t="s">
        <v>176</v>
      </c>
      <c r="GH49" s="13" t="s">
        <v>176</v>
      </c>
      <c r="GI49" s="13" t="s">
        <v>176</v>
      </c>
      <c r="GJ49" s="13" t="s">
        <v>176</v>
      </c>
      <c r="GK49" s="13" t="s">
        <v>176</v>
      </c>
      <c r="GL49" s="13" t="s">
        <v>176</v>
      </c>
      <c r="GM49" s="13" t="s">
        <v>176</v>
      </c>
      <c r="GN49" s="13">
        <v>53.8</v>
      </c>
      <c r="GO49" s="13" t="s">
        <v>176</v>
      </c>
      <c r="GP49" s="13" t="s">
        <v>176</v>
      </c>
      <c r="GQ49" s="13" t="s">
        <v>176</v>
      </c>
      <c r="GR49" s="13" t="s">
        <v>176</v>
      </c>
      <c r="GS49" s="13" t="s">
        <v>176</v>
      </c>
      <c r="GT49" s="13" t="s">
        <v>176</v>
      </c>
      <c r="GU49" s="13" t="s">
        <v>176</v>
      </c>
      <c r="GV49" s="13" t="s">
        <v>176</v>
      </c>
      <c r="GW49" s="13" t="s">
        <v>176</v>
      </c>
      <c r="GX49" s="13" t="s">
        <v>176</v>
      </c>
      <c r="GY49" s="13" t="s">
        <v>176</v>
      </c>
      <c r="GZ49" s="13" t="s">
        <v>176</v>
      </c>
      <c r="HA49" s="13" t="s">
        <v>176</v>
      </c>
      <c r="HB49" s="13" t="s">
        <v>176</v>
      </c>
      <c r="HC49" s="13" t="s">
        <v>176</v>
      </c>
      <c r="HD49" s="13" t="s">
        <v>176</v>
      </c>
      <c r="HE49" s="13" t="s">
        <v>176</v>
      </c>
      <c r="HF49" s="13" t="s">
        <v>176</v>
      </c>
      <c r="HG49" s="13" t="s">
        <v>176</v>
      </c>
      <c r="HH49" s="13" t="s">
        <v>176</v>
      </c>
      <c r="HI49" s="13" t="s">
        <v>176</v>
      </c>
      <c r="HJ49" s="13" t="s">
        <v>176</v>
      </c>
      <c r="HK49" s="13" t="s">
        <v>176</v>
      </c>
      <c r="HL49" s="13" t="s">
        <v>176</v>
      </c>
      <c r="HM49" s="13" t="s">
        <v>176</v>
      </c>
      <c r="HN49" s="13" t="s">
        <v>176</v>
      </c>
      <c r="HO49" s="13" t="s">
        <v>176</v>
      </c>
      <c r="HP49" s="13" t="s">
        <v>176</v>
      </c>
      <c r="HQ49" s="13" t="s">
        <v>176</v>
      </c>
      <c r="HR49" s="13" t="s">
        <v>176</v>
      </c>
      <c r="HS49" s="13" t="s">
        <v>176</v>
      </c>
      <c r="HT49" s="13" t="s">
        <v>176</v>
      </c>
      <c r="HU49" s="13" t="s">
        <v>176</v>
      </c>
      <c r="HV49" s="13" t="s">
        <v>176</v>
      </c>
      <c r="HW49" s="13" t="s">
        <v>176</v>
      </c>
      <c r="HX49" s="13" t="s">
        <v>176</v>
      </c>
      <c r="HY49" s="13">
        <v>0</v>
      </c>
      <c r="HZ49" s="13">
        <v>54.39</v>
      </c>
      <c r="IA49" s="13" t="s">
        <v>176</v>
      </c>
      <c r="IB49" s="13" t="s">
        <v>176</v>
      </c>
      <c r="IC49" s="13" t="s">
        <v>176</v>
      </c>
      <c r="ID49" s="13" t="s">
        <v>176</v>
      </c>
      <c r="IE49" s="13" t="s">
        <v>176</v>
      </c>
      <c r="IF49" s="13" t="s">
        <v>176</v>
      </c>
      <c r="IG49" s="13" t="s">
        <v>176</v>
      </c>
      <c r="IH49" s="13" t="s">
        <v>176</v>
      </c>
      <c r="II49" s="13" t="s">
        <v>176</v>
      </c>
      <c r="IJ49" s="13" t="s">
        <v>176</v>
      </c>
      <c r="IK49" s="13" t="s">
        <v>176</v>
      </c>
      <c r="IL49" s="13" t="s">
        <v>176</v>
      </c>
      <c r="IM49" s="13"/>
      <c r="IN49" s="13" t="s">
        <v>176</v>
      </c>
      <c r="IO49" s="13" t="s">
        <v>176</v>
      </c>
      <c r="IP49" s="13" t="s">
        <v>176</v>
      </c>
      <c r="IQ49" s="13" t="s">
        <v>176</v>
      </c>
      <c r="IR49" s="13" t="s">
        <v>176</v>
      </c>
      <c r="IS49" s="13" t="s">
        <v>176</v>
      </c>
      <c r="IT49" s="13"/>
      <c r="IU49" s="13"/>
      <c r="IV49" s="13" t="s">
        <v>176</v>
      </c>
      <c r="IW49" s="13" t="s">
        <v>176</v>
      </c>
      <c r="IX49" s="13" t="s">
        <v>176</v>
      </c>
      <c r="IY49" s="13" t="s">
        <v>176</v>
      </c>
      <c r="IZ49" s="13" t="s">
        <v>176</v>
      </c>
      <c r="JA49" s="13" t="s">
        <v>176</v>
      </c>
      <c r="JB49" s="13" t="s">
        <v>176</v>
      </c>
      <c r="JC49" s="13" t="s">
        <v>176</v>
      </c>
      <c r="JD49" s="13" t="s">
        <v>176</v>
      </c>
      <c r="JE49" s="13" t="s">
        <v>176</v>
      </c>
      <c r="JF49" s="13" t="s">
        <v>176</v>
      </c>
      <c r="JG49" s="13" t="s">
        <v>176</v>
      </c>
      <c r="JH49" s="13" t="s">
        <v>176</v>
      </c>
      <c r="JI49" s="13" t="s">
        <v>176</v>
      </c>
      <c r="JJ49" s="13" t="s">
        <v>176</v>
      </c>
      <c r="JK49" s="13"/>
      <c r="JL49" s="13"/>
      <c r="JM49" s="13"/>
      <c r="JN49" s="13"/>
      <c r="JO49" s="13"/>
      <c r="JP49" s="13"/>
      <c r="JQ49" s="13"/>
      <c r="JR49" s="13"/>
      <c r="JS49" s="13"/>
      <c r="JT49" s="13"/>
      <c r="JU49" s="13"/>
      <c r="JV49" s="13"/>
      <c r="JW49" s="13"/>
      <c r="JX49" s="13"/>
      <c r="JY49" s="13"/>
      <c r="JZ49" s="13"/>
      <c r="KA49" s="13"/>
      <c r="KB49" s="13"/>
      <c r="KC49" s="13"/>
      <c r="KD49" s="13"/>
      <c r="KE49" s="13"/>
      <c r="KF49" s="13"/>
    </row>
    <row r="50" spans="1:292" x14ac:dyDescent="0.25">
      <c r="A50" t="s">
        <v>685</v>
      </c>
      <c r="B50" t="s">
        <v>1156</v>
      </c>
      <c r="D50" s="24" t="s">
        <v>406</v>
      </c>
      <c r="E50" t="s">
        <v>686</v>
      </c>
      <c r="F50" t="s">
        <v>176</v>
      </c>
      <c r="G50" t="s">
        <v>176</v>
      </c>
      <c r="H50" t="s">
        <v>176</v>
      </c>
      <c r="I50" t="s">
        <v>689</v>
      </c>
      <c r="J50" t="s">
        <v>687</v>
      </c>
      <c r="K50" t="s">
        <v>1087</v>
      </c>
      <c r="L50" t="s">
        <v>688</v>
      </c>
      <c r="M50" t="s">
        <v>176</v>
      </c>
      <c r="N50" t="s">
        <v>176</v>
      </c>
      <c r="O50" t="s">
        <v>176</v>
      </c>
      <c r="P50" t="s">
        <v>176</v>
      </c>
      <c r="Q50" t="s">
        <v>176</v>
      </c>
      <c r="R50" t="s">
        <v>176</v>
      </c>
      <c r="S50" t="s">
        <v>176</v>
      </c>
      <c r="T50" t="s">
        <v>176</v>
      </c>
      <c r="U50" t="s">
        <v>176</v>
      </c>
      <c r="V50" t="s">
        <v>687</v>
      </c>
      <c r="W50" t="s">
        <v>687</v>
      </c>
      <c r="X50" t="s">
        <v>687</v>
      </c>
      <c r="Y50" t="s">
        <v>705</v>
      </c>
      <c r="Z50" t="s">
        <v>705</v>
      </c>
      <c r="AA50" t="s">
        <v>705</v>
      </c>
      <c r="AB50" t="s">
        <v>687</v>
      </c>
      <c r="AC50" t="s">
        <v>687</v>
      </c>
      <c r="AD50" t="s">
        <v>687</v>
      </c>
      <c r="AE50" t="s">
        <v>688</v>
      </c>
      <c r="AF50" t="s">
        <v>688</v>
      </c>
      <c r="AG50" t="s">
        <v>688</v>
      </c>
      <c r="AH50" t="s">
        <v>687</v>
      </c>
      <c r="AI50" t="s">
        <v>687</v>
      </c>
      <c r="AJ50" t="s">
        <v>687</v>
      </c>
      <c r="AK50" t="s">
        <v>689</v>
      </c>
      <c r="AL50" t="s">
        <v>1216</v>
      </c>
      <c r="AM50" t="s">
        <v>702</v>
      </c>
      <c r="AN50" t="s">
        <v>690</v>
      </c>
      <c r="AO50" t="s">
        <v>687</v>
      </c>
      <c r="AP50" s="13" t="s">
        <v>687</v>
      </c>
      <c r="AQ50" s="13" t="s">
        <v>688</v>
      </c>
      <c r="AR50" s="13" t="s">
        <v>688</v>
      </c>
      <c r="AS50" s="13" t="s">
        <v>688</v>
      </c>
      <c r="AT50" s="13" t="s">
        <v>691</v>
      </c>
      <c r="AU50" s="13" t="s">
        <v>688</v>
      </c>
      <c r="AV50" s="13" t="s">
        <v>687</v>
      </c>
      <c r="AW50" s="13" t="s">
        <v>692</v>
      </c>
      <c r="AX50" s="13" t="s">
        <v>692</v>
      </c>
      <c r="AY50" s="13" t="s">
        <v>691</v>
      </c>
      <c r="AZ50" s="13" t="s">
        <v>693</v>
      </c>
      <c r="BA50" s="13" t="s">
        <v>687</v>
      </c>
      <c r="BB50" s="13" t="s">
        <v>694</v>
      </c>
      <c r="BC50" s="13" t="s">
        <v>695</v>
      </c>
      <c r="BD50" s="13" t="s">
        <v>696</v>
      </c>
      <c r="BE50" s="13" t="s">
        <v>687</v>
      </c>
      <c r="BF50" s="13" t="s">
        <v>697</v>
      </c>
      <c r="BG50" s="13" t="s">
        <v>687</v>
      </c>
      <c r="BH50" s="13" t="s">
        <v>687</v>
      </c>
      <c r="BI50" s="13" t="s">
        <v>687</v>
      </c>
      <c r="BJ50" s="13" t="s">
        <v>687</v>
      </c>
      <c r="BK50" s="13" t="s">
        <v>687</v>
      </c>
      <c r="BL50" s="13" t="s">
        <v>687</v>
      </c>
      <c r="BM50" s="13" t="s">
        <v>689</v>
      </c>
      <c r="BN50" s="13" t="s">
        <v>689</v>
      </c>
      <c r="BO50" s="13" t="s">
        <v>698</v>
      </c>
      <c r="BP50" s="13" t="s">
        <v>699</v>
      </c>
      <c r="BQ50" s="13" t="s">
        <v>176</v>
      </c>
      <c r="BR50" s="13" t="s">
        <v>700</v>
      </c>
      <c r="BS50" s="13" t="s">
        <v>701</v>
      </c>
      <c r="BT50" s="13" t="s">
        <v>692</v>
      </c>
      <c r="BU50" s="13" t="s">
        <v>687</v>
      </c>
      <c r="BV50" s="13" t="s">
        <v>702</v>
      </c>
      <c r="BW50" s="13" t="s">
        <v>698</v>
      </c>
      <c r="BX50" s="13" t="s">
        <v>688</v>
      </c>
      <c r="BY50" s="13" t="s">
        <v>688</v>
      </c>
      <c r="BZ50" s="13" t="s">
        <v>703</v>
      </c>
      <c r="CA50" s="13" t="s">
        <v>687</v>
      </c>
      <c r="CB50" s="13" t="s">
        <v>688</v>
      </c>
      <c r="CC50" s="13" t="s">
        <v>704</v>
      </c>
      <c r="CD50" s="13" t="s">
        <v>687</v>
      </c>
      <c r="CE50" s="13" t="s">
        <v>687</v>
      </c>
      <c r="CF50" s="13" t="s">
        <v>687</v>
      </c>
      <c r="CG50" s="13" t="s">
        <v>705</v>
      </c>
      <c r="CH50" s="13" t="s">
        <v>705</v>
      </c>
      <c r="CI50" s="13" t="s">
        <v>705</v>
      </c>
      <c r="CJ50" s="13" t="s">
        <v>705</v>
      </c>
      <c r="CK50" s="13" t="s">
        <v>705</v>
      </c>
      <c r="CL50" s="13" t="s">
        <v>705</v>
      </c>
      <c r="CM50" s="13" t="s">
        <v>688</v>
      </c>
      <c r="CN50" s="13" t="s">
        <v>688</v>
      </c>
      <c r="CO50" s="13" t="s">
        <v>706</v>
      </c>
      <c r="CP50" s="13" t="s">
        <v>687</v>
      </c>
      <c r="CQ50" s="13"/>
      <c r="CR50" s="13" t="s">
        <v>687</v>
      </c>
      <c r="CS50" s="13" t="s">
        <v>687</v>
      </c>
      <c r="CT50" s="13" t="s">
        <v>687</v>
      </c>
      <c r="CU50" s="13" t="s">
        <v>707</v>
      </c>
      <c r="CV50" s="13" t="s">
        <v>707</v>
      </c>
      <c r="CW50" s="13" t="s">
        <v>707</v>
      </c>
      <c r="CX50" s="13" t="s">
        <v>707</v>
      </c>
      <c r="CY50" s="13" t="s">
        <v>707</v>
      </c>
      <c r="CZ50" s="13" t="s">
        <v>707</v>
      </c>
      <c r="DA50" s="13" t="s">
        <v>707</v>
      </c>
      <c r="DB50" s="13" t="s">
        <v>707</v>
      </c>
      <c r="DC50" s="13" t="s">
        <v>707</v>
      </c>
      <c r="DD50" s="13" t="s">
        <v>707</v>
      </c>
      <c r="DE50" s="13" t="s">
        <v>707</v>
      </c>
      <c r="DF50" s="13" t="s">
        <v>687</v>
      </c>
      <c r="DG50" s="13" t="s">
        <v>707</v>
      </c>
      <c r="DH50" s="13" t="s">
        <v>707</v>
      </c>
      <c r="DI50" s="13" t="s">
        <v>707</v>
      </c>
      <c r="DJ50" s="13" t="s">
        <v>707</v>
      </c>
      <c r="DK50" s="13" t="s">
        <v>707</v>
      </c>
      <c r="DL50" s="13" t="s">
        <v>707</v>
      </c>
      <c r="DM50" s="13" t="s">
        <v>707</v>
      </c>
      <c r="DN50" s="13" t="s">
        <v>707</v>
      </c>
      <c r="DO50" s="13" t="s">
        <v>708</v>
      </c>
      <c r="DP50" s="13" t="s">
        <v>708</v>
      </c>
      <c r="DQ50" s="13" t="s">
        <v>708</v>
      </c>
      <c r="DR50" s="13" t="s">
        <v>687</v>
      </c>
      <c r="DS50" s="13" t="s">
        <v>702</v>
      </c>
      <c r="DT50" s="13" t="s">
        <v>687</v>
      </c>
      <c r="DU50" s="13" t="s">
        <v>687</v>
      </c>
      <c r="DV50" s="13" t="s">
        <v>689</v>
      </c>
      <c r="DW50" s="13" t="s">
        <v>713</v>
      </c>
      <c r="DX50" s="13" t="s">
        <v>1158</v>
      </c>
      <c r="DY50" s="13" t="s">
        <v>1159</v>
      </c>
      <c r="DZ50" s="13" t="s">
        <v>687</v>
      </c>
      <c r="EA50" s="13" t="s">
        <v>687</v>
      </c>
      <c r="EB50" s="13" t="s">
        <v>687</v>
      </c>
      <c r="EC50" s="13" t="s">
        <v>687</v>
      </c>
      <c r="ED50" s="13" t="s">
        <v>687</v>
      </c>
      <c r="EE50" s="13" t="s">
        <v>701</v>
      </c>
      <c r="EF50" s="13" t="s">
        <v>689</v>
      </c>
      <c r="EG50" s="13" t="s">
        <v>689</v>
      </c>
      <c r="EH50" s="13" t="s">
        <v>687</v>
      </c>
      <c r="EI50" s="13" t="s">
        <v>1213</v>
      </c>
      <c r="EJ50" s="13" t="s">
        <v>687</v>
      </c>
      <c r="EK50" s="13" t="s">
        <v>687</v>
      </c>
      <c r="EL50" s="13" t="s">
        <v>687</v>
      </c>
      <c r="EM50" s="13" t="s">
        <v>705</v>
      </c>
      <c r="EN50" s="13" t="s">
        <v>687</v>
      </c>
      <c r="EO50" s="13" t="s">
        <v>687</v>
      </c>
      <c r="EP50" s="13" t="s">
        <v>687</v>
      </c>
      <c r="EQ50" s="13"/>
      <c r="ER50" s="13" t="s">
        <v>687</v>
      </c>
      <c r="ES50" s="13" t="s">
        <v>701</v>
      </c>
      <c r="ET50" s="13" t="s">
        <v>701</v>
      </c>
      <c r="EU50" s="13" t="s">
        <v>709</v>
      </c>
      <c r="EV50" s="13" t="s">
        <v>689</v>
      </c>
      <c r="EW50" s="13" t="s">
        <v>701</v>
      </c>
      <c r="EX50" s="13" t="s">
        <v>704</v>
      </c>
      <c r="EY50" s="13" t="s">
        <v>687</v>
      </c>
      <c r="EZ50" s="13" t="s">
        <v>687</v>
      </c>
      <c r="FA50" s="13" t="s">
        <v>710</v>
      </c>
      <c r="FB50" s="13" t="s">
        <v>689</v>
      </c>
      <c r="FC50" s="13" t="s">
        <v>711</v>
      </c>
      <c r="FD50" s="13" t="s">
        <v>712</v>
      </c>
      <c r="FE50" s="13" t="s">
        <v>689</v>
      </c>
      <c r="FF50" s="13" t="s">
        <v>687</v>
      </c>
      <c r="FG50" s="13" t="s">
        <v>708</v>
      </c>
      <c r="FH50" s="13" t="s">
        <v>688</v>
      </c>
      <c r="FI50" s="13" t="s">
        <v>687</v>
      </c>
      <c r="FJ50" s="13" t="s">
        <v>687</v>
      </c>
      <c r="FK50" s="13" t="s">
        <v>688</v>
      </c>
      <c r="FL50" s="13" t="s">
        <v>687</v>
      </c>
      <c r="FM50" s="13" t="s">
        <v>687</v>
      </c>
      <c r="FN50" s="13" t="s">
        <v>687</v>
      </c>
      <c r="FO50" s="13" t="s">
        <v>1223</v>
      </c>
      <c r="FP50" s="13"/>
      <c r="FQ50" s="13" t="s">
        <v>687</v>
      </c>
      <c r="FR50" s="13" t="s">
        <v>687</v>
      </c>
      <c r="FS50" s="13" t="s">
        <v>688</v>
      </c>
      <c r="FT50" s="13" t="s">
        <v>1217</v>
      </c>
      <c r="FU50" s="13" t="s">
        <v>688</v>
      </c>
      <c r="FV50" s="13" t="s">
        <v>687</v>
      </c>
      <c r="FW50" s="13" t="s">
        <v>704</v>
      </c>
      <c r="FX50" s="13" t="s">
        <v>704</v>
      </c>
      <c r="FY50" s="13" t="s">
        <v>687</v>
      </c>
      <c r="FZ50" s="13" t="s">
        <v>707</v>
      </c>
      <c r="GA50" s="13" t="s">
        <v>687</v>
      </c>
      <c r="GB50" s="13" t="s">
        <v>687</v>
      </c>
      <c r="GC50" s="13"/>
      <c r="GD50" s="13" t="s">
        <v>687</v>
      </c>
      <c r="GE50" s="13" t="s">
        <v>687</v>
      </c>
      <c r="GF50" s="13" t="s">
        <v>687</v>
      </c>
      <c r="GG50" s="13" t="s">
        <v>687</v>
      </c>
      <c r="GH50" s="13" t="s">
        <v>687</v>
      </c>
      <c r="GI50" s="13" t="s">
        <v>687</v>
      </c>
      <c r="GJ50" s="13" t="s">
        <v>687</v>
      </c>
      <c r="GK50" s="13" t="s">
        <v>687</v>
      </c>
      <c r="GL50" s="13" t="s">
        <v>687</v>
      </c>
      <c r="GM50" s="13" t="s">
        <v>687</v>
      </c>
      <c r="GN50" s="13" t="s">
        <v>687</v>
      </c>
      <c r="GO50" s="13" t="s">
        <v>687</v>
      </c>
      <c r="GP50" s="13" t="s">
        <v>687</v>
      </c>
      <c r="GQ50" s="13" t="s">
        <v>687</v>
      </c>
      <c r="GR50" s="13" t="s">
        <v>1212</v>
      </c>
      <c r="GS50" s="13" t="s">
        <v>687</v>
      </c>
      <c r="GT50" s="13" t="s">
        <v>687</v>
      </c>
      <c r="GU50" s="13" t="s">
        <v>1211</v>
      </c>
      <c r="GV50" s="13" t="s">
        <v>708</v>
      </c>
      <c r="GW50" s="13" t="s">
        <v>687</v>
      </c>
      <c r="GX50" s="13" t="s">
        <v>705</v>
      </c>
      <c r="GY50" s="13" t="s">
        <v>687</v>
      </c>
      <c r="GZ50" s="13" t="s">
        <v>687</v>
      </c>
      <c r="HA50" s="13" t="s">
        <v>692</v>
      </c>
      <c r="HB50" s="13" t="s">
        <v>687</v>
      </c>
      <c r="HC50" s="13" t="s">
        <v>689</v>
      </c>
      <c r="HD50" s="13" t="s">
        <v>689</v>
      </c>
      <c r="HE50" s="13" t="s">
        <v>689</v>
      </c>
      <c r="HF50" s="13" t="s">
        <v>713</v>
      </c>
      <c r="HG50" s="13" t="s">
        <v>687</v>
      </c>
      <c r="HH50" s="13" t="s">
        <v>710</v>
      </c>
      <c r="HI50" s="13" t="s">
        <v>710</v>
      </c>
      <c r="HJ50" s="13" t="s">
        <v>689</v>
      </c>
      <c r="HK50" s="13" t="s">
        <v>1214</v>
      </c>
      <c r="HL50" s="13" t="s">
        <v>698</v>
      </c>
      <c r="HM50" s="13" t="s">
        <v>698</v>
      </c>
      <c r="HN50" s="13" t="s">
        <v>714</v>
      </c>
      <c r="HO50" s="13" t="s">
        <v>698</v>
      </c>
      <c r="HP50" s="13" t="s">
        <v>713</v>
      </c>
      <c r="HQ50" s="13" t="s">
        <v>713</v>
      </c>
      <c r="HR50" s="13" t="s">
        <v>688</v>
      </c>
      <c r="HS50" s="13" t="s">
        <v>688</v>
      </c>
      <c r="HT50" s="13" t="s">
        <v>689</v>
      </c>
      <c r="HU50" s="13" t="s">
        <v>689</v>
      </c>
      <c r="HV50" s="13" t="s">
        <v>687</v>
      </c>
      <c r="HW50" s="13" t="s">
        <v>687</v>
      </c>
      <c r="HX50" s="13" t="s">
        <v>687</v>
      </c>
      <c r="HY50" s="13" t="s">
        <v>687</v>
      </c>
      <c r="HZ50" s="13" t="s">
        <v>687</v>
      </c>
      <c r="IA50" s="13" t="s">
        <v>687</v>
      </c>
      <c r="IB50" s="13" t="s">
        <v>687</v>
      </c>
      <c r="IC50" s="13" t="s">
        <v>687</v>
      </c>
      <c r="ID50" s="13" t="s">
        <v>687</v>
      </c>
      <c r="IE50" s="13" t="s">
        <v>687</v>
      </c>
      <c r="IF50" s="13" t="s">
        <v>687</v>
      </c>
      <c r="IG50" s="13" t="s">
        <v>176</v>
      </c>
      <c r="IH50" s="13" t="s">
        <v>1215</v>
      </c>
      <c r="II50" s="13" t="s">
        <v>687</v>
      </c>
      <c r="IJ50" s="13" t="s">
        <v>687</v>
      </c>
      <c r="IK50" s="13" t="s">
        <v>687</v>
      </c>
      <c r="IL50" s="13" t="s">
        <v>687</v>
      </c>
      <c r="IM50" s="13"/>
      <c r="IN50" s="13" t="s">
        <v>687</v>
      </c>
      <c r="IO50" s="13" t="s">
        <v>689</v>
      </c>
      <c r="IP50" s="13" t="s">
        <v>689</v>
      </c>
      <c r="IQ50" s="13" t="s">
        <v>689</v>
      </c>
      <c r="IR50" s="13" t="s">
        <v>689</v>
      </c>
      <c r="IS50" s="13" t="s">
        <v>699</v>
      </c>
      <c r="IT50" s="13" t="s">
        <v>689</v>
      </c>
      <c r="IU50" s="13" t="s">
        <v>689</v>
      </c>
      <c r="IV50" s="13" t="s">
        <v>687</v>
      </c>
      <c r="IW50" s="13" t="s">
        <v>176</v>
      </c>
      <c r="IX50" s="13" t="s">
        <v>687</v>
      </c>
      <c r="IY50" s="13" t="s">
        <v>176</v>
      </c>
      <c r="IZ50" s="13" t="s">
        <v>689</v>
      </c>
      <c r="JA50" s="13" t="s">
        <v>689</v>
      </c>
      <c r="JB50" s="29" t="s">
        <v>1187</v>
      </c>
      <c r="JC50" s="13" t="s">
        <v>689</v>
      </c>
      <c r="JD50" s="31" t="s">
        <v>1218</v>
      </c>
      <c r="JE50" s="13" t="s">
        <v>688</v>
      </c>
      <c r="JF50" s="13" t="s">
        <v>687</v>
      </c>
      <c r="JG50" s="13" t="s">
        <v>687</v>
      </c>
      <c r="JH50" s="13" t="s">
        <v>688</v>
      </c>
      <c r="JI50" s="13" t="s">
        <v>687</v>
      </c>
      <c r="JJ50" s="13" t="s">
        <v>688</v>
      </c>
      <c r="JK50" s="13"/>
      <c r="JL50" s="13"/>
      <c r="JM50" s="13"/>
      <c r="JN50" s="13"/>
      <c r="JO50" s="13"/>
      <c r="JP50" s="13"/>
      <c r="JQ50" s="13"/>
      <c r="JR50" s="13"/>
      <c r="JS50" s="13"/>
      <c r="JT50" s="13"/>
      <c r="JU50" s="13"/>
      <c r="JV50" s="13"/>
      <c r="JW50" s="13"/>
      <c r="JX50" s="13"/>
      <c r="JY50" s="13"/>
      <c r="JZ50" s="13"/>
      <c r="KA50" s="13"/>
      <c r="KB50" s="13"/>
      <c r="KC50" s="13"/>
      <c r="KD50" s="13"/>
      <c r="KE50" s="13"/>
      <c r="KF50" s="13"/>
    </row>
    <row r="51" spans="1:292" x14ac:dyDescent="0.25">
      <c r="A51" t="s">
        <v>715</v>
      </c>
      <c r="B51" t="s">
        <v>1155</v>
      </c>
      <c r="D51" s="24" t="s">
        <v>406</v>
      </c>
      <c r="E51" t="s">
        <v>716</v>
      </c>
      <c r="F51" t="s">
        <v>176</v>
      </c>
      <c r="G51" t="s">
        <v>176</v>
      </c>
      <c r="H51" t="s">
        <v>176</v>
      </c>
      <c r="I51" s="20">
        <v>22.92576</v>
      </c>
      <c r="J51" s="20">
        <v>20.529199999999999</v>
      </c>
      <c r="K51" s="20">
        <v>17.33333</v>
      </c>
      <c r="L51" s="20">
        <v>14.545450000000001</v>
      </c>
      <c r="M51" s="20">
        <v>15.966390000000001</v>
      </c>
      <c r="N51" t="s">
        <v>176</v>
      </c>
      <c r="O51" t="s">
        <v>176</v>
      </c>
      <c r="P51" t="s">
        <v>176</v>
      </c>
      <c r="Q51" t="s">
        <v>176</v>
      </c>
      <c r="R51" t="s">
        <v>176</v>
      </c>
      <c r="S51" t="s">
        <v>176</v>
      </c>
      <c r="T51">
        <v>8.375</v>
      </c>
      <c r="U51" t="s">
        <v>176</v>
      </c>
      <c r="V51" t="s">
        <v>176</v>
      </c>
      <c r="W51">
        <v>0</v>
      </c>
      <c r="X51" t="s">
        <v>176</v>
      </c>
      <c r="Y51" t="s">
        <v>176</v>
      </c>
      <c r="Z51" t="s">
        <v>176</v>
      </c>
      <c r="AA51" t="s">
        <v>176</v>
      </c>
      <c r="AB51" t="s">
        <v>176</v>
      </c>
      <c r="AC51" t="s">
        <v>176</v>
      </c>
      <c r="AD51" t="s">
        <v>176</v>
      </c>
      <c r="AE51">
        <v>48</v>
      </c>
      <c r="AF51" t="s">
        <v>176</v>
      </c>
      <c r="AG51" t="s">
        <v>176</v>
      </c>
      <c r="AH51" t="s">
        <v>176</v>
      </c>
      <c r="AI51" t="s">
        <v>176</v>
      </c>
      <c r="AJ51" t="s">
        <v>176</v>
      </c>
      <c r="AK51" t="s">
        <v>176</v>
      </c>
      <c r="AL51" t="s">
        <v>176</v>
      </c>
      <c r="AM51" t="s">
        <v>176</v>
      </c>
      <c r="AN51" t="s">
        <v>176</v>
      </c>
      <c r="AO51" t="s">
        <v>176</v>
      </c>
      <c r="AP51" s="13" t="s">
        <v>176</v>
      </c>
      <c r="AQ51" s="13" t="s">
        <v>176</v>
      </c>
      <c r="AR51" s="13" t="s">
        <v>176</v>
      </c>
      <c r="AS51" s="13" t="s">
        <v>176</v>
      </c>
      <c r="AT51" s="13" t="s">
        <v>176</v>
      </c>
      <c r="AU51" s="13" t="s">
        <v>176</v>
      </c>
      <c r="AV51" s="13" t="s">
        <v>176</v>
      </c>
      <c r="AW51" s="13" t="s">
        <v>176</v>
      </c>
      <c r="AX51" s="13" t="s">
        <v>176</v>
      </c>
      <c r="AY51" s="13" t="s">
        <v>176</v>
      </c>
      <c r="AZ51" s="13">
        <v>53.9</v>
      </c>
      <c r="BA51" s="13" t="s">
        <v>176</v>
      </c>
      <c r="BB51" s="13" t="s">
        <v>176</v>
      </c>
      <c r="BC51" s="13" t="s">
        <v>176</v>
      </c>
      <c r="BD51" s="13" t="s">
        <v>176</v>
      </c>
      <c r="BE51" s="13" t="s">
        <v>176</v>
      </c>
      <c r="BF51" s="13" t="s">
        <v>176</v>
      </c>
      <c r="BG51" s="13" t="s">
        <v>176</v>
      </c>
      <c r="BH51" s="13" t="s">
        <v>176</v>
      </c>
      <c r="BI51" s="13" t="s">
        <v>176</v>
      </c>
      <c r="BJ51" s="13" t="s">
        <v>176</v>
      </c>
      <c r="BK51" s="13">
        <v>100</v>
      </c>
      <c r="BL51" s="13" t="s">
        <v>176</v>
      </c>
      <c r="BM51" s="13" t="s">
        <v>176</v>
      </c>
      <c r="BN51" s="13" t="s">
        <v>176</v>
      </c>
      <c r="BO51" s="13" t="s">
        <v>176</v>
      </c>
      <c r="BP51" s="13">
        <v>18</v>
      </c>
      <c r="BQ51" s="13" t="s">
        <v>176</v>
      </c>
      <c r="BR51" s="13" t="s">
        <v>176</v>
      </c>
      <c r="BS51" s="13" t="s">
        <v>176</v>
      </c>
      <c r="BT51" s="13" t="s">
        <v>176</v>
      </c>
      <c r="BU51" s="13" t="s">
        <v>176</v>
      </c>
      <c r="BV51" s="13" t="s">
        <v>176</v>
      </c>
      <c r="BW51" s="13" t="s">
        <v>176</v>
      </c>
      <c r="BX51" s="13" t="s">
        <v>176</v>
      </c>
      <c r="BY51" s="13" t="s">
        <v>176</v>
      </c>
      <c r="BZ51" s="13" t="s">
        <v>176</v>
      </c>
      <c r="CA51" s="13" t="s">
        <v>176</v>
      </c>
      <c r="CB51" s="13" t="s">
        <v>176</v>
      </c>
      <c r="CC51" s="13" t="s">
        <v>176</v>
      </c>
      <c r="CD51" s="13" t="s">
        <v>176</v>
      </c>
      <c r="CE51" s="13" t="s">
        <v>176</v>
      </c>
      <c r="CF51" s="13" t="s">
        <v>176</v>
      </c>
      <c r="CG51" s="13" t="s">
        <v>176</v>
      </c>
      <c r="CH51" s="13" t="s">
        <v>176</v>
      </c>
      <c r="CI51" s="13" t="s">
        <v>176</v>
      </c>
      <c r="CJ51" s="13">
        <v>70.239999999999995</v>
      </c>
      <c r="CK51" s="13" t="s">
        <v>176</v>
      </c>
      <c r="CL51" s="13" t="s">
        <v>176</v>
      </c>
      <c r="CM51" s="13" t="s">
        <v>176</v>
      </c>
      <c r="CN51" s="13" t="s">
        <v>176</v>
      </c>
      <c r="CO51" s="13">
        <v>0</v>
      </c>
      <c r="CP51" s="13">
        <v>36</v>
      </c>
      <c r="CQ51" s="13"/>
      <c r="CR51" s="13" t="s">
        <v>176</v>
      </c>
      <c r="CS51" s="13" t="s">
        <v>176</v>
      </c>
      <c r="CT51" s="13" t="s">
        <v>176</v>
      </c>
      <c r="CU51" s="13" t="s">
        <v>176</v>
      </c>
      <c r="CV51" s="13" t="s">
        <v>176</v>
      </c>
      <c r="CW51" s="13">
        <v>0</v>
      </c>
      <c r="CX51" s="13" t="s">
        <v>176</v>
      </c>
      <c r="CY51" s="13" t="s">
        <v>176</v>
      </c>
      <c r="CZ51" s="13" t="s">
        <v>176</v>
      </c>
      <c r="DA51" s="13" t="s">
        <v>176</v>
      </c>
      <c r="DB51" s="13" t="s">
        <v>176</v>
      </c>
      <c r="DC51" s="13" t="s">
        <v>176</v>
      </c>
      <c r="DD51" s="13" t="s">
        <v>176</v>
      </c>
      <c r="DE51" s="13" t="s">
        <v>176</v>
      </c>
      <c r="DF51" s="13" t="s">
        <v>176</v>
      </c>
      <c r="DG51" s="13" t="s">
        <v>176</v>
      </c>
      <c r="DH51" s="13" t="s">
        <v>176</v>
      </c>
      <c r="DI51" s="13" t="s">
        <v>176</v>
      </c>
      <c r="DJ51" s="13" t="s">
        <v>176</v>
      </c>
      <c r="DK51" s="13" t="s">
        <v>176</v>
      </c>
      <c r="DL51" s="13" t="s">
        <v>176</v>
      </c>
      <c r="DM51" s="13" t="s">
        <v>176</v>
      </c>
      <c r="DN51" s="13" t="s">
        <v>176</v>
      </c>
      <c r="DO51" s="13" t="s">
        <v>176</v>
      </c>
      <c r="DP51" s="13" t="s">
        <v>176</v>
      </c>
      <c r="DQ51" s="13" t="s">
        <v>176</v>
      </c>
      <c r="DR51" s="13" t="s">
        <v>176</v>
      </c>
      <c r="DS51" s="13" t="s">
        <v>176</v>
      </c>
      <c r="DT51" s="13" t="s">
        <v>176</v>
      </c>
      <c r="DU51" s="13" t="s">
        <v>176</v>
      </c>
      <c r="DV51" s="13" t="s">
        <v>176</v>
      </c>
      <c r="DW51" s="13" t="s">
        <v>176</v>
      </c>
      <c r="DX51" s="13" t="s">
        <v>176</v>
      </c>
      <c r="DY51" s="13" t="s">
        <v>176</v>
      </c>
      <c r="DZ51" s="13" t="s">
        <v>176</v>
      </c>
      <c r="EA51" s="13" t="s">
        <v>176</v>
      </c>
      <c r="EB51" s="13" t="s">
        <v>176</v>
      </c>
      <c r="EC51" s="13" t="s">
        <v>176</v>
      </c>
      <c r="ED51" s="13"/>
      <c r="EE51" s="13" t="s">
        <v>176</v>
      </c>
      <c r="EF51" s="13" t="s">
        <v>176</v>
      </c>
      <c r="EG51" s="13" t="s">
        <v>176</v>
      </c>
      <c r="EH51" s="13">
        <v>59.7</v>
      </c>
      <c r="EI51" s="13" t="s">
        <v>176</v>
      </c>
      <c r="EJ51" s="13" t="s">
        <v>176</v>
      </c>
      <c r="EK51" s="13" t="s">
        <v>176</v>
      </c>
      <c r="EL51" s="13" t="s">
        <v>176</v>
      </c>
      <c r="EM51" s="13" t="s">
        <v>176</v>
      </c>
      <c r="EN51" s="13" t="s">
        <v>176</v>
      </c>
      <c r="EO51" s="13" t="s">
        <v>176</v>
      </c>
      <c r="EP51" s="13" t="s">
        <v>176</v>
      </c>
      <c r="EQ51" s="13"/>
      <c r="ER51" s="13" t="s">
        <v>176</v>
      </c>
      <c r="ES51" s="13" t="s">
        <v>176</v>
      </c>
      <c r="ET51" s="13" t="s">
        <v>176</v>
      </c>
      <c r="EU51" s="13" t="s">
        <v>176</v>
      </c>
      <c r="EV51" s="13" t="s">
        <v>176</v>
      </c>
      <c r="EW51" s="13" t="s">
        <v>176</v>
      </c>
      <c r="EX51" s="13" t="s">
        <v>176</v>
      </c>
      <c r="EY51" s="13" t="s">
        <v>176</v>
      </c>
      <c r="EZ51" s="13" t="s">
        <v>176</v>
      </c>
      <c r="FA51" s="13" t="s">
        <v>176</v>
      </c>
      <c r="FB51" s="13" t="s">
        <v>176</v>
      </c>
      <c r="FC51" s="13" t="s">
        <v>176</v>
      </c>
      <c r="FD51" s="13" t="s">
        <v>176</v>
      </c>
      <c r="FE51" s="13" t="s">
        <v>176</v>
      </c>
      <c r="FF51" s="13" t="s">
        <v>176</v>
      </c>
      <c r="FG51" s="13" t="s">
        <v>176</v>
      </c>
      <c r="FH51" s="13" t="s">
        <v>176</v>
      </c>
      <c r="FI51" s="13">
        <v>35.74</v>
      </c>
      <c r="FJ51" s="13" t="s">
        <v>176</v>
      </c>
      <c r="FK51" s="13" t="s">
        <v>176</v>
      </c>
      <c r="FL51" s="13" t="s">
        <v>176</v>
      </c>
      <c r="FM51" s="13" t="s">
        <v>176</v>
      </c>
      <c r="FN51" s="13" t="s">
        <v>176</v>
      </c>
      <c r="FO51" s="13" t="s">
        <v>176</v>
      </c>
      <c r="FP51" s="13"/>
      <c r="FQ51" s="13" t="s">
        <v>176</v>
      </c>
      <c r="FR51" s="13" t="s">
        <v>176</v>
      </c>
      <c r="FS51" s="13" t="s">
        <v>176</v>
      </c>
      <c r="FT51" s="13">
        <v>17.3</v>
      </c>
      <c r="FU51" s="13" t="s">
        <v>176</v>
      </c>
      <c r="FV51" s="13" t="s">
        <v>176</v>
      </c>
      <c r="FW51" s="13" t="s">
        <v>176</v>
      </c>
      <c r="FX51" s="13" t="s">
        <v>176</v>
      </c>
      <c r="FY51" s="13" t="s">
        <v>176</v>
      </c>
      <c r="FZ51" s="13" t="s">
        <v>176</v>
      </c>
      <c r="GA51" s="13" t="s">
        <v>176</v>
      </c>
      <c r="GB51" s="13" t="s">
        <v>176</v>
      </c>
      <c r="GC51" s="13"/>
      <c r="GD51" s="13" t="s">
        <v>176</v>
      </c>
      <c r="GE51" s="13" t="s">
        <v>176</v>
      </c>
      <c r="GF51" s="13" t="s">
        <v>176</v>
      </c>
      <c r="GG51" s="13" t="s">
        <v>176</v>
      </c>
      <c r="GH51" s="13" t="s">
        <v>176</v>
      </c>
      <c r="GI51" s="13" t="s">
        <v>176</v>
      </c>
      <c r="GJ51" s="13" t="s">
        <v>176</v>
      </c>
      <c r="GK51" s="13" t="s">
        <v>176</v>
      </c>
      <c r="GL51" s="13" t="s">
        <v>176</v>
      </c>
      <c r="GM51" s="13" t="s">
        <v>176</v>
      </c>
      <c r="GN51" s="13" t="s">
        <v>176</v>
      </c>
      <c r="GO51" s="13">
        <v>0</v>
      </c>
      <c r="GP51" s="13" t="s">
        <v>176</v>
      </c>
      <c r="GQ51" s="13" t="s">
        <v>176</v>
      </c>
      <c r="GR51" s="13" t="s">
        <v>176</v>
      </c>
      <c r="GS51" s="13" t="s">
        <v>176</v>
      </c>
      <c r="GT51" s="13" t="s">
        <v>176</v>
      </c>
      <c r="GU51" s="13" t="s">
        <v>176</v>
      </c>
      <c r="GV51" s="13" t="s">
        <v>176</v>
      </c>
      <c r="GW51" s="13" t="s">
        <v>176</v>
      </c>
      <c r="GX51" s="13">
        <v>64</v>
      </c>
      <c r="GY51" s="13" t="s">
        <v>176</v>
      </c>
      <c r="GZ51" s="13" t="s">
        <v>176</v>
      </c>
      <c r="HA51" s="13">
        <v>25</v>
      </c>
      <c r="HB51" s="13" t="s">
        <v>176</v>
      </c>
      <c r="HC51" s="13" t="s">
        <v>176</v>
      </c>
      <c r="HD51" s="13" t="s">
        <v>176</v>
      </c>
      <c r="HE51" s="13" t="s">
        <v>176</v>
      </c>
      <c r="HF51" s="13" t="s">
        <v>176</v>
      </c>
      <c r="HG51" s="13" t="s">
        <v>176</v>
      </c>
      <c r="HH51" s="13" t="s">
        <v>176</v>
      </c>
      <c r="HI51" s="13" t="s">
        <v>176</v>
      </c>
      <c r="HJ51" s="13" t="s">
        <v>176</v>
      </c>
      <c r="HK51" s="13" t="s">
        <v>176</v>
      </c>
      <c r="HL51" s="13" t="s">
        <v>176</v>
      </c>
      <c r="HM51" s="13" t="s">
        <v>176</v>
      </c>
      <c r="HN51" s="13" t="s">
        <v>176</v>
      </c>
      <c r="HO51" s="13" t="s">
        <v>176</v>
      </c>
      <c r="HP51" s="13" t="s">
        <v>176</v>
      </c>
      <c r="HQ51" s="13" t="s">
        <v>176</v>
      </c>
      <c r="HR51" s="13" t="s">
        <v>176</v>
      </c>
      <c r="HS51" s="13" t="s">
        <v>176</v>
      </c>
      <c r="HT51" s="13" t="s">
        <v>176</v>
      </c>
      <c r="HU51" s="13" t="s">
        <v>176</v>
      </c>
      <c r="HV51" s="13" t="s">
        <v>176</v>
      </c>
      <c r="HW51" s="13" t="s">
        <v>176</v>
      </c>
      <c r="HX51" s="13" t="s">
        <v>176</v>
      </c>
      <c r="HY51" s="13" t="s">
        <v>176</v>
      </c>
      <c r="HZ51" s="13" t="s">
        <v>176</v>
      </c>
      <c r="IA51" s="13" t="s">
        <v>176</v>
      </c>
      <c r="IB51" s="13" t="s">
        <v>176</v>
      </c>
      <c r="IC51" s="13" t="s">
        <v>176</v>
      </c>
      <c r="ID51" s="13" t="s">
        <v>176</v>
      </c>
      <c r="IE51" s="13" t="s">
        <v>176</v>
      </c>
      <c r="IF51" s="13" t="s">
        <v>176</v>
      </c>
      <c r="IG51" s="13">
        <v>51.4</v>
      </c>
      <c r="IH51" s="13" t="s">
        <v>176</v>
      </c>
      <c r="II51" s="13" t="s">
        <v>176</v>
      </c>
      <c r="IJ51" s="13" t="s">
        <v>176</v>
      </c>
      <c r="IK51" s="13" t="s">
        <v>176</v>
      </c>
      <c r="IL51" s="13" t="s">
        <v>176</v>
      </c>
      <c r="IM51" s="13"/>
      <c r="IN51" s="13">
        <v>41.3</v>
      </c>
      <c r="IO51" s="13">
        <v>16.5</v>
      </c>
      <c r="IP51" s="13" t="s">
        <v>176</v>
      </c>
      <c r="IQ51" s="13">
        <v>0</v>
      </c>
      <c r="IR51" s="13" t="s">
        <v>176</v>
      </c>
      <c r="IS51" s="13" t="s">
        <v>176</v>
      </c>
      <c r="IT51" s="13"/>
      <c r="IU51" s="13"/>
      <c r="IV51" s="13" t="s">
        <v>176</v>
      </c>
      <c r="IW51" s="13" t="s">
        <v>176</v>
      </c>
      <c r="IX51" s="13" t="s">
        <v>176</v>
      </c>
      <c r="IY51" s="13" t="s">
        <v>176</v>
      </c>
      <c r="IZ51" s="13" t="s">
        <v>176</v>
      </c>
      <c r="JA51" s="13" t="s">
        <v>176</v>
      </c>
      <c r="JB51" s="13" t="s">
        <v>176</v>
      </c>
      <c r="JC51" s="13">
        <v>30</v>
      </c>
      <c r="JD51" s="13" t="s">
        <v>176</v>
      </c>
      <c r="JE51" s="13" t="s">
        <v>176</v>
      </c>
      <c r="JF51" s="13" t="s">
        <v>176</v>
      </c>
      <c r="JG51" s="13">
        <v>21</v>
      </c>
      <c r="JH51" s="13" t="s">
        <v>176</v>
      </c>
      <c r="JI51" s="13">
        <v>100</v>
      </c>
      <c r="JJ51" s="13" t="s">
        <v>176</v>
      </c>
      <c r="JK51" s="13"/>
      <c r="JL51" s="13"/>
      <c r="JM51" s="13"/>
      <c r="JN51" s="13"/>
      <c r="JO51" s="13"/>
      <c r="JP51" s="13"/>
      <c r="JQ51" s="13"/>
      <c r="JR51" s="13"/>
      <c r="JS51" s="13"/>
      <c r="JT51" s="13"/>
      <c r="JU51" s="13"/>
      <c r="JV51" s="13"/>
      <c r="JW51" s="13"/>
      <c r="JX51" s="13"/>
      <c r="JY51" s="13"/>
      <c r="JZ51" s="13"/>
      <c r="KA51" s="13"/>
      <c r="KB51" s="13"/>
      <c r="KC51" s="13"/>
      <c r="KD51" s="13"/>
      <c r="KE51" s="13"/>
      <c r="KF51" s="13"/>
    </row>
    <row r="52" spans="1:292" x14ac:dyDescent="0.25">
      <c r="A52" t="s">
        <v>717</v>
      </c>
      <c r="B52" t="s">
        <v>1155</v>
      </c>
      <c r="D52" s="24" t="s">
        <v>406</v>
      </c>
      <c r="E52" t="s">
        <v>718</v>
      </c>
      <c r="F52" t="s">
        <v>176</v>
      </c>
      <c r="G52" t="s">
        <v>176</v>
      </c>
      <c r="H52" t="s">
        <v>176</v>
      </c>
      <c r="I52" s="20">
        <v>33.477319999999999</v>
      </c>
      <c r="J52" s="20">
        <v>21.312950000000001</v>
      </c>
      <c r="K52" s="20">
        <v>49.333329999999997</v>
      </c>
      <c r="L52" s="20">
        <v>40</v>
      </c>
      <c r="M52" s="20">
        <v>31.147539999999999</v>
      </c>
      <c r="N52" t="s">
        <v>176</v>
      </c>
      <c r="O52" t="s">
        <v>176</v>
      </c>
      <c r="P52" t="s">
        <v>176</v>
      </c>
      <c r="Q52" t="s">
        <v>176</v>
      </c>
      <c r="R52" t="s">
        <v>176</v>
      </c>
      <c r="S52" t="s">
        <v>176</v>
      </c>
      <c r="T52" t="s">
        <v>176</v>
      </c>
      <c r="U52" t="s">
        <v>176</v>
      </c>
      <c r="V52" t="s">
        <v>176</v>
      </c>
      <c r="W52">
        <v>61.7</v>
      </c>
      <c r="X52" t="s">
        <v>176</v>
      </c>
      <c r="Y52">
        <v>62.5</v>
      </c>
      <c r="Z52">
        <v>43.75</v>
      </c>
      <c r="AA52">
        <v>58.92</v>
      </c>
      <c r="AB52" t="s">
        <v>176</v>
      </c>
      <c r="AC52" t="s">
        <v>176</v>
      </c>
      <c r="AD52" t="s">
        <v>176</v>
      </c>
      <c r="AE52" t="s">
        <v>176</v>
      </c>
      <c r="AF52" t="s">
        <v>176</v>
      </c>
      <c r="AG52" t="s">
        <v>176</v>
      </c>
      <c r="AH52" t="s">
        <v>176</v>
      </c>
      <c r="AI52" t="s">
        <v>176</v>
      </c>
      <c r="AJ52" t="s">
        <v>176</v>
      </c>
      <c r="AK52" t="s">
        <v>176</v>
      </c>
      <c r="AL52">
        <v>48.61</v>
      </c>
      <c r="AM52" t="s">
        <v>176</v>
      </c>
      <c r="AN52" t="s">
        <v>176</v>
      </c>
      <c r="AO52" t="s">
        <v>176</v>
      </c>
      <c r="AP52" s="13" t="s">
        <v>176</v>
      </c>
      <c r="AQ52" s="13" t="s">
        <v>176</v>
      </c>
      <c r="AR52" s="13" t="s">
        <v>176</v>
      </c>
      <c r="AS52" s="13" t="s">
        <v>176</v>
      </c>
      <c r="AT52" s="13" t="s">
        <v>176</v>
      </c>
      <c r="AU52" s="13" t="s">
        <v>176</v>
      </c>
      <c r="AV52" s="13" t="s">
        <v>176</v>
      </c>
      <c r="AW52" s="13" t="s">
        <v>176</v>
      </c>
      <c r="AX52" s="13" t="s">
        <v>176</v>
      </c>
      <c r="AY52" s="13" t="s">
        <v>176</v>
      </c>
      <c r="AZ52" s="13" t="s">
        <v>176</v>
      </c>
      <c r="BA52" s="13" t="s">
        <v>176</v>
      </c>
      <c r="BB52" s="13" t="s">
        <v>176</v>
      </c>
      <c r="BC52" s="13" t="s">
        <v>176</v>
      </c>
      <c r="BD52" s="13" t="s">
        <v>176</v>
      </c>
      <c r="BE52" s="13" t="s">
        <v>176</v>
      </c>
      <c r="BF52" s="13" t="s">
        <v>176</v>
      </c>
      <c r="BG52" s="13" t="s">
        <v>176</v>
      </c>
      <c r="BH52" s="13">
        <v>87.01</v>
      </c>
      <c r="BI52" s="13" t="s">
        <v>176</v>
      </c>
      <c r="BJ52" s="13" t="s">
        <v>176</v>
      </c>
      <c r="BK52" s="13" t="s">
        <v>176</v>
      </c>
      <c r="BL52" s="13" t="s">
        <v>176</v>
      </c>
      <c r="BM52" s="13" t="s">
        <v>176</v>
      </c>
      <c r="BN52" s="13" t="s">
        <v>176</v>
      </c>
      <c r="BO52" s="13">
        <v>52.8</v>
      </c>
      <c r="BP52" s="13" t="s">
        <v>176</v>
      </c>
      <c r="BQ52" s="13" t="s">
        <v>176</v>
      </c>
      <c r="BR52" s="13" t="s">
        <v>176</v>
      </c>
      <c r="BS52" s="13" t="s">
        <v>176</v>
      </c>
      <c r="BT52" s="13" t="s">
        <v>176</v>
      </c>
      <c r="BU52" s="13" t="s">
        <v>176</v>
      </c>
      <c r="BV52" s="13" t="s">
        <v>176</v>
      </c>
      <c r="BW52" s="13" t="s">
        <v>176</v>
      </c>
      <c r="BX52" s="13" t="s">
        <v>176</v>
      </c>
      <c r="BY52" s="13" t="s">
        <v>176</v>
      </c>
      <c r="BZ52" s="13" t="s">
        <v>176</v>
      </c>
      <c r="CA52" s="13" t="s">
        <v>176</v>
      </c>
      <c r="CB52" s="13" t="s">
        <v>176</v>
      </c>
      <c r="CC52" s="13" t="s">
        <v>176</v>
      </c>
      <c r="CD52" s="13" t="s">
        <v>176</v>
      </c>
      <c r="CE52" s="13" t="s">
        <v>176</v>
      </c>
      <c r="CF52" s="13" t="s">
        <v>176</v>
      </c>
      <c r="CG52" s="13" t="s">
        <v>176</v>
      </c>
      <c r="CH52" s="13" t="s">
        <v>176</v>
      </c>
      <c r="CI52" s="13" t="s">
        <v>176</v>
      </c>
      <c r="CJ52" s="13" t="s">
        <v>176</v>
      </c>
      <c r="CK52" s="13" t="s">
        <v>176</v>
      </c>
      <c r="CL52" s="13" t="s">
        <v>176</v>
      </c>
      <c r="CM52" s="13" t="s">
        <v>176</v>
      </c>
      <c r="CN52" s="13" t="s">
        <v>176</v>
      </c>
      <c r="CO52" s="13" t="s">
        <v>176</v>
      </c>
      <c r="CP52" s="13" t="s">
        <v>176</v>
      </c>
      <c r="CQ52" s="13"/>
      <c r="CR52" s="13" t="s">
        <v>176</v>
      </c>
      <c r="CS52" s="13">
        <v>84</v>
      </c>
      <c r="CT52" s="13" t="s">
        <v>176</v>
      </c>
      <c r="CU52" s="13" t="s">
        <v>176</v>
      </c>
      <c r="CV52" s="13" t="s">
        <v>176</v>
      </c>
      <c r="CW52" s="13" t="s">
        <v>176</v>
      </c>
      <c r="CX52" s="13" t="s">
        <v>176</v>
      </c>
      <c r="CY52" s="13" t="s">
        <v>176</v>
      </c>
      <c r="CZ52" s="13" t="s">
        <v>176</v>
      </c>
      <c r="DA52" s="13" t="s">
        <v>176</v>
      </c>
      <c r="DB52" s="13" t="s">
        <v>176</v>
      </c>
      <c r="DC52" s="13" t="s">
        <v>176</v>
      </c>
      <c r="DD52" s="13" t="s">
        <v>176</v>
      </c>
      <c r="DE52" s="13" t="s">
        <v>176</v>
      </c>
      <c r="DF52" s="13" t="s">
        <v>176</v>
      </c>
      <c r="DG52" s="13" t="s">
        <v>176</v>
      </c>
      <c r="DH52" s="13" t="s">
        <v>176</v>
      </c>
      <c r="DI52" s="13" t="s">
        <v>176</v>
      </c>
      <c r="DJ52" s="13" t="s">
        <v>176</v>
      </c>
      <c r="DK52" s="13" t="s">
        <v>176</v>
      </c>
      <c r="DL52" s="13" t="s">
        <v>176</v>
      </c>
      <c r="DM52" s="13" t="s">
        <v>176</v>
      </c>
      <c r="DN52" s="13" t="s">
        <v>176</v>
      </c>
      <c r="DO52" s="13" t="s">
        <v>176</v>
      </c>
      <c r="DP52" s="13" t="s">
        <v>176</v>
      </c>
      <c r="DQ52" s="13" t="s">
        <v>176</v>
      </c>
      <c r="DR52" s="13" t="s">
        <v>176</v>
      </c>
      <c r="DS52" s="13" t="s">
        <v>176</v>
      </c>
      <c r="DT52" s="13" t="s">
        <v>176</v>
      </c>
      <c r="DU52" s="13" t="s">
        <v>176</v>
      </c>
      <c r="DV52" s="13" t="s">
        <v>176</v>
      </c>
      <c r="DW52" s="13" t="s">
        <v>176</v>
      </c>
      <c r="DX52" s="13" t="s">
        <v>176</v>
      </c>
      <c r="DY52" s="13" t="s">
        <v>176</v>
      </c>
      <c r="DZ52" s="13" t="s">
        <v>176</v>
      </c>
      <c r="EA52" s="13" t="s">
        <v>176</v>
      </c>
      <c r="EB52" s="13" t="s">
        <v>176</v>
      </c>
      <c r="EC52" s="13" t="s">
        <v>176</v>
      </c>
      <c r="ED52" s="13"/>
      <c r="EE52" s="13" t="s">
        <v>176</v>
      </c>
      <c r="EF52" s="13" t="s">
        <v>176</v>
      </c>
      <c r="EG52" s="13" t="s">
        <v>176</v>
      </c>
      <c r="EH52" s="13" t="s">
        <v>176</v>
      </c>
      <c r="EI52" s="13" t="s">
        <v>176</v>
      </c>
      <c r="EJ52" s="13" t="s">
        <v>176</v>
      </c>
      <c r="EK52" s="13" t="s">
        <v>176</v>
      </c>
      <c r="EL52" s="13" t="s">
        <v>176</v>
      </c>
      <c r="EM52" s="13" t="s">
        <v>176</v>
      </c>
      <c r="EN52" s="13" t="s">
        <v>176</v>
      </c>
      <c r="EO52" s="13" t="s">
        <v>176</v>
      </c>
      <c r="EP52" s="13" t="s">
        <v>176</v>
      </c>
      <c r="EQ52" s="13"/>
      <c r="ER52" s="13" t="s">
        <v>176</v>
      </c>
      <c r="ES52" s="13">
        <v>50.56</v>
      </c>
      <c r="ET52" s="13" t="s">
        <v>176</v>
      </c>
      <c r="EU52" s="13" t="s">
        <v>176</v>
      </c>
      <c r="EV52" s="13" t="s">
        <v>176</v>
      </c>
      <c r="EW52" s="13">
        <v>74.900000000000006</v>
      </c>
      <c r="EX52" s="13" t="s">
        <v>176</v>
      </c>
      <c r="EY52" s="13" t="s">
        <v>176</v>
      </c>
      <c r="EZ52" s="13" t="s">
        <v>176</v>
      </c>
      <c r="FA52" s="13" t="s">
        <v>176</v>
      </c>
      <c r="FB52" s="13" t="s">
        <v>176</v>
      </c>
      <c r="FC52" s="13" t="s">
        <v>176</v>
      </c>
      <c r="FD52" s="13" t="s">
        <v>176</v>
      </c>
      <c r="FE52" s="13" t="s">
        <v>176</v>
      </c>
      <c r="FF52" s="13" t="s">
        <v>176</v>
      </c>
      <c r="FG52" s="13" t="s">
        <v>176</v>
      </c>
      <c r="FH52" s="13" t="s">
        <v>176</v>
      </c>
      <c r="FI52" s="13" t="s">
        <v>176</v>
      </c>
      <c r="FJ52" s="13">
        <v>41.1</v>
      </c>
      <c r="FK52" s="13" t="s">
        <v>176</v>
      </c>
      <c r="FL52" s="13" t="s">
        <v>176</v>
      </c>
      <c r="FM52" s="13" t="s">
        <v>176</v>
      </c>
      <c r="FN52" s="13" t="s">
        <v>176</v>
      </c>
      <c r="FO52" s="13" t="s">
        <v>176</v>
      </c>
      <c r="FP52" s="13"/>
      <c r="FQ52" s="13" t="s">
        <v>176</v>
      </c>
      <c r="FR52" s="13" t="s">
        <v>176</v>
      </c>
      <c r="FS52" s="13" t="s">
        <v>176</v>
      </c>
      <c r="FT52" s="13">
        <v>34.1</v>
      </c>
      <c r="FU52" s="13" t="s">
        <v>176</v>
      </c>
      <c r="FV52" s="13" t="s">
        <v>176</v>
      </c>
      <c r="FW52" s="13" t="s">
        <v>176</v>
      </c>
      <c r="FX52" s="13">
        <v>19.100000000000001</v>
      </c>
      <c r="FY52" s="13" t="s">
        <v>176</v>
      </c>
      <c r="FZ52" s="13" t="s">
        <v>176</v>
      </c>
      <c r="GA52" s="13" t="s">
        <v>176</v>
      </c>
      <c r="GB52" s="13">
        <v>86</v>
      </c>
      <c r="GC52" s="13"/>
      <c r="GD52" s="13" t="s">
        <v>176</v>
      </c>
      <c r="GE52" s="13" t="s">
        <v>176</v>
      </c>
      <c r="GF52" s="13" t="s">
        <v>176</v>
      </c>
      <c r="GG52" s="13" t="s">
        <v>176</v>
      </c>
      <c r="GH52" s="13" t="s">
        <v>176</v>
      </c>
      <c r="GI52" s="13" t="s">
        <v>176</v>
      </c>
      <c r="GJ52" s="13" t="s">
        <v>176</v>
      </c>
      <c r="GK52" s="13" t="s">
        <v>176</v>
      </c>
      <c r="GL52" s="13" t="s">
        <v>176</v>
      </c>
      <c r="GM52" s="13" t="s">
        <v>176</v>
      </c>
      <c r="GN52" s="13" t="s">
        <v>176</v>
      </c>
      <c r="GO52" s="13">
        <v>71</v>
      </c>
      <c r="GP52" s="13" t="s">
        <v>176</v>
      </c>
      <c r="GQ52" s="13" t="s">
        <v>176</v>
      </c>
      <c r="GR52" s="13">
        <v>60.67</v>
      </c>
      <c r="GS52" s="13" t="s">
        <v>176</v>
      </c>
      <c r="GT52" s="13" t="s">
        <v>176</v>
      </c>
      <c r="GU52" s="13" t="s">
        <v>176</v>
      </c>
      <c r="GV52" s="13" t="s">
        <v>176</v>
      </c>
      <c r="GW52" s="13" t="s">
        <v>176</v>
      </c>
      <c r="GX52" s="13">
        <v>55</v>
      </c>
      <c r="GY52" s="13" t="s">
        <v>176</v>
      </c>
      <c r="GZ52" s="13" t="s">
        <v>176</v>
      </c>
      <c r="HA52" s="13" t="s">
        <v>176</v>
      </c>
      <c r="HB52" s="13" t="s">
        <v>176</v>
      </c>
      <c r="HC52" s="13" t="s">
        <v>176</v>
      </c>
      <c r="HD52" s="13" t="s">
        <v>176</v>
      </c>
      <c r="HE52" s="13" t="s">
        <v>176</v>
      </c>
      <c r="HF52" s="13">
        <v>42.7</v>
      </c>
      <c r="HG52" s="13" t="s">
        <v>176</v>
      </c>
      <c r="HH52" s="13" t="s">
        <v>176</v>
      </c>
      <c r="HI52" s="13" t="s">
        <v>176</v>
      </c>
      <c r="HJ52" s="13" t="s">
        <v>176</v>
      </c>
      <c r="HK52" s="13" t="s">
        <v>176</v>
      </c>
      <c r="HL52" s="13" t="s">
        <v>176</v>
      </c>
      <c r="HM52" s="13" t="s">
        <v>176</v>
      </c>
      <c r="HN52" s="13" t="s">
        <v>176</v>
      </c>
      <c r="HO52" s="13" t="s">
        <v>176</v>
      </c>
      <c r="HP52" s="13" t="s">
        <v>176</v>
      </c>
      <c r="HQ52" s="13" t="s">
        <v>176</v>
      </c>
      <c r="HR52" s="13" t="s">
        <v>176</v>
      </c>
      <c r="HS52" s="13" t="s">
        <v>176</v>
      </c>
      <c r="HT52" s="13" t="s">
        <v>176</v>
      </c>
      <c r="HU52" s="13" t="s">
        <v>176</v>
      </c>
      <c r="HV52" s="13" t="s">
        <v>176</v>
      </c>
      <c r="HW52" s="13" t="s">
        <v>176</v>
      </c>
      <c r="HX52" s="13" t="s">
        <v>176</v>
      </c>
      <c r="HY52" s="13" t="s">
        <v>176</v>
      </c>
      <c r="HZ52" s="13" t="s">
        <v>176</v>
      </c>
      <c r="IA52" s="13" t="s">
        <v>176</v>
      </c>
      <c r="IB52" s="13" t="s">
        <v>176</v>
      </c>
      <c r="IC52" s="13" t="s">
        <v>176</v>
      </c>
      <c r="ID52" s="13" t="s">
        <v>176</v>
      </c>
      <c r="IE52" s="13" t="s">
        <v>176</v>
      </c>
      <c r="IF52" s="13" t="s">
        <v>176</v>
      </c>
      <c r="IG52" s="13" t="s">
        <v>176</v>
      </c>
      <c r="IH52" s="13" t="s">
        <v>176</v>
      </c>
      <c r="II52" s="13" t="s">
        <v>176</v>
      </c>
      <c r="IJ52" s="13" t="s">
        <v>176</v>
      </c>
      <c r="IK52" s="13" t="s">
        <v>176</v>
      </c>
      <c r="IL52" s="13" t="s">
        <v>176</v>
      </c>
      <c r="IM52" s="13"/>
      <c r="IN52" s="13" t="s">
        <v>176</v>
      </c>
      <c r="IO52" s="13" t="s">
        <v>176</v>
      </c>
      <c r="IP52" s="13" t="s">
        <v>176</v>
      </c>
      <c r="IQ52" s="13" t="s">
        <v>176</v>
      </c>
      <c r="IR52" s="13" t="s">
        <v>176</v>
      </c>
      <c r="IS52" s="13" t="s">
        <v>176</v>
      </c>
      <c r="IT52" s="13"/>
      <c r="IU52" s="13"/>
      <c r="IV52" s="13" t="s">
        <v>176</v>
      </c>
      <c r="IW52" s="13" t="s">
        <v>176</v>
      </c>
      <c r="IX52" s="13" t="s">
        <v>176</v>
      </c>
      <c r="IY52" s="13" t="s">
        <v>176</v>
      </c>
      <c r="IZ52" s="13" t="s">
        <v>176</v>
      </c>
      <c r="JA52" s="13" t="s">
        <v>176</v>
      </c>
      <c r="JB52" s="13" t="s">
        <v>176</v>
      </c>
      <c r="JC52" s="13" t="s">
        <v>176</v>
      </c>
      <c r="JD52" s="13" t="s">
        <v>176</v>
      </c>
      <c r="JE52" s="13">
        <v>62.7</v>
      </c>
      <c r="JF52" s="13" t="s">
        <v>176</v>
      </c>
      <c r="JG52" s="13" t="s">
        <v>176</v>
      </c>
      <c r="JH52" s="13" t="s">
        <v>176</v>
      </c>
      <c r="JI52" s="13" t="s">
        <v>176</v>
      </c>
      <c r="JJ52" s="13" t="s">
        <v>176</v>
      </c>
      <c r="JK52" s="13"/>
      <c r="JL52" s="13"/>
      <c r="JM52" s="13"/>
      <c r="JN52" s="13"/>
      <c r="JO52" s="13"/>
      <c r="JP52" s="13"/>
      <c r="JQ52" s="13"/>
      <c r="JR52" s="13"/>
      <c r="JS52" s="13"/>
      <c r="JT52" s="13"/>
      <c r="JU52" s="13"/>
      <c r="JV52" s="13"/>
      <c r="JW52" s="13"/>
      <c r="JX52" s="13"/>
      <c r="JY52" s="13"/>
      <c r="JZ52" s="13"/>
      <c r="KA52" s="13"/>
      <c r="KB52" s="13"/>
      <c r="KC52" s="13"/>
      <c r="KD52" s="13"/>
      <c r="KE52" s="13"/>
      <c r="KF52" s="13"/>
    </row>
    <row r="53" spans="1:292" x14ac:dyDescent="0.25">
      <c r="A53" t="s">
        <v>719</v>
      </c>
      <c r="B53" t="s">
        <v>1155</v>
      </c>
      <c r="D53" s="24" t="s">
        <v>406</v>
      </c>
      <c r="E53" t="s">
        <v>720</v>
      </c>
      <c r="F53" t="s">
        <v>176</v>
      </c>
      <c r="G53" t="s">
        <v>176</v>
      </c>
      <c r="H53" t="s">
        <v>176</v>
      </c>
      <c r="I53" t="s">
        <v>176</v>
      </c>
      <c r="J53" t="s">
        <v>176</v>
      </c>
      <c r="K53" t="s">
        <v>176</v>
      </c>
      <c r="L53" t="s">
        <v>176</v>
      </c>
      <c r="M53" t="s">
        <v>176</v>
      </c>
      <c r="N53" t="s">
        <v>176</v>
      </c>
      <c r="O53" t="s">
        <v>176</v>
      </c>
      <c r="P53" t="s">
        <v>176</v>
      </c>
      <c r="Q53" t="s">
        <v>176</v>
      </c>
      <c r="R53" t="s">
        <v>176</v>
      </c>
      <c r="S53" t="s">
        <v>176</v>
      </c>
      <c r="T53" t="s">
        <v>176</v>
      </c>
      <c r="U53" t="s">
        <v>176</v>
      </c>
      <c r="V53" t="s">
        <v>176</v>
      </c>
      <c r="W53" t="s">
        <v>176</v>
      </c>
      <c r="X53" t="s">
        <v>176</v>
      </c>
      <c r="Y53" t="s">
        <v>176</v>
      </c>
      <c r="Z53" t="s">
        <v>176</v>
      </c>
      <c r="AA53" t="s">
        <v>176</v>
      </c>
      <c r="AB53" t="s">
        <v>176</v>
      </c>
      <c r="AC53" t="s">
        <v>176</v>
      </c>
      <c r="AD53" t="s">
        <v>176</v>
      </c>
      <c r="AE53" t="s">
        <v>176</v>
      </c>
      <c r="AF53" t="s">
        <v>176</v>
      </c>
      <c r="AG53" t="s">
        <v>176</v>
      </c>
      <c r="AH53">
        <v>0.4</v>
      </c>
      <c r="AI53">
        <v>1</v>
      </c>
      <c r="AJ53">
        <v>0.6</v>
      </c>
      <c r="AK53" t="s">
        <v>176</v>
      </c>
      <c r="AL53">
        <v>0.49</v>
      </c>
      <c r="AM53" t="s">
        <v>176</v>
      </c>
      <c r="AN53" t="s">
        <v>176</v>
      </c>
      <c r="AO53" t="s">
        <v>176</v>
      </c>
      <c r="AP53" s="13" t="s">
        <v>176</v>
      </c>
      <c r="AQ53" s="13" t="s">
        <v>176</v>
      </c>
      <c r="AR53" s="13" t="s">
        <v>176</v>
      </c>
      <c r="AS53" s="13" t="s">
        <v>176</v>
      </c>
      <c r="AT53" s="13" t="s">
        <v>176</v>
      </c>
      <c r="AU53" s="13" t="s">
        <v>176</v>
      </c>
      <c r="AV53" s="13" t="s">
        <v>176</v>
      </c>
      <c r="AW53" s="13" t="s">
        <v>176</v>
      </c>
      <c r="AX53" s="13" t="s">
        <v>176</v>
      </c>
      <c r="AY53" s="13" t="s">
        <v>176</v>
      </c>
      <c r="AZ53" s="13" t="s">
        <v>176</v>
      </c>
      <c r="BA53" s="13" t="s">
        <v>176</v>
      </c>
      <c r="BB53" s="13" t="s">
        <v>176</v>
      </c>
      <c r="BC53" s="13" t="s">
        <v>176</v>
      </c>
      <c r="BD53" s="13" t="s">
        <v>176</v>
      </c>
      <c r="BE53" s="13">
        <v>0</v>
      </c>
      <c r="BF53" s="13" t="s">
        <v>176</v>
      </c>
      <c r="BG53" s="13">
        <v>0.66</v>
      </c>
      <c r="BH53" s="13">
        <v>0.56999999999999995</v>
      </c>
      <c r="BI53" s="13">
        <v>0.43</v>
      </c>
      <c r="BJ53" s="13" t="s">
        <v>176</v>
      </c>
      <c r="BK53" s="13" t="s">
        <v>176</v>
      </c>
      <c r="BL53" s="13" t="s">
        <v>176</v>
      </c>
      <c r="BM53" s="13">
        <v>0</v>
      </c>
      <c r="BN53" s="13" t="s">
        <v>176</v>
      </c>
      <c r="BO53" s="13" t="s">
        <v>176</v>
      </c>
      <c r="BP53" s="13" t="s">
        <v>176</v>
      </c>
      <c r="BQ53" s="13" t="s">
        <v>176</v>
      </c>
      <c r="BR53" s="13" t="s">
        <v>176</v>
      </c>
      <c r="BS53" s="13" t="s">
        <v>176</v>
      </c>
      <c r="BT53" s="13" t="s">
        <v>176</v>
      </c>
      <c r="BU53" s="13" t="s">
        <v>176</v>
      </c>
      <c r="BV53" s="13" t="s">
        <v>176</v>
      </c>
      <c r="BW53" s="13" t="s">
        <v>176</v>
      </c>
      <c r="BX53" s="13" t="s">
        <v>176</v>
      </c>
      <c r="BY53" s="13" t="s">
        <v>176</v>
      </c>
      <c r="BZ53" s="13" t="s">
        <v>176</v>
      </c>
      <c r="CA53" s="13" t="s">
        <v>176</v>
      </c>
      <c r="CB53" s="13" t="s">
        <v>176</v>
      </c>
      <c r="CC53" s="13" t="s">
        <v>176</v>
      </c>
      <c r="CD53" s="13" t="s">
        <v>176</v>
      </c>
      <c r="CE53" s="13" t="s">
        <v>176</v>
      </c>
      <c r="CF53" s="13" t="s">
        <v>176</v>
      </c>
      <c r="CG53" s="13" t="s">
        <v>176</v>
      </c>
      <c r="CH53" s="13" t="s">
        <v>176</v>
      </c>
      <c r="CI53" s="13" t="s">
        <v>176</v>
      </c>
      <c r="CJ53" s="13" t="s">
        <v>176</v>
      </c>
      <c r="CK53" s="13" t="s">
        <v>176</v>
      </c>
      <c r="CL53" s="13" t="s">
        <v>176</v>
      </c>
      <c r="CM53" s="13" t="s">
        <v>176</v>
      </c>
      <c r="CN53" s="13" t="s">
        <v>176</v>
      </c>
      <c r="CO53" s="13" t="s">
        <v>176</v>
      </c>
      <c r="CP53" s="13" t="s">
        <v>176</v>
      </c>
      <c r="CQ53" s="13"/>
      <c r="CR53" s="13" t="s">
        <v>176</v>
      </c>
      <c r="CS53" s="13" t="s">
        <v>176</v>
      </c>
      <c r="CT53" s="13">
        <v>4</v>
      </c>
      <c r="CU53" s="13" t="s">
        <v>176</v>
      </c>
      <c r="CV53" s="13" t="s">
        <v>176</v>
      </c>
      <c r="CW53" s="13" t="s">
        <v>176</v>
      </c>
      <c r="CX53" s="13" t="s">
        <v>176</v>
      </c>
      <c r="CY53" s="13" t="s">
        <v>176</v>
      </c>
      <c r="CZ53" s="13" t="s">
        <v>176</v>
      </c>
      <c r="DA53" s="13" t="s">
        <v>176</v>
      </c>
      <c r="DB53" s="13" t="s">
        <v>176</v>
      </c>
      <c r="DC53" s="13" t="s">
        <v>176</v>
      </c>
      <c r="DD53" s="13" t="s">
        <v>176</v>
      </c>
      <c r="DE53" s="13" t="s">
        <v>176</v>
      </c>
      <c r="DF53" s="13" t="s">
        <v>176</v>
      </c>
      <c r="DG53" s="13" t="s">
        <v>176</v>
      </c>
      <c r="DH53" s="13" t="s">
        <v>176</v>
      </c>
      <c r="DI53" s="13" t="s">
        <v>176</v>
      </c>
      <c r="DJ53" s="13" t="s">
        <v>176</v>
      </c>
      <c r="DK53" s="13" t="s">
        <v>176</v>
      </c>
      <c r="DL53" s="13" t="s">
        <v>176</v>
      </c>
      <c r="DM53" s="13" t="s">
        <v>176</v>
      </c>
      <c r="DN53" s="13" t="s">
        <v>176</v>
      </c>
      <c r="DO53" s="13" t="s">
        <v>176</v>
      </c>
      <c r="DP53" s="13" t="s">
        <v>176</v>
      </c>
      <c r="DQ53" s="13" t="s">
        <v>176</v>
      </c>
      <c r="DR53" s="13" t="s">
        <v>176</v>
      </c>
      <c r="DS53" s="13" t="s">
        <v>176</v>
      </c>
      <c r="DT53" s="13" t="s">
        <v>176</v>
      </c>
      <c r="DU53" s="13">
        <v>2</v>
      </c>
      <c r="DV53" s="13" t="s">
        <v>176</v>
      </c>
      <c r="DW53" s="13" t="s">
        <v>176</v>
      </c>
      <c r="DX53" s="13" t="s">
        <v>176</v>
      </c>
      <c r="DY53" s="13" t="s">
        <v>176</v>
      </c>
      <c r="DZ53" s="13" t="s">
        <v>176</v>
      </c>
      <c r="EA53" s="13" t="s">
        <v>176</v>
      </c>
      <c r="EB53" s="13" t="s">
        <v>176</v>
      </c>
      <c r="EC53" s="13" t="s">
        <v>176</v>
      </c>
      <c r="ED53" s="13"/>
      <c r="EE53" s="13" t="s">
        <v>176</v>
      </c>
      <c r="EF53" s="13" t="s">
        <v>176</v>
      </c>
      <c r="EG53" s="13" t="s">
        <v>176</v>
      </c>
      <c r="EH53" s="13" t="s">
        <v>176</v>
      </c>
      <c r="EI53" s="13">
        <v>1</v>
      </c>
      <c r="EJ53" s="13" t="s">
        <v>176</v>
      </c>
      <c r="EK53" s="13" t="s">
        <v>176</v>
      </c>
      <c r="EL53" s="13" t="s">
        <v>176</v>
      </c>
      <c r="EM53" s="13" t="s">
        <v>176</v>
      </c>
      <c r="EN53" s="13" t="s">
        <v>176</v>
      </c>
      <c r="EO53" s="13" t="s">
        <v>176</v>
      </c>
      <c r="EP53" s="13" t="s">
        <v>176</v>
      </c>
      <c r="EQ53" s="13"/>
      <c r="ER53" s="13" t="s">
        <v>176</v>
      </c>
      <c r="ES53" s="13" t="s">
        <v>176</v>
      </c>
      <c r="ET53" s="13" t="s">
        <v>176</v>
      </c>
      <c r="EU53" s="13" t="s">
        <v>176</v>
      </c>
      <c r="EV53" s="13" t="s">
        <v>176</v>
      </c>
      <c r="EW53" s="13" t="s">
        <v>176</v>
      </c>
      <c r="EX53" s="13" t="s">
        <v>176</v>
      </c>
      <c r="EY53" s="13" t="s">
        <v>176</v>
      </c>
      <c r="EZ53" s="13" t="s">
        <v>176</v>
      </c>
      <c r="FA53" s="13" t="s">
        <v>176</v>
      </c>
      <c r="FB53" s="13" t="s">
        <v>176</v>
      </c>
      <c r="FC53" s="13" t="s">
        <v>176</v>
      </c>
      <c r="FD53" s="13" t="s">
        <v>176</v>
      </c>
      <c r="FE53" s="13" t="s">
        <v>176</v>
      </c>
      <c r="FF53" s="13">
        <v>1.2</v>
      </c>
      <c r="FG53" s="13" t="s">
        <v>176</v>
      </c>
      <c r="FH53" s="13" t="s">
        <v>176</v>
      </c>
      <c r="FI53" s="13" t="s">
        <v>176</v>
      </c>
      <c r="FJ53" s="13" t="s">
        <v>176</v>
      </c>
      <c r="FK53" s="13" t="s">
        <v>176</v>
      </c>
      <c r="FL53" s="13" t="s">
        <v>176</v>
      </c>
      <c r="FM53" s="13">
        <v>1</v>
      </c>
      <c r="FN53" s="13" t="s">
        <v>176</v>
      </c>
      <c r="FO53" s="13" t="s">
        <v>176</v>
      </c>
      <c r="FP53" s="13"/>
      <c r="FQ53" s="13" t="s">
        <v>176</v>
      </c>
      <c r="FR53" s="13">
        <v>1</v>
      </c>
      <c r="FS53" s="13" t="s">
        <v>176</v>
      </c>
      <c r="FT53" s="13" t="s">
        <v>176</v>
      </c>
      <c r="FU53" s="13" t="s">
        <v>176</v>
      </c>
      <c r="FV53" s="13" t="s">
        <v>176</v>
      </c>
      <c r="FW53" s="13" t="s">
        <v>176</v>
      </c>
      <c r="FX53" s="13" t="s">
        <v>176</v>
      </c>
      <c r="FY53" s="13" t="s">
        <v>176</v>
      </c>
      <c r="FZ53" s="13" t="s">
        <v>176</v>
      </c>
      <c r="GA53" s="13" t="s">
        <v>176</v>
      </c>
      <c r="GB53" s="13">
        <v>2</v>
      </c>
      <c r="GC53" s="13"/>
      <c r="GD53" s="13" t="s">
        <v>176</v>
      </c>
      <c r="GE53" s="13" t="s">
        <v>176</v>
      </c>
      <c r="GF53" s="13" t="s">
        <v>176</v>
      </c>
      <c r="GG53" s="13" t="s">
        <v>176</v>
      </c>
      <c r="GH53" s="13" t="s">
        <v>176</v>
      </c>
      <c r="GI53" s="13" t="s">
        <v>176</v>
      </c>
      <c r="GJ53" s="13">
        <v>0.5</v>
      </c>
      <c r="GK53" s="13" t="s">
        <v>176</v>
      </c>
      <c r="GL53" s="13" t="s">
        <v>176</v>
      </c>
      <c r="GM53" s="13">
        <v>0.67</v>
      </c>
      <c r="GN53" s="13" t="s">
        <v>176</v>
      </c>
      <c r="GO53" s="13">
        <v>1</v>
      </c>
      <c r="GP53" s="13" t="s">
        <v>176</v>
      </c>
      <c r="GQ53" s="13" t="s">
        <v>176</v>
      </c>
      <c r="GR53" s="13" t="s">
        <v>176</v>
      </c>
      <c r="GS53" s="13" t="s">
        <v>176</v>
      </c>
      <c r="GT53" s="13" t="s">
        <v>176</v>
      </c>
      <c r="GU53" s="13">
        <v>0</v>
      </c>
      <c r="GV53" s="13" t="s">
        <v>176</v>
      </c>
      <c r="GW53" s="13" t="s">
        <v>176</v>
      </c>
      <c r="GX53" s="13" t="s">
        <v>176</v>
      </c>
      <c r="GY53" s="13" t="s">
        <v>176</v>
      </c>
      <c r="GZ53" s="13" t="s">
        <v>176</v>
      </c>
      <c r="HA53" s="13" t="s">
        <v>176</v>
      </c>
      <c r="HB53" s="13">
        <v>1</v>
      </c>
      <c r="HC53" s="13" t="s">
        <v>176</v>
      </c>
      <c r="HD53" s="13" t="s">
        <v>176</v>
      </c>
      <c r="HE53" s="13" t="s">
        <v>176</v>
      </c>
      <c r="HF53" s="13" t="s">
        <v>176</v>
      </c>
      <c r="HG53" s="13" t="s">
        <v>176</v>
      </c>
      <c r="HH53" s="13" t="s">
        <v>176</v>
      </c>
      <c r="HI53" s="13" t="s">
        <v>176</v>
      </c>
      <c r="HJ53" s="13" t="s">
        <v>176</v>
      </c>
      <c r="HK53" s="13" t="s">
        <v>176</v>
      </c>
      <c r="HL53" s="13" t="s">
        <v>176</v>
      </c>
      <c r="HM53" s="13" t="s">
        <v>176</v>
      </c>
      <c r="HN53" s="13" t="s">
        <v>176</v>
      </c>
      <c r="HO53" s="13" t="s">
        <v>176</v>
      </c>
      <c r="HP53" s="13" t="s">
        <v>176</v>
      </c>
      <c r="HQ53" s="13" t="s">
        <v>176</v>
      </c>
      <c r="HR53" s="13" t="s">
        <v>176</v>
      </c>
      <c r="HS53" s="13" t="s">
        <v>176</v>
      </c>
      <c r="HT53" s="13" t="s">
        <v>176</v>
      </c>
      <c r="HU53" s="13" t="s">
        <v>176</v>
      </c>
      <c r="HV53" s="13" t="s">
        <v>176</v>
      </c>
      <c r="HW53" s="13" t="s">
        <v>176</v>
      </c>
      <c r="HX53" s="13" t="s">
        <v>176</v>
      </c>
      <c r="HY53" s="13" t="s">
        <v>176</v>
      </c>
      <c r="HZ53" s="13" t="s">
        <v>176</v>
      </c>
      <c r="IA53" s="13" t="s">
        <v>176</v>
      </c>
      <c r="IB53" s="13" t="s">
        <v>176</v>
      </c>
      <c r="IC53" s="13" t="s">
        <v>176</v>
      </c>
      <c r="ID53" s="13" t="s">
        <v>176</v>
      </c>
      <c r="IE53" s="13" t="s">
        <v>176</v>
      </c>
      <c r="IF53" s="13" t="s">
        <v>176</v>
      </c>
      <c r="IG53" s="13" t="s">
        <v>176</v>
      </c>
      <c r="IH53" s="13" t="s">
        <v>176</v>
      </c>
      <c r="II53" s="13" t="s">
        <v>176</v>
      </c>
      <c r="IJ53" s="13" t="s">
        <v>176</v>
      </c>
      <c r="IK53" s="13" t="s">
        <v>176</v>
      </c>
      <c r="IL53" s="13" t="s">
        <v>176</v>
      </c>
      <c r="IM53" s="13"/>
      <c r="IN53" s="13" t="s">
        <v>176</v>
      </c>
      <c r="IO53" s="13" t="s">
        <v>176</v>
      </c>
      <c r="IP53" s="13" t="s">
        <v>176</v>
      </c>
      <c r="IQ53" s="13" t="s">
        <v>176</v>
      </c>
      <c r="IR53" s="13" t="s">
        <v>176</v>
      </c>
      <c r="IS53" s="13" t="s">
        <v>176</v>
      </c>
      <c r="IT53" s="13" t="s">
        <v>176</v>
      </c>
      <c r="IU53" s="13" t="s">
        <v>176</v>
      </c>
      <c r="IV53" s="13" t="s">
        <v>176</v>
      </c>
      <c r="IW53" s="13" t="s">
        <v>176</v>
      </c>
      <c r="IX53" s="13" t="s">
        <v>176</v>
      </c>
      <c r="IY53" s="13" t="s">
        <v>176</v>
      </c>
      <c r="IZ53" s="13" t="s">
        <v>176</v>
      </c>
      <c r="JA53" s="13" t="s">
        <v>176</v>
      </c>
      <c r="JB53" s="13" t="s">
        <v>176</v>
      </c>
      <c r="JC53" s="13" t="s">
        <v>176</v>
      </c>
      <c r="JD53" s="13" t="s">
        <v>176</v>
      </c>
      <c r="JE53" s="13">
        <v>1.7</v>
      </c>
      <c r="JF53" s="13">
        <v>2</v>
      </c>
      <c r="JG53" s="13">
        <v>19</v>
      </c>
      <c r="JH53" s="13">
        <v>1.4</v>
      </c>
      <c r="JI53" s="13" t="s">
        <v>176</v>
      </c>
      <c r="JJ53" s="13">
        <v>1.9</v>
      </c>
      <c r="JK53" s="13"/>
      <c r="JL53" s="13"/>
      <c r="JM53" s="13"/>
      <c r="JN53" s="13"/>
      <c r="JO53" s="13"/>
      <c r="JP53" s="13"/>
      <c r="JQ53" s="13"/>
      <c r="JR53" s="13"/>
      <c r="JS53" s="13"/>
      <c r="JT53" s="13"/>
      <c r="JU53" s="13"/>
      <c r="JV53" s="13"/>
      <c r="JW53" s="13"/>
      <c r="JX53" s="13"/>
      <c r="JY53" s="13"/>
      <c r="JZ53" s="13"/>
      <c r="KA53" s="13"/>
      <c r="KB53" s="13"/>
      <c r="KC53" s="13"/>
      <c r="KD53" s="13"/>
      <c r="KE53" s="13"/>
      <c r="KF53" s="13"/>
    </row>
    <row r="54" spans="1:292" x14ac:dyDescent="0.25">
      <c r="A54" t="s">
        <v>721</v>
      </c>
      <c r="B54" t="s">
        <v>1155</v>
      </c>
      <c r="D54" s="24" t="s">
        <v>406</v>
      </c>
      <c r="E54" t="s">
        <v>722</v>
      </c>
      <c r="F54" t="s">
        <v>176</v>
      </c>
      <c r="G54" t="s">
        <v>176</v>
      </c>
      <c r="H54" t="s">
        <v>176</v>
      </c>
      <c r="I54" t="s">
        <v>176</v>
      </c>
      <c r="J54" t="s">
        <v>176</v>
      </c>
      <c r="K54" t="s">
        <v>176</v>
      </c>
      <c r="L54" t="s">
        <v>176</v>
      </c>
      <c r="M54" t="s">
        <v>176</v>
      </c>
      <c r="N54" t="s">
        <v>176</v>
      </c>
      <c r="O54" t="s">
        <v>176</v>
      </c>
      <c r="P54" t="s">
        <v>176</v>
      </c>
      <c r="Q54" t="s">
        <v>176</v>
      </c>
      <c r="R54" t="s">
        <v>176</v>
      </c>
      <c r="S54" t="s">
        <v>176</v>
      </c>
      <c r="T54" t="s">
        <v>176</v>
      </c>
      <c r="U54" t="s">
        <v>176</v>
      </c>
      <c r="V54">
        <v>1</v>
      </c>
      <c r="W54" t="s">
        <v>176</v>
      </c>
      <c r="X54" t="s">
        <v>176</v>
      </c>
      <c r="Y54" t="s">
        <v>176</v>
      </c>
      <c r="Z54" t="s">
        <v>176</v>
      </c>
      <c r="AA54" t="s">
        <v>176</v>
      </c>
      <c r="AB54" t="s">
        <v>176</v>
      </c>
      <c r="AC54">
        <v>0</v>
      </c>
      <c r="AD54">
        <v>0</v>
      </c>
      <c r="AE54" t="s">
        <v>176</v>
      </c>
      <c r="AF54" t="s">
        <v>176</v>
      </c>
      <c r="AG54">
        <v>16</v>
      </c>
      <c r="AH54">
        <v>13.5</v>
      </c>
      <c r="AI54">
        <v>4</v>
      </c>
      <c r="AJ54">
        <v>7.2</v>
      </c>
      <c r="AK54" t="s">
        <v>176</v>
      </c>
      <c r="AL54">
        <v>7.06</v>
      </c>
      <c r="AM54" t="s">
        <v>176</v>
      </c>
      <c r="AN54" t="s">
        <v>176</v>
      </c>
      <c r="AO54" s="13">
        <v>4</v>
      </c>
      <c r="AP54" s="13" t="s">
        <v>176</v>
      </c>
      <c r="AQ54" s="13" t="s">
        <v>176</v>
      </c>
      <c r="AR54" s="13" t="s">
        <v>176</v>
      </c>
      <c r="AS54" s="13" t="s">
        <v>176</v>
      </c>
      <c r="AT54" s="13" t="s">
        <v>176</v>
      </c>
      <c r="AU54" s="13" t="s">
        <v>176</v>
      </c>
      <c r="AV54" s="13" t="s">
        <v>176</v>
      </c>
      <c r="AW54" s="13" t="s">
        <v>176</v>
      </c>
      <c r="AX54" s="13" t="s">
        <v>176</v>
      </c>
      <c r="AY54" s="13" t="s">
        <v>176</v>
      </c>
      <c r="AZ54" s="13" t="s">
        <v>176</v>
      </c>
      <c r="BA54" s="13" t="s">
        <v>176</v>
      </c>
      <c r="BB54" s="13" t="s">
        <v>176</v>
      </c>
      <c r="BC54" s="13" t="s">
        <v>176</v>
      </c>
      <c r="BD54" s="13" t="s">
        <v>176</v>
      </c>
      <c r="BE54" s="13">
        <v>0</v>
      </c>
      <c r="BF54" s="13" t="s">
        <v>176</v>
      </c>
      <c r="BG54" s="13">
        <v>4.13</v>
      </c>
      <c r="BH54" s="13">
        <v>9.61</v>
      </c>
      <c r="BI54" s="13">
        <v>23.83</v>
      </c>
      <c r="BJ54" s="13" t="s">
        <v>176</v>
      </c>
      <c r="BK54" s="13" t="s">
        <v>176</v>
      </c>
      <c r="BL54" s="13">
        <v>37</v>
      </c>
      <c r="BM54" s="13">
        <v>0</v>
      </c>
      <c r="BN54" s="13" t="s">
        <v>176</v>
      </c>
      <c r="BO54" s="13" t="s">
        <v>176</v>
      </c>
      <c r="BP54" s="13" t="s">
        <v>176</v>
      </c>
      <c r="BQ54" s="13" t="s">
        <v>176</v>
      </c>
      <c r="BR54" s="13" t="s">
        <v>176</v>
      </c>
      <c r="BS54" s="13" t="s">
        <v>176</v>
      </c>
      <c r="BT54" s="13" t="s">
        <v>176</v>
      </c>
      <c r="BU54" s="13" t="s">
        <v>176</v>
      </c>
      <c r="BV54" s="13" t="s">
        <v>176</v>
      </c>
      <c r="BW54" s="13" t="s">
        <v>176</v>
      </c>
      <c r="BX54" s="13">
        <v>8.4</v>
      </c>
      <c r="BY54" s="13" t="s">
        <v>176</v>
      </c>
      <c r="BZ54" s="13" t="s">
        <v>176</v>
      </c>
      <c r="CA54" s="13" t="s">
        <v>176</v>
      </c>
      <c r="CB54" s="13" t="s">
        <v>176</v>
      </c>
      <c r="CC54" s="13" t="s">
        <v>176</v>
      </c>
      <c r="CD54" s="13">
        <v>6.2</v>
      </c>
      <c r="CE54" s="13" t="s">
        <v>176</v>
      </c>
      <c r="CF54" s="13">
        <v>1.91</v>
      </c>
      <c r="CG54" s="13" t="s">
        <v>176</v>
      </c>
      <c r="CH54" s="13" t="s">
        <v>176</v>
      </c>
      <c r="CI54" s="13" t="s">
        <v>176</v>
      </c>
      <c r="CJ54" s="13" t="s">
        <v>176</v>
      </c>
      <c r="CK54" s="13" t="s">
        <v>176</v>
      </c>
      <c r="CL54" s="13" t="s">
        <v>176</v>
      </c>
      <c r="CM54" s="13" t="s">
        <v>176</v>
      </c>
      <c r="CN54" s="13" t="s">
        <v>176</v>
      </c>
      <c r="CO54" s="13" t="s">
        <v>176</v>
      </c>
      <c r="CP54" s="13" t="s">
        <v>176</v>
      </c>
      <c r="CQ54" s="13"/>
      <c r="CR54" s="13" t="s">
        <v>176</v>
      </c>
      <c r="CS54" s="13" t="s">
        <v>176</v>
      </c>
      <c r="CT54" s="13">
        <v>5</v>
      </c>
      <c r="CU54" s="13" t="s">
        <v>176</v>
      </c>
      <c r="CV54" s="13" t="s">
        <v>176</v>
      </c>
      <c r="CW54" s="13" t="s">
        <v>176</v>
      </c>
      <c r="CX54" s="13" t="s">
        <v>176</v>
      </c>
      <c r="CY54" s="13" t="s">
        <v>176</v>
      </c>
      <c r="CZ54" s="13" t="s">
        <v>176</v>
      </c>
      <c r="DA54" s="13" t="s">
        <v>176</v>
      </c>
      <c r="DB54" s="13" t="s">
        <v>176</v>
      </c>
      <c r="DC54" s="13" t="s">
        <v>176</v>
      </c>
      <c r="DD54" s="13" t="s">
        <v>176</v>
      </c>
      <c r="DE54" s="13" t="s">
        <v>176</v>
      </c>
      <c r="DF54" s="13" t="s">
        <v>176</v>
      </c>
      <c r="DG54" s="13" t="s">
        <v>176</v>
      </c>
      <c r="DH54" s="13" t="s">
        <v>176</v>
      </c>
      <c r="DI54" s="13" t="s">
        <v>176</v>
      </c>
      <c r="DJ54" s="13" t="s">
        <v>176</v>
      </c>
      <c r="DK54" s="13" t="s">
        <v>176</v>
      </c>
      <c r="DL54" s="13" t="s">
        <v>176</v>
      </c>
      <c r="DM54" s="13" t="s">
        <v>176</v>
      </c>
      <c r="DN54" s="13" t="s">
        <v>176</v>
      </c>
      <c r="DO54" s="13" t="s">
        <v>176</v>
      </c>
      <c r="DP54" s="13" t="s">
        <v>176</v>
      </c>
      <c r="DQ54" s="13" t="s">
        <v>176</v>
      </c>
      <c r="DR54" s="13" t="s">
        <v>176</v>
      </c>
      <c r="DS54" s="13" t="s">
        <v>176</v>
      </c>
      <c r="DT54" s="13">
        <v>2.5</v>
      </c>
      <c r="DU54" s="13" t="s">
        <v>176</v>
      </c>
      <c r="DV54" s="13" t="s">
        <v>176</v>
      </c>
      <c r="DW54" s="13" t="s">
        <v>176</v>
      </c>
      <c r="DX54" s="13" t="s">
        <v>176</v>
      </c>
      <c r="DY54" s="13" t="s">
        <v>176</v>
      </c>
      <c r="DZ54" s="13" t="s">
        <v>176</v>
      </c>
      <c r="EA54" s="13">
        <v>4.2</v>
      </c>
      <c r="EB54" s="13" t="s">
        <v>176</v>
      </c>
      <c r="EC54" s="13">
        <v>10</v>
      </c>
      <c r="ED54" s="13"/>
      <c r="EE54" s="13" t="s">
        <v>176</v>
      </c>
      <c r="EF54" s="13" t="s">
        <v>176</v>
      </c>
      <c r="EG54" s="13" t="s">
        <v>176</v>
      </c>
      <c r="EH54" s="13" t="s">
        <v>176</v>
      </c>
      <c r="EI54" s="13">
        <v>2.9</v>
      </c>
      <c r="EJ54" s="13" t="s">
        <v>176</v>
      </c>
      <c r="EK54" s="13" t="s">
        <v>176</v>
      </c>
      <c r="EL54" s="13">
        <v>17.8</v>
      </c>
      <c r="EM54" s="13" t="s">
        <v>176</v>
      </c>
      <c r="EN54" s="13">
        <v>14</v>
      </c>
      <c r="EO54" s="13" t="s">
        <v>176</v>
      </c>
      <c r="EP54" s="13" t="s">
        <v>176</v>
      </c>
      <c r="EQ54" s="13"/>
      <c r="ER54" s="13">
        <v>20</v>
      </c>
      <c r="ES54" s="13" t="s">
        <v>176</v>
      </c>
      <c r="ET54" s="13" t="s">
        <v>176</v>
      </c>
      <c r="EU54" s="13" t="s">
        <v>176</v>
      </c>
      <c r="EV54" s="13" t="s">
        <v>176</v>
      </c>
      <c r="EW54" s="13" t="s">
        <v>176</v>
      </c>
      <c r="EX54" s="13" t="s">
        <v>176</v>
      </c>
      <c r="EY54" s="13">
        <v>5</v>
      </c>
      <c r="EZ54" s="13">
        <v>18</v>
      </c>
      <c r="FA54" s="13" t="s">
        <v>176</v>
      </c>
      <c r="FB54" s="13" t="s">
        <v>176</v>
      </c>
      <c r="FC54" s="13" t="s">
        <v>176</v>
      </c>
      <c r="FD54" s="13" t="s">
        <v>176</v>
      </c>
      <c r="FE54" s="13" t="s">
        <v>176</v>
      </c>
      <c r="FF54" s="13">
        <v>9</v>
      </c>
      <c r="FG54" s="13" t="s">
        <v>176</v>
      </c>
      <c r="FH54" s="13">
        <v>65</v>
      </c>
      <c r="FI54" s="13" t="s">
        <v>176</v>
      </c>
      <c r="FJ54" s="13" t="s">
        <v>176</v>
      </c>
      <c r="FK54" s="13" t="s">
        <v>176</v>
      </c>
      <c r="FL54" s="13" t="s">
        <v>176</v>
      </c>
      <c r="FM54" s="13">
        <v>6</v>
      </c>
      <c r="FN54" s="13" t="s">
        <v>176</v>
      </c>
      <c r="FO54" s="13" t="s">
        <v>176</v>
      </c>
      <c r="FP54" s="13"/>
      <c r="FQ54" s="13" t="s">
        <v>176</v>
      </c>
      <c r="FR54" s="13">
        <v>3</v>
      </c>
      <c r="FS54" s="13" t="s">
        <v>176</v>
      </c>
      <c r="FT54" s="13">
        <v>14.3</v>
      </c>
      <c r="FU54" s="13" t="s">
        <v>176</v>
      </c>
      <c r="FV54" s="13">
        <v>13.1</v>
      </c>
      <c r="FW54" s="13" t="s">
        <v>176</v>
      </c>
      <c r="FX54" s="13">
        <v>4</v>
      </c>
      <c r="FY54" s="13">
        <v>6.5</v>
      </c>
      <c r="FZ54" s="13" t="s">
        <v>176</v>
      </c>
      <c r="GA54" s="13" t="s">
        <v>176</v>
      </c>
      <c r="GB54" s="13">
        <v>5</v>
      </c>
      <c r="GC54" s="13"/>
      <c r="GD54" s="13" t="s">
        <v>176</v>
      </c>
      <c r="GE54" s="13" t="s">
        <v>176</v>
      </c>
      <c r="GF54" s="13" t="s">
        <v>176</v>
      </c>
      <c r="GG54" s="13">
        <v>3.67</v>
      </c>
      <c r="GH54" s="13" t="s">
        <v>176</v>
      </c>
      <c r="GI54" s="13" t="s">
        <v>176</v>
      </c>
      <c r="GJ54" s="13">
        <v>4.7</v>
      </c>
      <c r="GK54" s="13" t="s">
        <v>176</v>
      </c>
      <c r="GL54" s="13" t="s">
        <v>176</v>
      </c>
      <c r="GM54" s="13">
        <v>13</v>
      </c>
      <c r="GN54" s="13">
        <v>2.5</v>
      </c>
      <c r="GO54" s="13">
        <v>6</v>
      </c>
      <c r="GP54" s="13" t="s">
        <v>176</v>
      </c>
      <c r="GQ54" s="13" t="s">
        <v>176</v>
      </c>
      <c r="GR54" s="13" t="s">
        <v>176</v>
      </c>
      <c r="GS54" s="13" t="s">
        <v>176</v>
      </c>
      <c r="GT54" s="13" t="s">
        <v>176</v>
      </c>
      <c r="GU54" s="13">
        <v>0</v>
      </c>
      <c r="GV54" s="13" t="s">
        <v>176</v>
      </c>
      <c r="GW54" s="13" t="s">
        <v>176</v>
      </c>
      <c r="GX54" s="13" t="s">
        <v>176</v>
      </c>
      <c r="GY54" s="13">
        <v>8.42</v>
      </c>
      <c r="GZ54" s="13">
        <v>7.84</v>
      </c>
      <c r="HA54" s="13" t="s">
        <v>176</v>
      </c>
      <c r="HB54" s="13">
        <v>5</v>
      </c>
      <c r="HC54" s="13" t="s">
        <v>176</v>
      </c>
      <c r="HD54" s="13" t="s">
        <v>176</v>
      </c>
      <c r="HE54" s="13" t="s">
        <v>176</v>
      </c>
      <c r="HF54" s="13" t="s">
        <v>176</v>
      </c>
      <c r="HG54" s="13" t="s">
        <v>176</v>
      </c>
      <c r="HH54" s="13" t="s">
        <v>176</v>
      </c>
      <c r="HI54" s="13" t="s">
        <v>176</v>
      </c>
      <c r="HJ54" s="13" t="s">
        <v>176</v>
      </c>
      <c r="HK54" s="13" t="s">
        <v>176</v>
      </c>
      <c r="HL54" s="13" t="s">
        <v>176</v>
      </c>
      <c r="HM54" s="13" t="s">
        <v>176</v>
      </c>
      <c r="HN54" s="13" t="s">
        <v>176</v>
      </c>
      <c r="HO54" s="13" t="s">
        <v>176</v>
      </c>
      <c r="HP54" s="13" t="s">
        <v>176</v>
      </c>
      <c r="HQ54" s="13" t="s">
        <v>176</v>
      </c>
      <c r="HR54" s="13" t="s">
        <v>176</v>
      </c>
      <c r="HS54" s="13" t="s">
        <v>176</v>
      </c>
      <c r="HT54" s="13" t="s">
        <v>176</v>
      </c>
      <c r="HU54" s="13" t="s">
        <v>176</v>
      </c>
      <c r="HV54" s="13">
        <v>20</v>
      </c>
      <c r="HW54" s="13" t="s">
        <v>176</v>
      </c>
      <c r="HX54" s="13">
        <v>14</v>
      </c>
      <c r="HY54" s="13" t="s">
        <v>176</v>
      </c>
      <c r="HZ54" s="13" t="s">
        <v>176</v>
      </c>
      <c r="IA54" s="13" t="s">
        <v>176</v>
      </c>
      <c r="IB54" s="13" t="s">
        <v>176</v>
      </c>
      <c r="IC54" s="13" t="s">
        <v>176</v>
      </c>
      <c r="ID54" s="13" t="s">
        <v>176</v>
      </c>
      <c r="IE54" s="13" t="s">
        <v>176</v>
      </c>
      <c r="IF54" s="13" t="s">
        <v>176</v>
      </c>
      <c r="IG54" s="13" t="s">
        <v>176</v>
      </c>
      <c r="IH54" s="13" t="s">
        <v>176</v>
      </c>
      <c r="II54" s="13">
        <v>2</v>
      </c>
      <c r="IJ54" s="13">
        <v>21</v>
      </c>
      <c r="IK54" s="13">
        <v>20</v>
      </c>
      <c r="IL54" s="13">
        <v>13</v>
      </c>
      <c r="IM54" s="13"/>
      <c r="IN54" s="13" t="s">
        <v>176</v>
      </c>
      <c r="IO54" s="13" t="s">
        <v>176</v>
      </c>
      <c r="IP54" s="13" t="s">
        <v>176</v>
      </c>
      <c r="IQ54" s="13" t="s">
        <v>176</v>
      </c>
      <c r="IR54" s="13" t="s">
        <v>176</v>
      </c>
      <c r="IS54" s="13" t="s">
        <v>176</v>
      </c>
      <c r="IT54" s="13" t="s">
        <v>176</v>
      </c>
      <c r="IU54" s="13" t="s">
        <v>176</v>
      </c>
      <c r="IV54" s="13" t="s">
        <v>176</v>
      </c>
      <c r="IW54" s="13" t="s">
        <v>176</v>
      </c>
      <c r="IX54" s="13" t="s">
        <v>176</v>
      </c>
      <c r="IY54" s="13" t="s">
        <v>176</v>
      </c>
      <c r="IZ54" s="13" t="s">
        <v>176</v>
      </c>
      <c r="JA54" s="13" t="s">
        <v>176</v>
      </c>
      <c r="JB54" s="13" t="s">
        <v>176</v>
      </c>
      <c r="JC54" s="13" t="s">
        <v>176</v>
      </c>
      <c r="JD54" s="13" t="s">
        <v>176</v>
      </c>
      <c r="JE54" s="13">
        <v>4.5</v>
      </c>
      <c r="JF54" s="13">
        <v>5.0999999999999996</v>
      </c>
      <c r="JG54" s="13">
        <v>4</v>
      </c>
      <c r="JH54" s="13">
        <v>37.5</v>
      </c>
      <c r="JI54" s="13">
        <v>2.8</v>
      </c>
      <c r="JJ54" s="13">
        <v>36.799999999999997</v>
      </c>
      <c r="JK54" s="13"/>
      <c r="JL54" s="13"/>
      <c r="JM54" s="13"/>
      <c r="JN54" s="13"/>
      <c r="JO54" s="13"/>
      <c r="JP54" s="13"/>
      <c r="JQ54" s="13"/>
      <c r="JR54" s="13"/>
      <c r="JS54" s="13"/>
      <c r="JT54" s="13"/>
      <c r="JU54" s="13"/>
      <c r="JV54" s="13"/>
      <c r="JW54" s="13"/>
      <c r="JX54" s="13"/>
      <c r="JY54" s="13"/>
      <c r="JZ54" s="13"/>
      <c r="KA54" s="13"/>
      <c r="KB54" s="13"/>
      <c r="KC54" s="13"/>
      <c r="KD54" s="13"/>
      <c r="KE54" s="13"/>
      <c r="KF54" s="13"/>
    </row>
    <row r="55" spans="1:292" x14ac:dyDescent="0.25">
      <c r="A55" t="s">
        <v>723</v>
      </c>
      <c r="B55" t="s">
        <v>1155</v>
      </c>
      <c r="D55" s="24" t="s">
        <v>406</v>
      </c>
      <c r="E55" t="s">
        <v>724</v>
      </c>
      <c r="F55" t="s">
        <v>176</v>
      </c>
      <c r="G55" t="s">
        <v>176</v>
      </c>
      <c r="H55" t="s">
        <v>176</v>
      </c>
      <c r="I55" t="s">
        <v>176</v>
      </c>
      <c r="J55" t="s">
        <v>176</v>
      </c>
      <c r="K55" t="s">
        <v>176</v>
      </c>
      <c r="L55" t="s">
        <v>176</v>
      </c>
      <c r="M55" t="s">
        <v>176</v>
      </c>
      <c r="N55" t="s">
        <v>176</v>
      </c>
      <c r="O55" t="s">
        <v>176</v>
      </c>
      <c r="P55" t="s">
        <v>176</v>
      </c>
      <c r="Q55" t="s">
        <v>176</v>
      </c>
      <c r="R55" t="s">
        <v>176</v>
      </c>
      <c r="S55" t="s">
        <v>176</v>
      </c>
      <c r="T55" t="s">
        <v>176</v>
      </c>
      <c r="U55" t="s">
        <v>176</v>
      </c>
      <c r="V55">
        <v>7</v>
      </c>
      <c r="W55" t="s">
        <v>176</v>
      </c>
      <c r="X55" t="s">
        <v>176</v>
      </c>
      <c r="Y55" t="s">
        <v>176</v>
      </c>
      <c r="Z55" t="s">
        <v>176</v>
      </c>
      <c r="AA55" t="s">
        <v>176</v>
      </c>
      <c r="AB55">
        <v>12</v>
      </c>
      <c r="AC55">
        <v>36</v>
      </c>
      <c r="AD55">
        <v>32</v>
      </c>
      <c r="AE55" t="s">
        <v>176</v>
      </c>
      <c r="AF55" t="s">
        <v>176</v>
      </c>
      <c r="AG55">
        <v>7</v>
      </c>
      <c r="AH55">
        <v>12</v>
      </c>
      <c r="AI55">
        <v>6</v>
      </c>
      <c r="AJ55">
        <v>3.5</v>
      </c>
      <c r="AK55" t="s">
        <v>176</v>
      </c>
      <c r="AL55">
        <v>0.71</v>
      </c>
      <c r="AM55" t="s">
        <v>176</v>
      </c>
      <c r="AN55" t="s">
        <v>176</v>
      </c>
      <c r="AO55" s="13">
        <v>12</v>
      </c>
      <c r="AP55">
        <v>14</v>
      </c>
      <c r="AQ55" s="13" t="s">
        <v>176</v>
      </c>
      <c r="AR55" s="13" t="s">
        <v>176</v>
      </c>
      <c r="AS55" s="13" t="s">
        <v>176</v>
      </c>
      <c r="AT55" s="13" t="s">
        <v>176</v>
      </c>
      <c r="AU55" s="13" t="s">
        <v>176</v>
      </c>
      <c r="AV55" s="13">
        <v>11.4</v>
      </c>
      <c r="AW55" s="13" t="s">
        <v>176</v>
      </c>
      <c r="AX55" s="13" t="s">
        <v>176</v>
      </c>
      <c r="AY55" s="13" t="s">
        <v>176</v>
      </c>
      <c r="AZ55" s="13" t="s">
        <v>176</v>
      </c>
      <c r="BA55" s="13" t="s">
        <v>176</v>
      </c>
      <c r="BB55" s="13" t="s">
        <v>176</v>
      </c>
      <c r="BC55" s="13" t="s">
        <v>176</v>
      </c>
      <c r="BD55" s="13" t="s">
        <v>176</v>
      </c>
      <c r="BE55" s="13">
        <v>0</v>
      </c>
      <c r="BF55" s="13" t="s">
        <v>176</v>
      </c>
      <c r="BG55" s="13">
        <v>3.17</v>
      </c>
      <c r="BH55" s="13">
        <v>6.22</v>
      </c>
      <c r="BI55" s="13">
        <v>9.36</v>
      </c>
      <c r="BJ55" s="13" t="s">
        <v>176</v>
      </c>
      <c r="BK55" s="13" t="s">
        <v>176</v>
      </c>
      <c r="BL55" s="13" t="s">
        <v>176</v>
      </c>
      <c r="BM55" s="13">
        <v>0</v>
      </c>
      <c r="BN55" s="13" t="s">
        <v>176</v>
      </c>
      <c r="BO55" s="13" t="s">
        <v>176</v>
      </c>
      <c r="BP55" s="13" t="s">
        <v>176</v>
      </c>
      <c r="BQ55" s="13" t="s">
        <v>176</v>
      </c>
      <c r="BR55" s="13" t="s">
        <v>176</v>
      </c>
      <c r="BS55" s="13" t="s">
        <v>176</v>
      </c>
      <c r="BT55" s="13" t="s">
        <v>176</v>
      </c>
      <c r="BU55" s="13" t="s">
        <v>176</v>
      </c>
      <c r="BV55" s="13" t="s">
        <v>176</v>
      </c>
      <c r="BW55" s="13" t="s">
        <v>176</v>
      </c>
      <c r="BX55" s="13">
        <v>3.8</v>
      </c>
      <c r="BY55" s="13" t="s">
        <v>176</v>
      </c>
      <c r="BZ55" s="13" t="s">
        <v>176</v>
      </c>
      <c r="CA55" s="13" t="s">
        <v>176</v>
      </c>
      <c r="CB55" s="13" t="s">
        <v>176</v>
      </c>
      <c r="CC55" s="13" t="s">
        <v>176</v>
      </c>
      <c r="CD55" s="13">
        <v>8.1999999999999993</v>
      </c>
      <c r="CE55" s="13" t="s">
        <v>176</v>
      </c>
      <c r="CF55" s="13">
        <v>13.4</v>
      </c>
      <c r="CG55" s="13" t="s">
        <v>176</v>
      </c>
      <c r="CH55" s="13" t="s">
        <v>176</v>
      </c>
      <c r="CI55" s="13" t="s">
        <v>176</v>
      </c>
      <c r="CJ55" s="13" t="s">
        <v>176</v>
      </c>
      <c r="CK55" s="13" t="s">
        <v>176</v>
      </c>
      <c r="CL55" s="13" t="s">
        <v>176</v>
      </c>
      <c r="CM55" s="13" t="s">
        <v>176</v>
      </c>
      <c r="CN55" s="13" t="s">
        <v>176</v>
      </c>
      <c r="CO55" s="13" t="s">
        <v>176</v>
      </c>
      <c r="CP55" s="13" t="s">
        <v>176</v>
      </c>
      <c r="CQ55" s="13"/>
      <c r="CR55" s="13" t="s">
        <v>176</v>
      </c>
      <c r="CS55" s="13" t="s">
        <v>176</v>
      </c>
      <c r="CT55" s="13">
        <v>3</v>
      </c>
      <c r="CU55" s="13" t="s">
        <v>176</v>
      </c>
      <c r="CV55" s="13" t="s">
        <v>176</v>
      </c>
      <c r="CW55" s="13" t="s">
        <v>176</v>
      </c>
      <c r="CX55" s="13" t="s">
        <v>176</v>
      </c>
      <c r="CY55" s="13" t="s">
        <v>176</v>
      </c>
      <c r="CZ55" s="13" t="s">
        <v>176</v>
      </c>
      <c r="DA55" s="13" t="s">
        <v>176</v>
      </c>
      <c r="DB55" s="13" t="s">
        <v>176</v>
      </c>
      <c r="DC55" s="13" t="s">
        <v>176</v>
      </c>
      <c r="DD55" s="13" t="s">
        <v>176</v>
      </c>
      <c r="DE55" s="13" t="s">
        <v>176</v>
      </c>
      <c r="DF55" s="13" t="s">
        <v>176</v>
      </c>
      <c r="DG55" s="13" t="s">
        <v>176</v>
      </c>
      <c r="DH55" s="13" t="s">
        <v>176</v>
      </c>
      <c r="DI55" s="13" t="s">
        <v>176</v>
      </c>
      <c r="DJ55" s="13" t="s">
        <v>176</v>
      </c>
      <c r="DK55" s="13" t="s">
        <v>176</v>
      </c>
      <c r="DL55" s="13" t="s">
        <v>176</v>
      </c>
      <c r="DM55" s="13" t="s">
        <v>176</v>
      </c>
      <c r="DN55" s="13" t="s">
        <v>176</v>
      </c>
      <c r="DO55" s="13" t="s">
        <v>176</v>
      </c>
      <c r="DP55" s="13" t="s">
        <v>176</v>
      </c>
      <c r="DQ55" s="13" t="s">
        <v>176</v>
      </c>
      <c r="DR55" s="13" t="s">
        <v>176</v>
      </c>
      <c r="DS55" s="13" t="s">
        <v>176</v>
      </c>
      <c r="DT55" s="13">
        <v>8</v>
      </c>
      <c r="DU55" s="13">
        <v>6</v>
      </c>
      <c r="DV55" s="13" t="s">
        <v>176</v>
      </c>
      <c r="DW55" s="13" t="s">
        <v>176</v>
      </c>
      <c r="DX55" s="13" t="s">
        <v>176</v>
      </c>
      <c r="DY55" s="13" t="s">
        <v>176</v>
      </c>
      <c r="DZ55" s="13" t="s">
        <v>176</v>
      </c>
      <c r="EA55" s="13">
        <v>7.9</v>
      </c>
      <c r="EB55" s="13" t="s">
        <v>176</v>
      </c>
      <c r="EC55" s="13">
        <v>8</v>
      </c>
      <c r="ED55" s="13"/>
      <c r="EE55" s="13" t="s">
        <v>176</v>
      </c>
      <c r="EF55" s="13" t="s">
        <v>176</v>
      </c>
      <c r="EG55" s="13" t="s">
        <v>176</v>
      </c>
      <c r="EH55" s="13" t="s">
        <v>176</v>
      </c>
      <c r="EI55" s="13">
        <v>1.2</v>
      </c>
      <c r="EJ55" s="13" t="s">
        <v>176</v>
      </c>
      <c r="EK55" s="13" t="s">
        <v>176</v>
      </c>
      <c r="EL55" s="13">
        <v>13.2</v>
      </c>
      <c r="EM55" s="13" t="s">
        <v>176</v>
      </c>
      <c r="EN55" s="13">
        <v>11</v>
      </c>
      <c r="EO55" s="13" t="s">
        <v>176</v>
      </c>
      <c r="EP55" s="13" t="s">
        <v>176</v>
      </c>
      <c r="EQ55" s="13"/>
      <c r="ER55" s="13">
        <v>9</v>
      </c>
      <c r="ES55" s="13" t="s">
        <v>176</v>
      </c>
      <c r="ET55" s="13" t="s">
        <v>176</v>
      </c>
      <c r="EU55" s="13" t="s">
        <v>176</v>
      </c>
      <c r="EV55" s="13" t="s">
        <v>176</v>
      </c>
      <c r="EW55" s="13" t="s">
        <v>176</v>
      </c>
      <c r="EX55" s="13" t="s">
        <v>176</v>
      </c>
      <c r="EY55" s="13">
        <v>9</v>
      </c>
      <c r="EZ55" s="13">
        <v>7</v>
      </c>
      <c r="FA55" s="13" t="s">
        <v>176</v>
      </c>
      <c r="FB55" s="13" t="s">
        <v>176</v>
      </c>
      <c r="FC55" s="13" t="s">
        <v>176</v>
      </c>
      <c r="FD55" s="13" t="s">
        <v>176</v>
      </c>
      <c r="FE55" s="13" t="s">
        <v>176</v>
      </c>
      <c r="FF55" s="13">
        <v>11</v>
      </c>
      <c r="FG55" s="13" t="s">
        <v>176</v>
      </c>
      <c r="FH55" s="13" t="s">
        <v>176</v>
      </c>
      <c r="FI55" s="13" t="s">
        <v>176</v>
      </c>
      <c r="FJ55" s="13" t="s">
        <v>176</v>
      </c>
      <c r="FK55" s="13" t="s">
        <v>176</v>
      </c>
      <c r="FL55" s="13">
        <v>5</v>
      </c>
      <c r="FM55" s="13">
        <v>5</v>
      </c>
      <c r="FN55" s="13" t="s">
        <v>176</v>
      </c>
      <c r="FO55" s="13" t="s">
        <v>176</v>
      </c>
      <c r="FP55" s="13"/>
      <c r="FQ55" s="13" t="s">
        <v>176</v>
      </c>
      <c r="FR55" s="13">
        <v>1.2</v>
      </c>
      <c r="FS55" s="13" t="s">
        <v>176</v>
      </c>
      <c r="FT55" s="13">
        <v>4.5999999999999996</v>
      </c>
      <c r="FU55" s="13" t="s">
        <v>176</v>
      </c>
      <c r="FV55" s="13">
        <v>6.1</v>
      </c>
      <c r="FW55" s="13" t="s">
        <v>176</v>
      </c>
      <c r="FX55" s="13" t="s">
        <v>176</v>
      </c>
      <c r="FY55" s="13">
        <v>4.8</v>
      </c>
      <c r="FZ55" s="13" t="s">
        <v>176</v>
      </c>
      <c r="GA55" s="13" t="s">
        <v>176</v>
      </c>
      <c r="GB55" s="13">
        <v>2</v>
      </c>
      <c r="GC55" s="13"/>
      <c r="GD55" s="13" t="s">
        <v>176</v>
      </c>
      <c r="GE55" s="13">
        <v>2.81</v>
      </c>
      <c r="GF55" s="13" t="s">
        <v>176</v>
      </c>
      <c r="GG55" s="13">
        <v>5.1100000000000003</v>
      </c>
      <c r="GH55" s="13" t="s">
        <v>176</v>
      </c>
      <c r="GI55" s="13" t="s">
        <v>176</v>
      </c>
      <c r="GJ55" s="13">
        <v>7.9</v>
      </c>
      <c r="GK55" s="13" t="s">
        <v>176</v>
      </c>
      <c r="GL55" s="13" t="s">
        <v>176</v>
      </c>
      <c r="GM55" s="13">
        <v>3</v>
      </c>
      <c r="GN55" s="13">
        <v>0.5</v>
      </c>
      <c r="GO55" s="13">
        <v>2</v>
      </c>
      <c r="GP55" s="13" t="s">
        <v>176</v>
      </c>
      <c r="GQ55" s="13" t="s">
        <v>176</v>
      </c>
      <c r="GR55" s="13" t="s">
        <v>176</v>
      </c>
      <c r="GS55" s="13">
        <v>5.2</v>
      </c>
      <c r="GT55" s="13" t="s">
        <v>176</v>
      </c>
      <c r="GU55" s="13">
        <v>0</v>
      </c>
      <c r="GV55" s="13" t="s">
        <v>176</v>
      </c>
      <c r="GW55" s="13" t="s">
        <v>176</v>
      </c>
      <c r="GX55" s="13" t="s">
        <v>176</v>
      </c>
      <c r="GY55" s="13">
        <v>15.08</v>
      </c>
      <c r="GZ55" s="13">
        <v>17.84</v>
      </c>
      <c r="HA55" s="13" t="s">
        <v>176</v>
      </c>
      <c r="HB55" s="13">
        <v>11</v>
      </c>
      <c r="HC55" s="13" t="s">
        <v>176</v>
      </c>
      <c r="HD55" s="13" t="s">
        <v>176</v>
      </c>
      <c r="HE55" s="13" t="s">
        <v>176</v>
      </c>
      <c r="HF55" s="13" t="s">
        <v>176</v>
      </c>
      <c r="HG55" s="13" t="s">
        <v>176</v>
      </c>
      <c r="HH55" s="13" t="s">
        <v>176</v>
      </c>
      <c r="HI55" s="13" t="s">
        <v>176</v>
      </c>
      <c r="HJ55" s="13" t="s">
        <v>176</v>
      </c>
      <c r="HK55" s="13" t="s">
        <v>176</v>
      </c>
      <c r="HL55" s="13" t="s">
        <v>176</v>
      </c>
      <c r="HM55" s="13" t="s">
        <v>176</v>
      </c>
      <c r="HN55" s="13" t="s">
        <v>176</v>
      </c>
      <c r="HO55" s="13" t="s">
        <v>176</v>
      </c>
      <c r="HP55" s="13" t="s">
        <v>176</v>
      </c>
      <c r="HQ55" s="13" t="s">
        <v>176</v>
      </c>
      <c r="HR55" s="13" t="s">
        <v>176</v>
      </c>
      <c r="HS55" s="13" t="s">
        <v>176</v>
      </c>
      <c r="HT55" s="13" t="s">
        <v>176</v>
      </c>
      <c r="HU55" s="13" t="s">
        <v>176</v>
      </c>
      <c r="HV55" s="13">
        <v>10</v>
      </c>
      <c r="HW55" s="13">
        <v>26</v>
      </c>
      <c r="HX55" s="13">
        <v>12</v>
      </c>
      <c r="HY55" s="13" t="s">
        <v>176</v>
      </c>
      <c r="HZ55" s="13" t="s">
        <v>176</v>
      </c>
      <c r="IA55" s="13" t="s">
        <v>176</v>
      </c>
      <c r="IB55" s="13" t="s">
        <v>176</v>
      </c>
      <c r="IC55" s="13">
        <v>24</v>
      </c>
      <c r="ID55" s="13" t="s">
        <v>176</v>
      </c>
      <c r="IE55" s="13" t="s">
        <v>176</v>
      </c>
      <c r="IF55" s="13" t="s">
        <v>176</v>
      </c>
      <c r="IG55" s="13" t="s">
        <v>176</v>
      </c>
      <c r="IH55" s="13" t="s">
        <v>176</v>
      </c>
      <c r="II55" s="13">
        <v>3</v>
      </c>
      <c r="IJ55" s="13" t="s">
        <v>176</v>
      </c>
      <c r="IK55" s="13" t="s">
        <v>176</v>
      </c>
      <c r="IL55" s="13" t="s">
        <v>176</v>
      </c>
      <c r="IM55" s="13"/>
      <c r="IN55" s="13" t="s">
        <v>176</v>
      </c>
      <c r="IO55" s="13" t="s">
        <v>176</v>
      </c>
      <c r="IP55" s="13" t="s">
        <v>176</v>
      </c>
      <c r="IQ55" s="13" t="s">
        <v>176</v>
      </c>
      <c r="IR55" s="13" t="s">
        <v>176</v>
      </c>
      <c r="IS55" s="13" t="s">
        <v>176</v>
      </c>
      <c r="IT55" s="13" t="s">
        <v>176</v>
      </c>
      <c r="IU55" s="13" t="s">
        <v>176</v>
      </c>
      <c r="IV55" s="13" t="s">
        <v>176</v>
      </c>
      <c r="IW55" s="13" t="s">
        <v>176</v>
      </c>
      <c r="IX55" s="13" t="s">
        <v>176</v>
      </c>
      <c r="IY55" s="13" t="s">
        <v>176</v>
      </c>
      <c r="IZ55" s="13" t="s">
        <v>176</v>
      </c>
      <c r="JA55" s="13" t="s">
        <v>176</v>
      </c>
      <c r="JB55" s="13" t="s">
        <v>176</v>
      </c>
      <c r="JC55" s="13" t="s">
        <v>176</v>
      </c>
      <c r="JD55" s="13" t="s">
        <v>176</v>
      </c>
      <c r="JE55" s="13">
        <v>2.2000000000000002</v>
      </c>
      <c r="JF55" s="13">
        <v>7</v>
      </c>
      <c r="JG55" s="13">
        <v>5</v>
      </c>
      <c r="JH55" s="13">
        <v>3.8</v>
      </c>
      <c r="JI55" s="13">
        <v>0.7</v>
      </c>
      <c r="JJ55" s="13">
        <v>6.7</v>
      </c>
      <c r="JK55" s="13"/>
      <c r="JL55" s="13"/>
      <c r="JM55" s="13"/>
      <c r="JN55" s="13"/>
      <c r="JO55" s="13"/>
      <c r="JP55" s="13"/>
      <c r="JQ55" s="13"/>
      <c r="JR55" s="13"/>
      <c r="JS55" s="13"/>
      <c r="JT55" s="13"/>
      <c r="JU55" s="13"/>
      <c r="JV55" s="13"/>
      <c r="JW55" s="13"/>
      <c r="JX55" s="13"/>
      <c r="JY55" s="13"/>
      <c r="JZ55" s="13"/>
      <c r="KA55" s="13"/>
      <c r="KB55" s="13"/>
      <c r="KC55" s="13"/>
      <c r="KD55" s="13"/>
      <c r="KE55" s="13"/>
      <c r="KF55" s="13"/>
    </row>
    <row r="56" spans="1:292" x14ac:dyDescent="0.25">
      <c r="A56" t="s">
        <v>725</v>
      </c>
      <c r="B56" t="s">
        <v>1155</v>
      </c>
      <c r="D56" s="24" t="s">
        <v>406</v>
      </c>
      <c r="E56" t="s">
        <v>726</v>
      </c>
      <c r="F56" t="s">
        <v>176</v>
      </c>
      <c r="G56" t="s">
        <v>176</v>
      </c>
      <c r="H56" t="s">
        <v>176</v>
      </c>
      <c r="I56" t="s">
        <v>176</v>
      </c>
      <c r="J56" t="s">
        <v>176</v>
      </c>
      <c r="K56" t="s">
        <v>176</v>
      </c>
      <c r="L56" t="s">
        <v>176</v>
      </c>
      <c r="M56" t="s">
        <v>176</v>
      </c>
      <c r="N56" t="s">
        <v>176</v>
      </c>
      <c r="O56" t="s">
        <v>176</v>
      </c>
      <c r="P56" t="s">
        <v>176</v>
      </c>
      <c r="Q56" t="s">
        <v>176</v>
      </c>
      <c r="R56" t="s">
        <v>176</v>
      </c>
      <c r="S56" t="s">
        <v>176</v>
      </c>
      <c r="T56" t="s">
        <v>176</v>
      </c>
      <c r="U56" t="s">
        <v>176</v>
      </c>
      <c r="V56">
        <v>5</v>
      </c>
      <c r="W56" t="s">
        <v>176</v>
      </c>
      <c r="X56" t="s">
        <v>176</v>
      </c>
      <c r="Y56" t="s">
        <v>176</v>
      </c>
      <c r="Z56" t="s">
        <v>176</v>
      </c>
      <c r="AA56" t="s">
        <v>176</v>
      </c>
      <c r="AB56">
        <v>1</v>
      </c>
      <c r="AC56">
        <v>5</v>
      </c>
      <c r="AD56">
        <v>4</v>
      </c>
      <c r="AE56" t="s">
        <v>176</v>
      </c>
      <c r="AF56" t="s">
        <v>176</v>
      </c>
      <c r="AG56">
        <v>4</v>
      </c>
      <c r="AH56">
        <v>54.8</v>
      </c>
      <c r="AI56">
        <v>7</v>
      </c>
      <c r="AJ56">
        <v>13.3</v>
      </c>
      <c r="AK56" t="s">
        <v>176</v>
      </c>
      <c r="AL56">
        <v>1.83</v>
      </c>
      <c r="AM56" t="s">
        <v>176</v>
      </c>
      <c r="AN56" t="s">
        <v>176</v>
      </c>
      <c r="AO56" s="13">
        <v>4</v>
      </c>
      <c r="AP56">
        <v>18.399999999999999</v>
      </c>
      <c r="AQ56" s="13" t="s">
        <v>176</v>
      </c>
      <c r="AR56" s="14" t="s">
        <v>176</v>
      </c>
      <c r="AS56" s="14" t="s">
        <v>176</v>
      </c>
      <c r="AT56" s="13" t="s">
        <v>176</v>
      </c>
      <c r="AU56" s="13" t="s">
        <v>176</v>
      </c>
      <c r="AV56" s="13">
        <v>14.1</v>
      </c>
      <c r="AW56" s="13" t="s">
        <v>176</v>
      </c>
      <c r="AX56" s="13" t="s">
        <v>176</v>
      </c>
      <c r="AY56" s="13" t="s">
        <v>176</v>
      </c>
      <c r="AZ56" s="13" t="s">
        <v>176</v>
      </c>
      <c r="BA56" s="13" t="s">
        <v>176</v>
      </c>
      <c r="BB56" s="13" t="s">
        <v>176</v>
      </c>
      <c r="BC56" s="13" t="s">
        <v>176</v>
      </c>
      <c r="BD56" s="13" t="s">
        <v>176</v>
      </c>
      <c r="BE56" s="13">
        <v>0</v>
      </c>
      <c r="BF56" s="13" t="s">
        <v>176</v>
      </c>
      <c r="BG56" s="13">
        <v>1.85</v>
      </c>
      <c r="BH56" s="13">
        <v>1.7</v>
      </c>
      <c r="BI56" s="13">
        <v>2.13</v>
      </c>
      <c r="BJ56" s="13" t="s">
        <v>176</v>
      </c>
      <c r="BK56" s="13" t="s">
        <v>176</v>
      </c>
      <c r="BL56" s="13" t="s">
        <v>176</v>
      </c>
      <c r="BM56" s="13">
        <v>0</v>
      </c>
      <c r="BN56" s="13" t="s">
        <v>176</v>
      </c>
      <c r="BO56" s="13" t="s">
        <v>176</v>
      </c>
      <c r="BP56" s="13" t="s">
        <v>176</v>
      </c>
      <c r="BQ56" s="13" t="s">
        <v>176</v>
      </c>
      <c r="BR56" s="13" t="s">
        <v>176</v>
      </c>
      <c r="BS56" s="13" t="s">
        <v>176</v>
      </c>
      <c r="BT56" s="13" t="s">
        <v>176</v>
      </c>
      <c r="BU56" s="13" t="s">
        <v>176</v>
      </c>
      <c r="BV56" s="13" t="s">
        <v>176</v>
      </c>
      <c r="BW56" s="13" t="s">
        <v>176</v>
      </c>
      <c r="BX56" s="13" t="s">
        <v>176</v>
      </c>
      <c r="BY56" s="13" t="s">
        <v>176</v>
      </c>
      <c r="BZ56" s="13" t="s">
        <v>176</v>
      </c>
      <c r="CA56" s="13" t="s">
        <v>176</v>
      </c>
      <c r="CB56" s="13" t="s">
        <v>176</v>
      </c>
      <c r="CC56" s="13" t="s">
        <v>176</v>
      </c>
      <c r="CD56" s="13">
        <v>4.2</v>
      </c>
      <c r="CE56" s="13" t="s">
        <v>176</v>
      </c>
      <c r="CF56" s="13">
        <v>4.3099999999999996</v>
      </c>
      <c r="CG56" s="13" t="s">
        <v>176</v>
      </c>
      <c r="CH56" s="13" t="s">
        <v>176</v>
      </c>
      <c r="CI56" s="13" t="s">
        <v>176</v>
      </c>
      <c r="CJ56" s="13" t="s">
        <v>176</v>
      </c>
      <c r="CK56" s="13" t="s">
        <v>176</v>
      </c>
      <c r="CL56" s="13" t="s">
        <v>176</v>
      </c>
      <c r="CM56" s="13" t="s">
        <v>176</v>
      </c>
      <c r="CN56" s="13" t="s">
        <v>176</v>
      </c>
      <c r="CO56" s="13" t="s">
        <v>176</v>
      </c>
      <c r="CP56" s="13" t="s">
        <v>176</v>
      </c>
      <c r="CQ56" s="13"/>
      <c r="CR56" s="13" t="s">
        <v>176</v>
      </c>
      <c r="CS56" s="13" t="s">
        <v>176</v>
      </c>
      <c r="CT56" s="13">
        <v>29</v>
      </c>
      <c r="CU56" s="13" t="s">
        <v>176</v>
      </c>
      <c r="CV56" s="13" t="s">
        <v>176</v>
      </c>
      <c r="CW56" s="13" t="s">
        <v>176</v>
      </c>
      <c r="CX56" s="13" t="s">
        <v>176</v>
      </c>
      <c r="CY56" s="13" t="s">
        <v>176</v>
      </c>
      <c r="CZ56" s="13" t="s">
        <v>176</v>
      </c>
      <c r="DA56" s="13" t="s">
        <v>176</v>
      </c>
      <c r="DB56" s="13" t="s">
        <v>176</v>
      </c>
      <c r="DC56" s="13" t="s">
        <v>176</v>
      </c>
      <c r="DD56" s="13" t="s">
        <v>176</v>
      </c>
      <c r="DE56" s="13" t="s">
        <v>176</v>
      </c>
      <c r="DF56" s="13" t="s">
        <v>176</v>
      </c>
      <c r="DG56" s="13" t="s">
        <v>176</v>
      </c>
      <c r="DH56" s="13" t="s">
        <v>176</v>
      </c>
      <c r="DI56" s="13" t="s">
        <v>176</v>
      </c>
      <c r="DJ56" s="13" t="s">
        <v>176</v>
      </c>
      <c r="DK56" s="13" t="s">
        <v>176</v>
      </c>
      <c r="DL56" s="13" t="s">
        <v>176</v>
      </c>
      <c r="DM56" s="13" t="s">
        <v>176</v>
      </c>
      <c r="DN56" s="13" t="s">
        <v>176</v>
      </c>
      <c r="DO56" s="13" t="s">
        <v>176</v>
      </c>
      <c r="DP56" s="13" t="s">
        <v>176</v>
      </c>
      <c r="DQ56" s="13" t="s">
        <v>176</v>
      </c>
      <c r="DR56" s="13" t="s">
        <v>176</v>
      </c>
      <c r="DS56" s="13" t="s">
        <v>176</v>
      </c>
      <c r="DT56" s="13">
        <v>5</v>
      </c>
      <c r="DU56" s="13">
        <v>4</v>
      </c>
      <c r="DV56" s="13" t="s">
        <v>176</v>
      </c>
      <c r="DW56" s="13" t="s">
        <v>176</v>
      </c>
      <c r="DX56" s="13" t="s">
        <v>176</v>
      </c>
      <c r="DY56" s="13" t="s">
        <v>176</v>
      </c>
      <c r="DZ56" s="13" t="s">
        <v>176</v>
      </c>
      <c r="EA56" s="13">
        <v>1.7</v>
      </c>
      <c r="EB56" s="13" t="s">
        <v>176</v>
      </c>
      <c r="EC56" s="13">
        <v>5</v>
      </c>
      <c r="ED56" s="13"/>
      <c r="EE56" s="13" t="s">
        <v>176</v>
      </c>
      <c r="EF56" s="13" t="s">
        <v>176</v>
      </c>
      <c r="EG56" s="13" t="s">
        <v>176</v>
      </c>
      <c r="EH56" s="13" t="s">
        <v>176</v>
      </c>
      <c r="EI56" s="13" t="s">
        <v>176</v>
      </c>
      <c r="EJ56" s="13" t="s">
        <v>176</v>
      </c>
      <c r="EK56" s="13" t="s">
        <v>176</v>
      </c>
      <c r="EL56" s="13">
        <v>13.8</v>
      </c>
      <c r="EM56" s="13" t="s">
        <v>176</v>
      </c>
      <c r="EN56" s="13">
        <v>9</v>
      </c>
      <c r="EO56" s="13" t="s">
        <v>176</v>
      </c>
      <c r="EP56" s="13" t="s">
        <v>176</v>
      </c>
      <c r="EQ56" s="13"/>
      <c r="ER56" s="13" t="s">
        <v>176</v>
      </c>
      <c r="ES56" s="13" t="s">
        <v>176</v>
      </c>
      <c r="ET56" s="13" t="s">
        <v>176</v>
      </c>
      <c r="EU56" s="13" t="s">
        <v>176</v>
      </c>
      <c r="EV56" s="13" t="s">
        <v>176</v>
      </c>
      <c r="EW56" s="13" t="s">
        <v>176</v>
      </c>
      <c r="EX56" s="13" t="s">
        <v>176</v>
      </c>
      <c r="EY56" s="13">
        <v>13</v>
      </c>
      <c r="EZ56" s="13" t="s">
        <v>176</v>
      </c>
      <c r="FA56" s="13" t="s">
        <v>176</v>
      </c>
      <c r="FB56" s="13" t="s">
        <v>176</v>
      </c>
      <c r="FC56" s="13" t="s">
        <v>176</v>
      </c>
      <c r="FD56" s="13" t="s">
        <v>176</v>
      </c>
      <c r="FE56" s="13" t="s">
        <v>176</v>
      </c>
      <c r="FF56" s="13">
        <v>12</v>
      </c>
      <c r="FG56" s="13" t="s">
        <v>176</v>
      </c>
      <c r="FH56" s="13" t="s">
        <v>176</v>
      </c>
      <c r="FI56" s="13" t="s">
        <v>176</v>
      </c>
      <c r="FJ56" s="13" t="s">
        <v>176</v>
      </c>
      <c r="FK56" s="13" t="s">
        <v>176</v>
      </c>
      <c r="FL56" s="13">
        <v>3</v>
      </c>
      <c r="FM56" s="13">
        <v>5</v>
      </c>
      <c r="FN56" s="13" t="s">
        <v>176</v>
      </c>
      <c r="FO56" s="13" t="s">
        <v>176</v>
      </c>
      <c r="FP56" s="13"/>
      <c r="FQ56" s="13" t="s">
        <v>176</v>
      </c>
      <c r="FR56" s="13" t="s">
        <v>176</v>
      </c>
      <c r="FS56" s="13" t="s">
        <v>176</v>
      </c>
      <c r="FT56" s="13">
        <v>4.8</v>
      </c>
      <c r="FU56" s="13" t="s">
        <v>176</v>
      </c>
      <c r="FV56" s="13">
        <v>2.8</v>
      </c>
      <c r="FW56" s="13" t="s">
        <v>176</v>
      </c>
      <c r="FX56" s="13" t="s">
        <v>176</v>
      </c>
      <c r="FY56" s="13">
        <v>5.0999999999999996</v>
      </c>
      <c r="FZ56" s="13" t="s">
        <v>176</v>
      </c>
      <c r="GA56" s="13" t="s">
        <v>176</v>
      </c>
      <c r="GB56" s="13">
        <v>12</v>
      </c>
      <c r="GC56" s="13"/>
      <c r="GD56" s="13">
        <v>3.18</v>
      </c>
      <c r="GE56" s="13" t="s">
        <v>176</v>
      </c>
      <c r="GF56" s="13" t="s">
        <v>176</v>
      </c>
      <c r="GG56" s="13">
        <v>46.09</v>
      </c>
      <c r="GH56" s="13" t="s">
        <v>176</v>
      </c>
      <c r="GI56" s="13">
        <v>33</v>
      </c>
      <c r="GJ56" s="13">
        <v>4.5</v>
      </c>
      <c r="GK56" s="13" t="s">
        <v>176</v>
      </c>
      <c r="GL56" s="13" t="s">
        <v>176</v>
      </c>
      <c r="GM56" s="13">
        <v>18</v>
      </c>
      <c r="GN56" s="13">
        <v>3.5</v>
      </c>
      <c r="GO56" s="13">
        <v>4</v>
      </c>
      <c r="GP56" s="13" t="s">
        <v>176</v>
      </c>
      <c r="GQ56" s="13" t="s">
        <v>176</v>
      </c>
      <c r="GR56" s="13" t="s">
        <v>176</v>
      </c>
      <c r="GS56" s="13" t="s">
        <v>176</v>
      </c>
      <c r="GT56" s="13" t="s">
        <v>176</v>
      </c>
      <c r="GU56" s="13">
        <v>0</v>
      </c>
      <c r="GV56" s="13" t="s">
        <v>176</v>
      </c>
      <c r="GW56" s="13" t="s">
        <v>176</v>
      </c>
      <c r="GX56" s="13" t="s">
        <v>176</v>
      </c>
      <c r="GY56" s="13">
        <v>20.18</v>
      </c>
      <c r="GZ56" s="13">
        <v>24.03</v>
      </c>
      <c r="HA56" s="13" t="s">
        <v>176</v>
      </c>
      <c r="HB56" s="13">
        <v>5</v>
      </c>
      <c r="HC56" s="13" t="s">
        <v>176</v>
      </c>
      <c r="HD56" s="13" t="s">
        <v>176</v>
      </c>
      <c r="HE56" s="13" t="s">
        <v>176</v>
      </c>
      <c r="HF56" s="13" t="s">
        <v>176</v>
      </c>
      <c r="HG56" s="13">
        <v>12.1</v>
      </c>
      <c r="HH56" s="13" t="s">
        <v>176</v>
      </c>
      <c r="HI56" s="13" t="s">
        <v>176</v>
      </c>
      <c r="HJ56" s="13" t="s">
        <v>176</v>
      </c>
      <c r="HK56" s="13" t="s">
        <v>176</v>
      </c>
      <c r="HL56" s="13" t="s">
        <v>176</v>
      </c>
      <c r="HM56" s="13" t="s">
        <v>176</v>
      </c>
      <c r="HN56" s="13" t="s">
        <v>176</v>
      </c>
      <c r="HO56" s="13" t="s">
        <v>176</v>
      </c>
      <c r="HP56" s="13" t="s">
        <v>176</v>
      </c>
      <c r="HQ56" s="13" t="s">
        <v>176</v>
      </c>
      <c r="HR56" s="13" t="s">
        <v>176</v>
      </c>
      <c r="HS56" s="13" t="s">
        <v>176</v>
      </c>
      <c r="HT56" s="13" t="s">
        <v>176</v>
      </c>
      <c r="HU56" s="13" t="s">
        <v>176</v>
      </c>
      <c r="HV56" s="13">
        <v>30</v>
      </c>
      <c r="HW56" s="13" t="s">
        <v>176</v>
      </c>
      <c r="HX56" s="13">
        <v>53.6</v>
      </c>
      <c r="HY56" s="13" t="s">
        <v>176</v>
      </c>
      <c r="HZ56" s="13" t="s">
        <v>176</v>
      </c>
      <c r="IA56" s="13" t="s">
        <v>176</v>
      </c>
      <c r="IB56" s="13" t="s">
        <v>176</v>
      </c>
      <c r="IC56" s="13" t="s">
        <v>176</v>
      </c>
      <c r="ID56" s="13" t="s">
        <v>176</v>
      </c>
      <c r="IE56" s="13" t="s">
        <v>176</v>
      </c>
      <c r="IF56" s="13" t="s">
        <v>176</v>
      </c>
      <c r="IG56" s="13" t="s">
        <v>176</v>
      </c>
      <c r="IH56" s="13" t="s">
        <v>176</v>
      </c>
      <c r="II56" s="13">
        <v>2</v>
      </c>
      <c r="IJ56" s="13">
        <v>22</v>
      </c>
      <c r="IK56" s="13">
        <v>11</v>
      </c>
      <c r="IL56" s="13">
        <v>17</v>
      </c>
      <c r="IM56" s="13"/>
      <c r="IN56" s="13" t="s">
        <v>176</v>
      </c>
      <c r="IO56" s="13" t="s">
        <v>176</v>
      </c>
      <c r="IP56" s="13" t="s">
        <v>176</v>
      </c>
      <c r="IQ56" s="13" t="s">
        <v>176</v>
      </c>
      <c r="IR56" s="13" t="s">
        <v>176</v>
      </c>
      <c r="IS56" s="13" t="s">
        <v>176</v>
      </c>
      <c r="IT56" s="13" t="s">
        <v>176</v>
      </c>
      <c r="IU56" s="13" t="s">
        <v>176</v>
      </c>
      <c r="IV56" s="13" t="s">
        <v>176</v>
      </c>
      <c r="IW56" s="13" t="s">
        <v>176</v>
      </c>
      <c r="IX56" s="13" t="s">
        <v>176</v>
      </c>
      <c r="IY56" s="13" t="s">
        <v>176</v>
      </c>
      <c r="IZ56" s="13" t="s">
        <v>176</v>
      </c>
      <c r="JA56" s="13" t="s">
        <v>176</v>
      </c>
      <c r="JB56" s="13" t="s">
        <v>176</v>
      </c>
      <c r="JC56" s="13" t="s">
        <v>176</v>
      </c>
      <c r="JD56" s="13" t="s">
        <v>176</v>
      </c>
      <c r="JE56" s="13">
        <v>0.5</v>
      </c>
      <c r="JF56" s="13">
        <v>6</v>
      </c>
      <c r="JG56" s="13">
        <v>12</v>
      </c>
      <c r="JH56" s="13">
        <v>4.2</v>
      </c>
      <c r="JI56" s="13">
        <v>0.4</v>
      </c>
      <c r="JJ56" s="13">
        <v>5.0999999999999996</v>
      </c>
      <c r="JK56" s="13"/>
      <c r="JL56" s="13"/>
      <c r="JM56" s="13"/>
      <c r="JN56" s="13"/>
      <c r="JO56" s="13"/>
      <c r="JP56" s="13"/>
      <c r="JQ56" s="13"/>
      <c r="JR56" s="13"/>
      <c r="JS56" s="13"/>
      <c r="JT56" s="13"/>
      <c r="JU56" s="13"/>
      <c r="JV56" s="13"/>
      <c r="JW56" s="13"/>
      <c r="JX56" s="13"/>
      <c r="JY56" s="13"/>
      <c r="JZ56" s="13"/>
      <c r="KA56" s="13"/>
      <c r="KB56" s="13"/>
      <c r="KC56" s="13"/>
      <c r="KD56" s="13"/>
      <c r="KE56" s="13"/>
      <c r="KF56" s="13"/>
    </row>
    <row r="57" spans="1:292" x14ac:dyDescent="0.25">
      <c r="A57" t="s">
        <v>727</v>
      </c>
      <c r="B57" t="s">
        <v>1155</v>
      </c>
      <c r="D57" s="24" t="s">
        <v>406</v>
      </c>
      <c r="E57" t="s">
        <v>728</v>
      </c>
      <c r="F57" t="s">
        <v>176</v>
      </c>
      <c r="G57" t="s">
        <v>176</v>
      </c>
      <c r="H57" t="s">
        <v>176</v>
      </c>
      <c r="I57" t="s">
        <v>176</v>
      </c>
      <c r="J57" t="s">
        <v>176</v>
      </c>
      <c r="K57" t="s">
        <v>176</v>
      </c>
      <c r="L57" t="s">
        <v>176</v>
      </c>
      <c r="M57" t="s">
        <v>176</v>
      </c>
      <c r="N57" t="s">
        <v>176</v>
      </c>
      <c r="O57" t="s">
        <v>176</v>
      </c>
      <c r="P57" t="s">
        <v>176</v>
      </c>
      <c r="Q57" t="s">
        <v>176</v>
      </c>
      <c r="R57" t="s">
        <v>176</v>
      </c>
      <c r="S57" t="s">
        <v>176</v>
      </c>
      <c r="T57" t="s">
        <v>176</v>
      </c>
      <c r="U57" t="s">
        <v>176</v>
      </c>
      <c r="V57" t="s">
        <v>176</v>
      </c>
      <c r="W57" t="s">
        <v>176</v>
      </c>
      <c r="X57" t="s">
        <v>176</v>
      </c>
      <c r="Y57" t="s">
        <v>176</v>
      </c>
      <c r="Z57" t="s">
        <v>176</v>
      </c>
      <c r="AA57" t="s">
        <v>176</v>
      </c>
      <c r="AB57">
        <v>3</v>
      </c>
      <c r="AC57">
        <v>15</v>
      </c>
      <c r="AD57">
        <v>0</v>
      </c>
      <c r="AE57" t="s">
        <v>176</v>
      </c>
      <c r="AF57" t="s">
        <v>176</v>
      </c>
      <c r="AG57" t="s">
        <v>176</v>
      </c>
      <c r="AH57" t="s">
        <v>176</v>
      </c>
      <c r="AI57" t="s">
        <v>176</v>
      </c>
      <c r="AJ57" t="s">
        <v>176</v>
      </c>
      <c r="AK57" t="s">
        <v>176</v>
      </c>
      <c r="AL57">
        <v>0</v>
      </c>
      <c r="AM57" t="s">
        <v>176</v>
      </c>
      <c r="AN57" t="s">
        <v>176</v>
      </c>
      <c r="AO57" t="s">
        <v>176</v>
      </c>
      <c r="AP57" s="13" t="s">
        <v>176</v>
      </c>
      <c r="AQ57" s="13" t="s">
        <v>176</v>
      </c>
      <c r="AR57" s="13" t="s">
        <v>176</v>
      </c>
      <c r="AS57" s="13" t="s">
        <v>176</v>
      </c>
      <c r="AT57" s="13" t="s">
        <v>176</v>
      </c>
      <c r="AU57" s="13" t="s">
        <v>176</v>
      </c>
      <c r="AV57" s="13" t="s">
        <v>176</v>
      </c>
      <c r="AW57" s="13" t="s">
        <v>176</v>
      </c>
      <c r="AX57" s="13" t="s">
        <v>176</v>
      </c>
      <c r="AY57" s="13" t="s">
        <v>176</v>
      </c>
      <c r="AZ57" s="13" t="s">
        <v>176</v>
      </c>
      <c r="BA57" s="13" t="s">
        <v>176</v>
      </c>
      <c r="BB57" s="13" t="s">
        <v>176</v>
      </c>
      <c r="BC57" s="13" t="s">
        <v>176</v>
      </c>
      <c r="BD57" s="13" t="s">
        <v>176</v>
      </c>
      <c r="BE57" s="13">
        <v>0</v>
      </c>
      <c r="BF57" s="13" t="s">
        <v>176</v>
      </c>
      <c r="BG57" s="13">
        <v>0.37</v>
      </c>
      <c r="BH57" s="13">
        <v>0</v>
      </c>
      <c r="BI57" s="13" t="s">
        <v>176</v>
      </c>
      <c r="BJ57" s="13" t="s">
        <v>176</v>
      </c>
      <c r="BK57" s="13" t="s">
        <v>176</v>
      </c>
      <c r="BL57" s="13" t="s">
        <v>176</v>
      </c>
      <c r="BM57" s="13">
        <v>0</v>
      </c>
      <c r="BN57" s="13" t="s">
        <v>176</v>
      </c>
      <c r="BO57" s="13" t="s">
        <v>176</v>
      </c>
      <c r="BP57" s="13" t="s">
        <v>176</v>
      </c>
      <c r="BQ57" s="13" t="s">
        <v>176</v>
      </c>
      <c r="BR57" s="13" t="s">
        <v>176</v>
      </c>
      <c r="BS57" s="13" t="s">
        <v>176</v>
      </c>
      <c r="BT57" s="13" t="s">
        <v>176</v>
      </c>
      <c r="BU57" s="13" t="s">
        <v>176</v>
      </c>
      <c r="BV57" s="13" t="s">
        <v>176</v>
      </c>
      <c r="BW57" s="13" t="s">
        <v>176</v>
      </c>
      <c r="BX57" s="13" t="s">
        <v>176</v>
      </c>
      <c r="BY57" s="13" t="s">
        <v>176</v>
      </c>
      <c r="BZ57" s="13" t="s">
        <v>176</v>
      </c>
      <c r="CA57" s="13" t="s">
        <v>176</v>
      </c>
      <c r="CB57" s="13" t="s">
        <v>176</v>
      </c>
      <c r="CC57" s="13" t="s">
        <v>176</v>
      </c>
      <c r="CD57" s="13" t="s">
        <v>176</v>
      </c>
      <c r="CE57" s="13" t="s">
        <v>176</v>
      </c>
      <c r="CF57" s="13" t="s">
        <v>176</v>
      </c>
      <c r="CG57" s="13" t="s">
        <v>176</v>
      </c>
      <c r="CH57" s="13" t="s">
        <v>176</v>
      </c>
      <c r="CI57" s="13" t="s">
        <v>176</v>
      </c>
      <c r="CJ57" s="13" t="s">
        <v>176</v>
      </c>
      <c r="CK57" s="13" t="s">
        <v>176</v>
      </c>
      <c r="CL57" s="13" t="s">
        <v>176</v>
      </c>
      <c r="CM57" s="13" t="s">
        <v>176</v>
      </c>
      <c r="CN57" s="13" t="s">
        <v>176</v>
      </c>
      <c r="CO57" s="13" t="s">
        <v>176</v>
      </c>
      <c r="CP57" s="13" t="s">
        <v>176</v>
      </c>
      <c r="CQ57" s="13"/>
      <c r="CR57" s="13" t="s">
        <v>176</v>
      </c>
      <c r="CS57" s="13" t="s">
        <v>176</v>
      </c>
      <c r="CT57" s="13" t="s">
        <v>176</v>
      </c>
      <c r="CU57" s="13" t="s">
        <v>176</v>
      </c>
      <c r="CV57" s="13" t="s">
        <v>176</v>
      </c>
      <c r="CW57" s="13" t="s">
        <v>176</v>
      </c>
      <c r="CX57" s="13" t="s">
        <v>176</v>
      </c>
      <c r="CY57" s="13" t="s">
        <v>176</v>
      </c>
      <c r="CZ57" s="13" t="s">
        <v>176</v>
      </c>
      <c r="DA57" s="13" t="s">
        <v>176</v>
      </c>
      <c r="DB57" s="13" t="s">
        <v>176</v>
      </c>
      <c r="DC57" s="13" t="s">
        <v>176</v>
      </c>
      <c r="DD57" s="13" t="s">
        <v>176</v>
      </c>
      <c r="DE57" s="13" t="s">
        <v>176</v>
      </c>
      <c r="DF57" s="13" t="s">
        <v>176</v>
      </c>
      <c r="DG57" s="13" t="s">
        <v>176</v>
      </c>
      <c r="DH57" s="13" t="s">
        <v>176</v>
      </c>
      <c r="DI57" s="13" t="s">
        <v>176</v>
      </c>
      <c r="DJ57" s="13" t="s">
        <v>176</v>
      </c>
      <c r="DK57" s="13" t="s">
        <v>176</v>
      </c>
      <c r="DL57" s="13" t="s">
        <v>176</v>
      </c>
      <c r="DM57" s="13" t="s">
        <v>176</v>
      </c>
      <c r="DN57" s="13" t="s">
        <v>176</v>
      </c>
      <c r="DO57" s="13" t="s">
        <v>176</v>
      </c>
      <c r="DP57" s="13" t="s">
        <v>176</v>
      </c>
      <c r="DQ57" s="13" t="s">
        <v>176</v>
      </c>
      <c r="DR57" s="13" t="s">
        <v>176</v>
      </c>
      <c r="DS57" s="13" t="s">
        <v>176</v>
      </c>
      <c r="DT57" s="13">
        <v>2.5</v>
      </c>
      <c r="DU57" s="13" t="s">
        <v>176</v>
      </c>
      <c r="DV57" s="13" t="s">
        <v>176</v>
      </c>
      <c r="DW57" s="13" t="s">
        <v>176</v>
      </c>
      <c r="DX57" s="13" t="s">
        <v>176</v>
      </c>
      <c r="DY57" s="13" t="s">
        <v>176</v>
      </c>
      <c r="DZ57" s="13" t="s">
        <v>176</v>
      </c>
      <c r="EA57" s="13" t="s">
        <v>176</v>
      </c>
      <c r="EB57" s="13" t="s">
        <v>176</v>
      </c>
      <c r="EC57" s="13" t="s">
        <v>176</v>
      </c>
      <c r="ED57" s="13"/>
      <c r="EE57" s="13" t="s">
        <v>176</v>
      </c>
      <c r="EF57" s="13" t="s">
        <v>176</v>
      </c>
      <c r="EG57" s="13" t="s">
        <v>176</v>
      </c>
      <c r="EH57" s="13" t="s">
        <v>176</v>
      </c>
      <c r="EI57" s="13">
        <v>1.7</v>
      </c>
      <c r="EJ57" s="13" t="s">
        <v>176</v>
      </c>
      <c r="EK57" s="13" t="s">
        <v>176</v>
      </c>
      <c r="EL57" s="13" t="s">
        <v>176</v>
      </c>
      <c r="EM57" s="13" t="s">
        <v>176</v>
      </c>
      <c r="EN57" s="13" t="s">
        <v>176</v>
      </c>
      <c r="EO57" s="13" t="s">
        <v>176</v>
      </c>
      <c r="EP57" s="13" t="s">
        <v>176</v>
      </c>
      <c r="EQ57" s="13"/>
      <c r="ER57" s="13" t="s">
        <v>176</v>
      </c>
      <c r="ES57" s="13" t="s">
        <v>176</v>
      </c>
      <c r="ET57" s="13" t="s">
        <v>176</v>
      </c>
      <c r="EU57" s="13" t="s">
        <v>176</v>
      </c>
      <c r="EV57" s="13" t="s">
        <v>176</v>
      </c>
      <c r="EW57" s="13" t="s">
        <v>176</v>
      </c>
      <c r="EX57" s="13" t="s">
        <v>176</v>
      </c>
      <c r="EY57" s="13" t="s">
        <v>176</v>
      </c>
      <c r="EZ57" s="13" t="s">
        <v>176</v>
      </c>
      <c r="FA57" s="13" t="s">
        <v>176</v>
      </c>
      <c r="FB57" s="13" t="s">
        <v>176</v>
      </c>
      <c r="FC57" s="13" t="s">
        <v>176</v>
      </c>
      <c r="FD57" s="13" t="s">
        <v>176</v>
      </c>
      <c r="FE57" s="13" t="s">
        <v>176</v>
      </c>
      <c r="FF57" s="13" t="s">
        <v>176</v>
      </c>
      <c r="FG57" s="13" t="s">
        <v>176</v>
      </c>
      <c r="FH57" s="13" t="s">
        <v>176</v>
      </c>
      <c r="FI57" s="13" t="s">
        <v>176</v>
      </c>
      <c r="FJ57" s="13" t="s">
        <v>176</v>
      </c>
      <c r="FK57" s="13" t="s">
        <v>176</v>
      </c>
      <c r="FL57" s="13" t="s">
        <v>176</v>
      </c>
      <c r="FM57" s="13" t="s">
        <v>176</v>
      </c>
      <c r="FN57" s="13" t="s">
        <v>176</v>
      </c>
      <c r="FO57" s="13" t="s">
        <v>176</v>
      </c>
      <c r="FP57" s="13"/>
      <c r="FQ57" s="13" t="s">
        <v>176</v>
      </c>
      <c r="FR57" s="13">
        <v>1.7</v>
      </c>
      <c r="FS57" s="13" t="s">
        <v>176</v>
      </c>
      <c r="FT57" s="13" t="s">
        <v>176</v>
      </c>
      <c r="FU57" s="13" t="s">
        <v>176</v>
      </c>
      <c r="FV57" s="13" t="s">
        <v>176</v>
      </c>
      <c r="FW57" s="13" t="s">
        <v>176</v>
      </c>
      <c r="FX57" s="13" t="s">
        <v>176</v>
      </c>
      <c r="FY57" s="13" t="s">
        <v>176</v>
      </c>
      <c r="FZ57" s="13" t="s">
        <v>176</v>
      </c>
      <c r="GA57" s="13" t="s">
        <v>176</v>
      </c>
      <c r="GB57" s="13" t="s">
        <v>176</v>
      </c>
      <c r="GC57" s="13"/>
      <c r="GD57" s="13" t="s">
        <v>176</v>
      </c>
      <c r="GE57" s="13" t="s">
        <v>176</v>
      </c>
      <c r="GF57" s="13" t="s">
        <v>176</v>
      </c>
      <c r="GG57" s="13" t="s">
        <v>176</v>
      </c>
      <c r="GH57" s="13" t="s">
        <v>176</v>
      </c>
      <c r="GI57" s="13" t="s">
        <v>176</v>
      </c>
      <c r="GJ57" s="13" t="s">
        <v>176</v>
      </c>
      <c r="GK57" s="13" t="s">
        <v>176</v>
      </c>
      <c r="GL57" s="13" t="s">
        <v>176</v>
      </c>
      <c r="GM57" s="13" t="s">
        <v>176</v>
      </c>
      <c r="GN57" s="13" t="s">
        <v>176</v>
      </c>
      <c r="GO57" s="13" t="s">
        <v>176</v>
      </c>
      <c r="GP57" s="13" t="s">
        <v>176</v>
      </c>
      <c r="GQ57" s="13" t="s">
        <v>176</v>
      </c>
      <c r="GR57" s="13" t="s">
        <v>176</v>
      </c>
      <c r="GS57" s="13" t="s">
        <v>176</v>
      </c>
      <c r="GT57" s="13" t="s">
        <v>176</v>
      </c>
      <c r="GU57" s="13">
        <v>0</v>
      </c>
      <c r="GV57" s="13" t="s">
        <v>176</v>
      </c>
      <c r="GW57" s="13" t="s">
        <v>176</v>
      </c>
      <c r="GX57" s="13" t="s">
        <v>176</v>
      </c>
      <c r="GY57" s="13" t="s">
        <v>176</v>
      </c>
      <c r="GZ57" s="13" t="s">
        <v>176</v>
      </c>
      <c r="HA57" s="13" t="s">
        <v>176</v>
      </c>
      <c r="HB57" s="13" t="s">
        <v>176</v>
      </c>
      <c r="HC57" s="13" t="s">
        <v>176</v>
      </c>
      <c r="HD57" s="13" t="s">
        <v>176</v>
      </c>
      <c r="HE57" s="13" t="s">
        <v>176</v>
      </c>
      <c r="HF57" s="13" t="s">
        <v>176</v>
      </c>
      <c r="HG57" s="13" t="s">
        <v>176</v>
      </c>
      <c r="HH57" s="13" t="s">
        <v>176</v>
      </c>
      <c r="HI57" s="13" t="s">
        <v>176</v>
      </c>
      <c r="HJ57" s="13" t="s">
        <v>176</v>
      </c>
      <c r="HK57" s="13" t="s">
        <v>176</v>
      </c>
      <c r="HL57" s="13" t="s">
        <v>176</v>
      </c>
      <c r="HM57" s="13" t="s">
        <v>176</v>
      </c>
      <c r="HN57" s="13" t="s">
        <v>176</v>
      </c>
      <c r="HO57" s="13" t="s">
        <v>176</v>
      </c>
      <c r="HP57" s="13" t="s">
        <v>176</v>
      </c>
      <c r="HQ57" s="13" t="s">
        <v>176</v>
      </c>
      <c r="HR57" s="13" t="s">
        <v>176</v>
      </c>
      <c r="HS57" s="13" t="s">
        <v>176</v>
      </c>
      <c r="HT57" s="13" t="s">
        <v>176</v>
      </c>
      <c r="HU57" s="13" t="s">
        <v>176</v>
      </c>
      <c r="HV57" s="13" t="s">
        <v>176</v>
      </c>
      <c r="HW57" s="13" t="s">
        <v>176</v>
      </c>
      <c r="HX57" s="13" t="s">
        <v>176</v>
      </c>
      <c r="HY57" s="13" t="s">
        <v>176</v>
      </c>
      <c r="HZ57" s="13" t="s">
        <v>176</v>
      </c>
      <c r="IA57" s="13" t="s">
        <v>176</v>
      </c>
      <c r="IB57" s="13" t="s">
        <v>176</v>
      </c>
      <c r="IC57" s="13" t="s">
        <v>176</v>
      </c>
      <c r="ID57" s="13" t="s">
        <v>176</v>
      </c>
      <c r="IE57" s="13" t="s">
        <v>176</v>
      </c>
      <c r="IF57" s="13" t="s">
        <v>176</v>
      </c>
      <c r="IG57" s="13" t="s">
        <v>176</v>
      </c>
      <c r="IH57" s="13" t="s">
        <v>176</v>
      </c>
      <c r="II57" s="13" t="s">
        <v>176</v>
      </c>
      <c r="IJ57" s="13" t="s">
        <v>176</v>
      </c>
      <c r="IK57" s="13" t="s">
        <v>176</v>
      </c>
      <c r="IL57" s="13" t="s">
        <v>176</v>
      </c>
      <c r="IM57" s="13"/>
      <c r="IN57" s="13" t="s">
        <v>176</v>
      </c>
      <c r="IO57" s="13" t="s">
        <v>176</v>
      </c>
      <c r="IP57" s="13" t="s">
        <v>176</v>
      </c>
      <c r="IQ57" s="13" t="s">
        <v>176</v>
      </c>
      <c r="IR57" s="13" t="s">
        <v>176</v>
      </c>
      <c r="IS57" s="13" t="s">
        <v>176</v>
      </c>
      <c r="IT57" s="13" t="s">
        <v>176</v>
      </c>
      <c r="IU57" s="13" t="s">
        <v>176</v>
      </c>
      <c r="IV57" s="13" t="s">
        <v>176</v>
      </c>
      <c r="IW57" s="13" t="s">
        <v>176</v>
      </c>
      <c r="IX57" s="13" t="s">
        <v>176</v>
      </c>
      <c r="IY57" s="13" t="s">
        <v>176</v>
      </c>
      <c r="IZ57" s="13" t="s">
        <v>176</v>
      </c>
      <c r="JA57" s="13" t="s">
        <v>176</v>
      </c>
      <c r="JB57" s="13" t="s">
        <v>176</v>
      </c>
      <c r="JC57" s="13" t="s">
        <v>176</v>
      </c>
      <c r="JD57" s="13" t="s">
        <v>176</v>
      </c>
      <c r="JE57" s="13">
        <v>0.4</v>
      </c>
      <c r="JF57" s="13">
        <v>0</v>
      </c>
      <c r="JG57" s="13">
        <v>0</v>
      </c>
      <c r="JH57" s="13" t="s">
        <v>176</v>
      </c>
      <c r="JI57" s="13">
        <v>0</v>
      </c>
      <c r="JJ57" s="13" t="s">
        <v>176</v>
      </c>
      <c r="JK57" s="13"/>
      <c r="JL57" s="13"/>
      <c r="JM57" s="13"/>
      <c r="JN57" s="13"/>
      <c r="JO57" s="13"/>
      <c r="JP57" s="13"/>
      <c r="JQ57" s="13"/>
      <c r="JR57" s="13"/>
      <c r="JS57" s="13"/>
      <c r="JT57" s="13"/>
      <c r="JU57" s="13"/>
      <c r="JV57" s="13"/>
      <c r="JW57" s="13"/>
      <c r="JX57" s="13"/>
      <c r="JY57" s="13"/>
      <c r="JZ57" s="13"/>
      <c r="KA57" s="13"/>
      <c r="KB57" s="13"/>
      <c r="KC57" s="13"/>
      <c r="KD57" s="13"/>
      <c r="KE57" s="13"/>
      <c r="KF57" s="13"/>
    </row>
    <row r="58" spans="1:292" x14ac:dyDescent="0.25">
      <c r="A58" t="s">
        <v>729</v>
      </c>
      <c r="B58" t="s">
        <v>1155</v>
      </c>
      <c r="D58" s="24" t="s">
        <v>406</v>
      </c>
      <c r="E58" t="s">
        <v>730</v>
      </c>
      <c r="F58" t="s">
        <v>176</v>
      </c>
      <c r="G58" t="s">
        <v>176</v>
      </c>
      <c r="H58" t="s">
        <v>176</v>
      </c>
      <c r="I58" t="s">
        <v>176</v>
      </c>
      <c r="J58" t="s">
        <v>176</v>
      </c>
      <c r="K58" t="s">
        <v>176</v>
      </c>
      <c r="L58" t="s">
        <v>176</v>
      </c>
      <c r="M58" t="s">
        <v>176</v>
      </c>
      <c r="N58" t="s">
        <v>176</v>
      </c>
      <c r="O58" t="s">
        <v>176</v>
      </c>
      <c r="P58" t="s">
        <v>176</v>
      </c>
      <c r="Q58" t="s">
        <v>176</v>
      </c>
      <c r="R58" t="s">
        <v>176</v>
      </c>
      <c r="S58" t="s">
        <v>176</v>
      </c>
      <c r="T58" t="s">
        <v>176</v>
      </c>
      <c r="U58" t="s">
        <v>176</v>
      </c>
      <c r="V58">
        <v>85</v>
      </c>
      <c r="W58" t="s">
        <v>176</v>
      </c>
      <c r="X58">
        <v>91</v>
      </c>
      <c r="Y58" t="s">
        <v>176</v>
      </c>
      <c r="Z58" t="s">
        <v>176</v>
      </c>
      <c r="AA58" t="s">
        <v>176</v>
      </c>
      <c r="AB58" t="s">
        <v>176</v>
      </c>
      <c r="AC58">
        <v>0</v>
      </c>
      <c r="AD58">
        <v>0</v>
      </c>
      <c r="AE58">
        <v>82</v>
      </c>
      <c r="AF58" t="s">
        <v>176</v>
      </c>
      <c r="AG58">
        <v>67</v>
      </c>
      <c r="AH58">
        <v>15.5</v>
      </c>
      <c r="AI58">
        <v>77</v>
      </c>
      <c r="AJ58">
        <v>69.599999999999994</v>
      </c>
      <c r="AK58" t="s">
        <v>176</v>
      </c>
      <c r="AL58">
        <v>84.75</v>
      </c>
      <c r="AM58" t="s">
        <v>176</v>
      </c>
      <c r="AN58" t="s">
        <v>176</v>
      </c>
      <c r="AO58" s="13">
        <v>85</v>
      </c>
      <c r="AP58">
        <v>60.5</v>
      </c>
      <c r="AQ58" s="13" t="s">
        <v>176</v>
      </c>
      <c r="AR58" s="13" t="s">
        <v>176</v>
      </c>
      <c r="AS58" s="13" t="s">
        <v>176</v>
      </c>
      <c r="AT58" s="13" t="s">
        <v>176</v>
      </c>
      <c r="AU58" s="13" t="s">
        <v>176</v>
      </c>
      <c r="AV58" s="13" t="s">
        <v>176</v>
      </c>
      <c r="AW58" s="13" t="s">
        <v>176</v>
      </c>
      <c r="AX58" s="13" t="s">
        <v>176</v>
      </c>
      <c r="AY58" s="13" t="s">
        <v>176</v>
      </c>
      <c r="AZ58" s="13" t="s">
        <v>176</v>
      </c>
      <c r="BA58" s="13" t="s">
        <v>176</v>
      </c>
      <c r="BB58" s="13" t="s">
        <v>176</v>
      </c>
      <c r="BC58" s="13" t="s">
        <v>176</v>
      </c>
      <c r="BD58" s="13" t="s">
        <v>176</v>
      </c>
      <c r="BE58" s="13">
        <v>100</v>
      </c>
      <c r="BF58" s="13" t="s">
        <v>176</v>
      </c>
      <c r="BG58" s="13">
        <v>65.83</v>
      </c>
      <c r="BH58" s="13">
        <v>32.200000000000003</v>
      </c>
      <c r="BI58" s="13">
        <v>57.45</v>
      </c>
      <c r="BJ58" s="13" t="s">
        <v>176</v>
      </c>
      <c r="BK58" s="13" t="s">
        <v>176</v>
      </c>
      <c r="BL58" s="13">
        <v>34</v>
      </c>
      <c r="BM58" s="13">
        <v>100</v>
      </c>
      <c r="BN58" s="13" t="s">
        <v>176</v>
      </c>
      <c r="BO58" s="13" t="s">
        <v>176</v>
      </c>
      <c r="BP58" s="13" t="s">
        <v>176</v>
      </c>
      <c r="BQ58" s="13" t="s">
        <v>176</v>
      </c>
      <c r="BR58" s="13" t="s">
        <v>176</v>
      </c>
      <c r="BS58" s="13" t="s">
        <v>176</v>
      </c>
      <c r="BT58" s="13" t="s">
        <v>176</v>
      </c>
      <c r="BU58" s="13" t="s">
        <v>176</v>
      </c>
      <c r="BV58" s="13" t="s">
        <v>176</v>
      </c>
      <c r="BW58" s="13" t="s">
        <v>176</v>
      </c>
      <c r="BX58" s="13">
        <v>83.1</v>
      </c>
      <c r="BY58" s="13" t="s">
        <v>176</v>
      </c>
      <c r="BZ58" s="13" t="s">
        <v>176</v>
      </c>
      <c r="CA58" s="13" t="s">
        <v>176</v>
      </c>
      <c r="CB58" s="13">
        <v>64.400000000000006</v>
      </c>
      <c r="CC58" s="13" t="s">
        <v>176</v>
      </c>
      <c r="CD58" s="13">
        <v>75.2</v>
      </c>
      <c r="CE58" s="13" t="s">
        <v>176</v>
      </c>
      <c r="CF58" s="13">
        <v>78.47</v>
      </c>
      <c r="CG58" s="13" t="s">
        <v>176</v>
      </c>
      <c r="CH58" s="13" t="s">
        <v>176</v>
      </c>
      <c r="CI58" s="13" t="s">
        <v>176</v>
      </c>
      <c r="CJ58" s="13" t="s">
        <v>176</v>
      </c>
      <c r="CK58" s="13" t="s">
        <v>176</v>
      </c>
      <c r="CL58" s="13" t="s">
        <v>176</v>
      </c>
      <c r="CM58" s="13" t="s">
        <v>176</v>
      </c>
      <c r="CN58" s="13" t="s">
        <v>176</v>
      </c>
      <c r="CO58" s="13" t="s">
        <v>176</v>
      </c>
      <c r="CP58" s="13" t="s">
        <v>176</v>
      </c>
      <c r="CQ58" s="13"/>
      <c r="CR58" s="13" t="s">
        <v>176</v>
      </c>
      <c r="CS58" s="13">
        <v>90</v>
      </c>
      <c r="CT58" s="13">
        <v>58</v>
      </c>
      <c r="CU58" s="13" t="s">
        <v>176</v>
      </c>
      <c r="CV58" s="13" t="s">
        <v>176</v>
      </c>
      <c r="CW58" s="13" t="s">
        <v>176</v>
      </c>
      <c r="CX58" s="13" t="s">
        <v>176</v>
      </c>
      <c r="CY58" s="13" t="s">
        <v>176</v>
      </c>
      <c r="CZ58" s="13" t="s">
        <v>176</v>
      </c>
      <c r="DA58" s="13" t="s">
        <v>176</v>
      </c>
      <c r="DB58" s="13" t="s">
        <v>176</v>
      </c>
      <c r="DC58" s="13" t="s">
        <v>176</v>
      </c>
      <c r="DD58" s="13" t="s">
        <v>176</v>
      </c>
      <c r="DE58" s="13" t="s">
        <v>176</v>
      </c>
      <c r="DF58" s="13" t="s">
        <v>176</v>
      </c>
      <c r="DG58" s="13" t="s">
        <v>176</v>
      </c>
      <c r="DH58" s="13" t="s">
        <v>176</v>
      </c>
      <c r="DI58" s="13" t="s">
        <v>176</v>
      </c>
      <c r="DJ58" s="13" t="s">
        <v>176</v>
      </c>
      <c r="DK58" s="13" t="s">
        <v>176</v>
      </c>
      <c r="DL58" s="13" t="s">
        <v>176</v>
      </c>
      <c r="DM58" s="13" t="s">
        <v>176</v>
      </c>
      <c r="DN58" s="13" t="s">
        <v>176</v>
      </c>
      <c r="DO58" s="13" t="s">
        <v>176</v>
      </c>
      <c r="DP58" s="13" t="s">
        <v>176</v>
      </c>
      <c r="DQ58" s="13" t="s">
        <v>176</v>
      </c>
      <c r="DR58" s="13" t="s">
        <v>176</v>
      </c>
      <c r="DS58" s="13" t="s">
        <v>176</v>
      </c>
      <c r="DT58" s="13">
        <v>81</v>
      </c>
      <c r="DU58" s="13">
        <v>86</v>
      </c>
      <c r="DV58" s="13" t="s">
        <v>176</v>
      </c>
      <c r="DW58" s="13" t="s">
        <v>176</v>
      </c>
      <c r="DX58" s="13" t="s">
        <v>176</v>
      </c>
      <c r="DY58" s="13" t="s">
        <v>176</v>
      </c>
      <c r="DZ58" s="13" t="s">
        <v>176</v>
      </c>
      <c r="EA58" s="13">
        <v>81.099999999999994</v>
      </c>
      <c r="EB58" s="13" t="s">
        <v>176</v>
      </c>
      <c r="EC58" s="13">
        <v>80</v>
      </c>
      <c r="ED58" s="13"/>
      <c r="EE58" s="13" t="s">
        <v>176</v>
      </c>
      <c r="EF58" s="13" t="s">
        <v>176</v>
      </c>
      <c r="EG58" s="13" t="s">
        <v>176</v>
      </c>
      <c r="EH58" s="13" t="s">
        <v>176</v>
      </c>
      <c r="EI58" s="13">
        <v>88.5</v>
      </c>
      <c r="EJ58" s="13" t="s">
        <v>176</v>
      </c>
      <c r="EK58" s="13" t="s">
        <v>176</v>
      </c>
      <c r="EL58" s="13">
        <v>54.6</v>
      </c>
      <c r="EM58" s="13" t="s">
        <v>176</v>
      </c>
      <c r="EN58" s="13">
        <v>56.5</v>
      </c>
      <c r="EO58" s="13" t="s">
        <v>176</v>
      </c>
      <c r="EP58" s="13" t="s">
        <v>176</v>
      </c>
      <c r="EQ58" s="13">
        <v>74.400000000000006</v>
      </c>
      <c r="ER58" s="13">
        <v>66</v>
      </c>
      <c r="ES58" s="13" t="s">
        <v>176</v>
      </c>
      <c r="ET58" s="13" t="s">
        <v>176</v>
      </c>
      <c r="EU58" s="13" t="s">
        <v>176</v>
      </c>
      <c r="EV58" s="13" t="s">
        <v>176</v>
      </c>
      <c r="EW58" s="13" t="s">
        <v>176</v>
      </c>
      <c r="EX58" s="13" t="s">
        <v>176</v>
      </c>
      <c r="EY58" s="13">
        <v>70</v>
      </c>
      <c r="EZ58" s="13">
        <v>64</v>
      </c>
      <c r="FA58" s="13" t="s">
        <v>176</v>
      </c>
      <c r="FB58" s="13" t="s">
        <v>176</v>
      </c>
      <c r="FC58" s="13" t="s">
        <v>176</v>
      </c>
      <c r="FD58" s="13" t="s">
        <v>176</v>
      </c>
      <c r="FE58" s="13" t="s">
        <v>176</v>
      </c>
      <c r="FF58" s="13">
        <v>58</v>
      </c>
      <c r="FG58" s="13" t="s">
        <v>176</v>
      </c>
      <c r="FH58" s="13">
        <v>24</v>
      </c>
      <c r="FI58" s="13" t="s">
        <v>176</v>
      </c>
      <c r="FJ58" s="13" t="s">
        <v>176</v>
      </c>
      <c r="FK58" s="13">
        <v>86.5</v>
      </c>
      <c r="FL58" s="13">
        <v>81</v>
      </c>
      <c r="FM58" s="13">
        <v>82</v>
      </c>
      <c r="FN58" s="13">
        <v>84.3</v>
      </c>
      <c r="FO58" s="13" t="s">
        <v>176</v>
      </c>
      <c r="FP58" s="13"/>
      <c r="FQ58" s="13">
        <v>85.3</v>
      </c>
      <c r="FR58" s="13">
        <v>88.9</v>
      </c>
      <c r="FS58" s="13">
        <v>85.3</v>
      </c>
      <c r="FT58" s="13">
        <v>70.900000000000006</v>
      </c>
      <c r="FU58" s="13">
        <v>89.9</v>
      </c>
      <c r="FV58" s="13">
        <v>72.3</v>
      </c>
      <c r="FW58" s="13" t="s">
        <v>176</v>
      </c>
      <c r="FX58" s="13">
        <v>95.7</v>
      </c>
      <c r="FY58" s="13">
        <v>86.5</v>
      </c>
      <c r="FZ58" s="13" t="s">
        <v>176</v>
      </c>
      <c r="GA58" s="13">
        <v>78.099999999999994</v>
      </c>
      <c r="GB58" s="13">
        <v>75</v>
      </c>
      <c r="GC58" s="13"/>
      <c r="GD58" s="13">
        <v>95.24</v>
      </c>
      <c r="GE58" s="13">
        <v>93.82</v>
      </c>
      <c r="GF58" s="13" t="s">
        <v>176</v>
      </c>
      <c r="GG58" s="13">
        <v>40.69</v>
      </c>
      <c r="GH58" s="13" t="s">
        <v>176</v>
      </c>
      <c r="GI58" s="13">
        <v>46</v>
      </c>
      <c r="GJ58" s="13">
        <v>78.5</v>
      </c>
      <c r="GK58" s="13" t="s">
        <v>176</v>
      </c>
      <c r="GL58" s="13" t="s">
        <v>176</v>
      </c>
      <c r="GM58" s="13">
        <v>59</v>
      </c>
      <c r="GN58" s="13">
        <v>89.4</v>
      </c>
      <c r="GO58" s="13">
        <v>84</v>
      </c>
      <c r="GP58" s="13" t="s">
        <v>176</v>
      </c>
      <c r="GQ58" s="13" t="s">
        <v>176</v>
      </c>
      <c r="GR58" s="13" t="s">
        <v>176</v>
      </c>
      <c r="GS58" s="13">
        <v>91.4</v>
      </c>
      <c r="GT58" s="13" t="s">
        <v>176</v>
      </c>
      <c r="GU58" s="13">
        <v>100</v>
      </c>
      <c r="GV58" s="13" t="s">
        <v>176</v>
      </c>
      <c r="GW58" s="13" t="s">
        <v>176</v>
      </c>
      <c r="GX58" s="13">
        <v>98</v>
      </c>
      <c r="GY58" s="13">
        <v>52.75</v>
      </c>
      <c r="GZ58" s="13">
        <v>45.82</v>
      </c>
      <c r="HA58" s="13" t="s">
        <v>176</v>
      </c>
      <c r="HB58" s="13">
        <v>78</v>
      </c>
      <c r="HC58" s="13" t="s">
        <v>176</v>
      </c>
      <c r="HD58" s="13" t="s">
        <v>176</v>
      </c>
      <c r="HE58" s="13" t="s">
        <v>176</v>
      </c>
      <c r="HF58" s="13" t="s">
        <v>176</v>
      </c>
      <c r="HG58" s="13">
        <v>78.599999999999994</v>
      </c>
      <c r="HH58" s="13" t="s">
        <v>176</v>
      </c>
      <c r="HI58" s="13" t="s">
        <v>176</v>
      </c>
      <c r="HJ58" s="13" t="s">
        <v>176</v>
      </c>
      <c r="HK58" s="13" t="s">
        <v>176</v>
      </c>
      <c r="HL58" s="13" t="s">
        <v>176</v>
      </c>
      <c r="HM58" s="13" t="s">
        <v>176</v>
      </c>
      <c r="HN58" s="13" t="s">
        <v>176</v>
      </c>
      <c r="HO58" s="13" t="s">
        <v>176</v>
      </c>
      <c r="HP58" s="13" t="s">
        <v>176</v>
      </c>
      <c r="HQ58" s="13" t="s">
        <v>176</v>
      </c>
      <c r="HR58" s="13" t="s">
        <v>176</v>
      </c>
      <c r="HS58" s="13">
        <v>92</v>
      </c>
      <c r="HT58" s="13" t="s">
        <v>176</v>
      </c>
      <c r="HU58" s="13" t="s">
        <v>176</v>
      </c>
      <c r="HV58" s="13">
        <v>40</v>
      </c>
      <c r="HW58" s="13">
        <v>59</v>
      </c>
      <c r="HX58" s="13">
        <v>16</v>
      </c>
      <c r="HY58" s="13">
        <v>72</v>
      </c>
      <c r="HZ58" s="13" t="s">
        <v>176</v>
      </c>
      <c r="IA58" s="13" t="s">
        <v>176</v>
      </c>
      <c r="IB58" s="13" t="s">
        <v>176</v>
      </c>
      <c r="IC58" s="13">
        <v>64</v>
      </c>
      <c r="ID58" s="13">
        <v>61</v>
      </c>
      <c r="IE58" s="13" t="s">
        <v>176</v>
      </c>
      <c r="IF58" s="13" t="s">
        <v>176</v>
      </c>
      <c r="IG58" s="13" t="s">
        <v>176</v>
      </c>
      <c r="IH58" s="13" t="s">
        <v>176</v>
      </c>
      <c r="II58" s="13">
        <v>90</v>
      </c>
      <c r="IJ58" s="13">
        <v>42</v>
      </c>
      <c r="IK58" s="13">
        <v>62</v>
      </c>
      <c r="IL58" s="13">
        <v>58</v>
      </c>
      <c r="IM58" s="13"/>
      <c r="IN58" s="13" t="s">
        <v>176</v>
      </c>
      <c r="IO58" s="13" t="s">
        <v>176</v>
      </c>
      <c r="IP58" s="13" t="s">
        <v>176</v>
      </c>
      <c r="IQ58" s="13" t="s">
        <v>176</v>
      </c>
      <c r="IR58" s="13" t="s">
        <v>176</v>
      </c>
      <c r="IS58" s="13" t="s">
        <v>176</v>
      </c>
      <c r="IT58" s="13" t="s">
        <v>176</v>
      </c>
      <c r="IU58" s="13" t="s">
        <v>176</v>
      </c>
      <c r="IV58" s="13" t="s">
        <v>176</v>
      </c>
      <c r="IW58" s="13" t="s">
        <v>176</v>
      </c>
      <c r="IX58" s="13" t="s">
        <v>176</v>
      </c>
      <c r="IY58" s="13" t="s">
        <v>176</v>
      </c>
      <c r="IZ58" s="13" t="s">
        <v>176</v>
      </c>
      <c r="JA58" s="13" t="s">
        <v>176</v>
      </c>
      <c r="JB58" s="13" t="s">
        <v>176</v>
      </c>
      <c r="JC58" s="13" t="s">
        <v>176</v>
      </c>
      <c r="JD58" s="13" t="s">
        <v>176</v>
      </c>
      <c r="JE58" s="13">
        <v>90</v>
      </c>
      <c r="JF58" s="13">
        <v>80.7</v>
      </c>
      <c r="JG58" s="13">
        <v>40</v>
      </c>
      <c r="JH58" s="13">
        <v>50.5</v>
      </c>
      <c r="JI58" s="13">
        <v>93.7</v>
      </c>
      <c r="JJ58" s="13">
        <v>57.7</v>
      </c>
      <c r="JK58" s="13"/>
      <c r="JL58" s="13"/>
      <c r="JM58" s="13"/>
      <c r="JN58" s="13"/>
      <c r="JO58" s="13"/>
      <c r="JP58" s="13"/>
      <c r="JQ58" s="13"/>
      <c r="JR58" s="13"/>
      <c r="JS58" s="13"/>
      <c r="JT58" s="13"/>
      <c r="JU58" s="13"/>
      <c r="JV58" s="13"/>
      <c r="JW58" s="13"/>
      <c r="JX58" s="13"/>
      <c r="JY58" s="13"/>
      <c r="JZ58" s="13"/>
      <c r="KA58" s="13"/>
      <c r="KB58" s="13"/>
      <c r="KC58" s="13"/>
      <c r="KD58" s="13"/>
      <c r="KE58" s="13"/>
      <c r="KF58" s="13"/>
    </row>
    <row r="59" spans="1:292" x14ac:dyDescent="0.25">
      <c r="A59" t="s">
        <v>731</v>
      </c>
      <c r="B59" t="s">
        <v>1155</v>
      </c>
      <c r="D59" s="24" t="s">
        <v>406</v>
      </c>
      <c r="E59" t="s">
        <v>732</v>
      </c>
      <c r="F59" t="s">
        <v>176</v>
      </c>
      <c r="G59" t="s">
        <v>176</v>
      </c>
      <c r="H59" t="s">
        <v>176</v>
      </c>
      <c r="I59" t="s">
        <v>176</v>
      </c>
      <c r="J59" t="s">
        <v>176</v>
      </c>
      <c r="K59" t="s">
        <v>176</v>
      </c>
      <c r="L59" t="s">
        <v>176</v>
      </c>
      <c r="M59" t="s">
        <v>176</v>
      </c>
      <c r="N59" t="s">
        <v>176</v>
      </c>
      <c r="O59" t="s">
        <v>176</v>
      </c>
      <c r="P59" t="s">
        <v>176</v>
      </c>
      <c r="Q59" t="s">
        <v>176</v>
      </c>
      <c r="R59" t="s">
        <v>176</v>
      </c>
      <c r="S59" t="s">
        <v>176</v>
      </c>
      <c r="T59" t="s">
        <v>176</v>
      </c>
      <c r="U59" t="s">
        <v>176</v>
      </c>
      <c r="V59" t="s">
        <v>176</v>
      </c>
      <c r="W59" t="s">
        <v>176</v>
      </c>
      <c r="X59" t="s">
        <v>176</v>
      </c>
      <c r="Y59" t="s">
        <v>176</v>
      </c>
      <c r="Z59" t="s">
        <v>176</v>
      </c>
      <c r="AA59" t="s">
        <v>176</v>
      </c>
      <c r="AB59">
        <v>74</v>
      </c>
      <c r="AC59">
        <v>37</v>
      </c>
      <c r="AD59">
        <v>35</v>
      </c>
      <c r="AE59" t="s">
        <v>176</v>
      </c>
      <c r="AF59" t="s">
        <v>176</v>
      </c>
      <c r="AG59" t="s">
        <v>176</v>
      </c>
      <c r="AH59" t="s">
        <v>176</v>
      </c>
      <c r="AI59" t="s">
        <v>176</v>
      </c>
      <c r="AJ59">
        <v>3.2</v>
      </c>
      <c r="AK59" t="s">
        <v>176</v>
      </c>
      <c r="AL59">
        <v>0</v>
      </c>
      <c r="AM59" t="s">
        <v>176</v>
      </c>
      <c r="AN59" t="s">
        <v>176</v>
      </c>
      <c r="AO59" t="s">
        <v>176</v>
      </c>
      <c r="AP59" t="s">
        <v>176</v>
      </c>
      <c r="AQ59" s="13" t="s">
        <v>176</v>
      </c>
      <c r="AR59" s="13" t="s">
        <v>176</v>
      </c>
      <c r="AS59" s="13" t="s">
        <v>176</v>
      </c>
      <c r="AT59" s="13" t="s">
        <v>176</v>
      </c>
      <c r="AU59" s="13" t="s">
        <v>176</v>
      </c>
      <c r="AV59" s="13" t="s">
        <v>176</v>
      </c>
      <c r="AW59" s="13" t="s">
        <v>176</v>
      </c>
      <c r="AX59" s="13" t="s">
        <v>176</v>
      </c>
      <c r="AY59" s="13" t="s">
        <v>176</v>
      </c>
      <c r="AZ59" s="13" t="s">
        <v>176</v>
      </c>
      <c r="BA59" s="13" t="s">
        <v>176</v>
      </c>
      <c r="BB59" s="13" t="s">
        <v>176</v>
      </c>
      <c r="BC59" s="13" t="s">
        <v>176</v>
      </c>
      <c r="BD59" s="13" t="s">
        <v>176</v>
      </c>
      <c r="BE59" s="13">
        <v>0</v>
      </c>
      <c r="BF59" s="13" t="s">
        <v>176</v>
      </c>
      <c r="BG59" s="13">
        <v>6.57</v>
      </c>
      <c r="BH59" s="13">
        <v>2.2599999999999998</v>
      </c>
      <c r="BI59" s="13">
        <v>5.96</v>
      </c>
      <c r="BJ59" s="13" t="s">
        <v>176</v>
      </c>
      <c r="BK59" s="13" t="s">
        <v>176</v>
      </c>
      <c r="BL59" s="13" t="s">
        <v>176</v>
      </c>
      <c r="BM59" s="13">
        <v>0</v>
      </c>
      <c r="BN59" s="13" t="s">
        <v>176</v>
      </c>
      <c r="BO59" s="13" t="s">
        <v>176</v>
      </c>
      <c r="BP59" s="13" t="s">
        <v>176</v>
      </c>
      <c r="BQ59" s="13" t="s">
        <v>176</v>
      </c>
      <c r="BR59" s="13" t="s">
        <v>176</v>
      </c>
      <c r="BS59" s="13" t="s">
        <v>176</v>
      </c>
      <c r="BT59" s="13" t="s">
        <v>176</v>
      </c>
      <c r="BU59" s="13" t="s">
        <v>176</v>
      </c>
      <c r="BV59" s="13" t="s">
        <v>176</v>
      </c>
      <c r="BW59" s="13" t="s">
        <v>176</v>
      </c>
      <c r="BX59" s="13" t="s">
        <v>176</v>
      </c>
      <c r="BY59" s="13" t="s">
        <v>176</v>
      </c>
      <c r="BZ59" s="13" t="s">
        <v>176</v>
      </c>
      <c r="CA59" s="13" t="s">
        <v>176</v>
      </c>
      <c r="CB59" s="13" t="s">
        <v>176</v>
      </c>
      <c r="CC59" s="13" t="s">
        <v>176</v>
      </c>
      <c r="CD59" s="13" t="s">
        <v>176</v>
      </c>
      <c r="CE59" s="13" t="s">
        <v>176</v>
      </c>
      <c r="CF59" s="13" t="s">
        <v>176</v>
      </c>
      <c r="CG59" s="13" t="s">
        <v>176</v>
      </c>
      <c r="CH59" s="13" t="s">
        <v>176</v>
      </c>
      <c r="CI59" s="13" t="s">
        <v>176</v>
      </c>
      <c r="CJ59" s="13" t="s">
        <v>176</v>
      </c>
      <c r="CK59" s="13" t="s">
        <v>176</v>
      </c>
      <c r="CL59" s="13" t="s">
        <v>176</v>
      </c>
      <c r="CM59" s="13" t="s">
        <v>176</v>
      </c>
      <c r="CN59" s="13" t="s">
        <v>176</v>
      </c>
      <c r="CO59" s="13" t="s">
        <v>176</v>
      </c>
      <c r="CP59" s="13" t="s">
        <v>176</v>
      </c>
      <c r="CQ59" s="13"/>
      <c r="CR59" s="13" t="s">
        <v>176</v>
      </c>
      <c r="CS59" s="13" t="s">
        <v>176</v>
      </c>
      <c r="CT59" s="13" t="s">
        <v>176</v>
      </c>
      <c r="CU59" s="13" t="s">
        <v>176</v>
      </c>
      <c r="CV59" s="13" t="s">
        <v>176</v>
      </c>
      <c r="CW59" s="13" t="s">
        <v>176</v>
      </c>
      <c r="CX59" s="13" t="s">
        <v>176</v>
      </c>
      <c r="CY59" s="13" t="s">
        <v>176</v>
      </c>
      <c r="CZ59" s="13" t="s">
        <v>176</v>
      </c>
      <c r="DA59" s="13" t="s">
        <v>176</v>
      </c>
      <c r="DB59" s="13" t="s">
        <v>176</v>
      </c>
      <c r="DC59" s="13" t="s">
        <v>176</v>
      </c>
      <c r="DD59" s="13" t="s">
        <v>176</v>
      </c>
      <c r="DE59" s="13" t="s">
        <v>176</v>
      </c>
      <c r="DF59" s="13" t="s">
        <v>176</v>
      </c>
      <c r="DG59" s="13" t="s">
        <v>176</v>
      </c>
      <c r="DH59" s="13" t="s">
        <v>176</v>
      </c>
      <c r="DI59" s="13" t="s">
        <v>176</v>
      </c>
      <c r="DJ59" s="13" t="s">
        <v>176</v>
      </c>
      <c r="DK59" s="13" t="s">
        <v>176</v>
      </c>
      <c r="DL59" s="13" t="s">
        <v>176</v>
      </c>
      <c r="DM59" s="13" t="s">
        <v>176</v>
      </c>
      <c r="DN59" s="13" t="s">
        <v>176</v>
      </c>
      <c r="DO59" s="13" t="s">
        <v>176</v>
      </c>
      <c r="DP59" s="13" t="s">
        <v>176</v>
      </c>
      <c r="DQ59" s="13" t="s">
        <v>176</v>
      </c>
      <c r="DR59" s="13" t="s">
        <v>176</v>
      </c>
      <c r="DS59" s="13" t="s">
        <v>176</v>
      </c>
      <c r="DT59" s="13" t="s">
        <v>176</v>
      </c>
      <c r="DU59" s="13" t="s">
        <v>176</v>
      </c>
      <c r="DV59" s="13" t="s">
        <v>176</v>
      </c>
      <c r="DW59" s="13" t="s">
        <v>176</v>
      </c>
      <c r="DX59" s="13" t="s">
        <v>176</v>
      </c>
      <c r="DY59" s="13" t="s">
        <v>176</v>
      </c>
      <c r="DZ59" s="13" t="s">
        <v>176</v>
      </c>
      <c r="EA59" s="13" t="s">
        <v>176</v>
      </c>
      <c r="EB59" s="13" t="s">
        <v>176</v>
      </c>
      <c r="EC59" s="13" t="s">
        <v>176</v>
      </c>
      <c r="ED59" s="13"/>
      <c r="EE59" s="13" t="s">
        <v>176</v>
      </c>
      <c r="EF59" s="13" t="s">
        <v>176</v>
      </c>
      <c r="EG59" s="13" t="s">
        <v>176</v>
      </c>
      <c r="EH59" s="13" t="s">
        <v>176</v>
      </c>
      <c r="EI59" s="13">
        <v>3.4</v>
      </c>
      <c r="EJ59" s="13" t="s">
        <v>176</v>
      </c>
      <c r="EK59" s="13" t="s">
        <v>176</v>
      </c>
      <c r="EL59" s="13" t="s">
        <v>176</v>
      </c>
      <c r="EM59" s="13" t="s">
        <v>176</v>
      </c>
      <c r="EN59" s="13" t="s">
        <v>176</v>
      </c>
      <c r="EO59" s="13" t="s">
        <v>176</v>
      </c>
      <c r="EP59" s="13" t="s">
        <v>176</v>
      </c>
      <c r="EQ59" s="13"/>
      <c r="ER59" s="13" t="s">
        <v>176</v>
      </c>
      <c r="ES59" s="13" t="s">
        <v>176</v>
      </c>
      <c r="ET59" s="13" t="s">
        <v>176</v>
      </c>
      <c r="EU59" s="13" t="s">
        <v>176</v>
      </c>
      <c r="EV59" s="13" t="s">
        <v>176</v>
      </c>
      <c r="EW59" s="13" t="s">
        <v>176</v>
      </c>
      <c r="EX59" s="13" t="s">
        <v>176</v>
      </c>
      <c r="EY59" s="13" t="s">
        <v>176</v>
      </c>
      <c r="EZ59" s="13" t="s">
        <v>176</v>
      </c>
      <c r="FA59" s="13" t="s">
        <v>176</v>
      </c>
      <c r="FB59" s="13" t="s">
        <v>176</v>
      </c>
      <c r="FC59" s="13" t="s">
        <v>176</v>
      </c>
      <c r="FD59" s="13" t="s">
        <v>176</v>
      </c>
      <c r="FE59" s="13" t="s">
        <v>176</v>
      </c>
      <c r="FF59" s="13" t="s">
        <v>176</v>
      </c>
      <c r="FG59" s="13" t="s">
        <v>176</v>
      </c>
      <c r="FH59" s="13" t="s">
        <v>176</v>
      </c>
      <c r="FI59" s="13" t="s">
        <v>176</v>
      </c>
      <c r="FJ59" s="13" t="s">
        <v>176</v>
      </c>
      <c r="FK59" s="13" t="s">
        <v>176</v>
      </c>
      <c r="FL59" s="13" t="s">
        <v>176</v>
      </c>
      <c r="FM59" s="13" t="s">
        <v>176</v>
      </c>
      <c r="FN59" s="13" t="s">
        <v>176</v>
      </c>
      <c r="FO59" s="13" t="s">
        <v>176</v>
      </c>
      <c r="FP59" s="13"/>
      <c r="FQ59" s="13" t="s">
        <v>176</v>
      </c>
      <c r="FR59" s="13">
        <v>3.4</v>
      </c>
      <c r="FS59" s="13" t="s">
        <v>176</v>
      </c>
      <c r="FT59" s="13">
        <v>2.5</v>
      </c>
      <c r="FU59" s="13" t="s">
        <v>176</v>
      </c>
      <c r="FV59" s="13" t="s">
        <v>176</v>
      </c>
      <c r="FW59" s="13" t="s">
        <v>176</v>
      </c>
      <c r="FX59" s="13" t="s">
        <v>176</v>
      </c>
      <c r="FY59" s="13">
        <v>5.4</v>
      </c>
      <c r="FZ59" s="13" t="s">
        <v>176</v>
      </c>
      <c r="GA59" s="13" t="s">
        <v>176</v>
      </c>
      <c r="GB59" s="13" t="s">
        <v>176</v>
      </c>
      <c r="GC59" s="13"/>
      <c r="GD59" s="13" t="s">
        <v>176</v>
      </c>
      <c r="GE59" s="13" t="s">
        <v>176</v>
      </c>
      <c r="GF59" s="13" t="s">
        <v>176</v>
      </c>
      <c r="GG59" s="13" t="s">
        <v>176</v>
      </c>
      <c r="GH59" s="13" t="s">
        <v>176</v>
      </c>
      <c r="GI59" s="13" t="s">
        <v>176</v>
      </c>
      <c r="GJ59" s="13">
        <v>1.6</v>
      </c>
      <c r="GK59" s="13" t="s">
        <v>176</v>
      </c>
      <c r="GL59" s="13" t="s">
        <v>176</v>
      </c>
      <c r="GM59" s="13" t="s">
        <v>176</v>
      </c>
      <c r="GN59" s="13" t="s">
        <v>176</v>
      </c>
      <c r="GO59" s="13" t="s">
        <v>176</v>
      </c>
      <c r="GP59" s="13" t="s">
        <v>176</v>
      </c>
      <c r="GQ59" s="13" t="s">
        <v>176</v>
      </c>
      <c r="GR59" s="13" t="s">
        <v>176</v>
      </c>
      <c r="GS59" s="13" t="s">
        <v>176</v>
      </c>
      <c r="GT59" s="13" t="s">
        <v>176</v>
      </c>
      <c r="GU59" s="13">
        <v>0</v>
      </c>
      <c r="GV59" s="13" t="s">
        <v>176</v>
      </c>
      <c r="GW59" s="13" t="s">
        <v>176</v>
      </c>
      <c r="GX59" s="13" t="s">
        <v>176</v>
      </c>
      <c r="GY59" s="13" t="s">
        <v>176</v>
      </c>
      <c r="GZ59" s="13" t="s">
        <v>176</v>
      </c>
      <c r="HA59" s="13" t="s">
        <v>176</v>
      </c>
      <c r="HB59" s="13" t="s">
        <v>176</v>
      </c>
      <c r="HC59" s="13" t="s">
        <v>176</v>
      </c>
      <c r="HD59" s="13" t="s">
        <v>176</v>
      </c>
      <c r="HE59" s="13" t="s">
        <v>176</v>
      </c>
      <c r="HF59" s="13" t="s">
        <v>176</v>
      </c>
      <c r="HG59" s="13" t="s">
        <v>176</v>
      </c>
      <c r="HH59" s="13" t="s">
        <v>176</v>
      </c>
      <c r="HI59" s="13" t="s">
        <v>176</v>
      </c>
      <c r="HJ59" s="13" t="s">
        <v>176</v>
      </c>
      <c r="HK59" s="13" t="s">
        <v>176</v>
      </c>
      <c r="HL59" s="13" t="s">
        <v>176</v>
      </c>
      <c r="HM59" s="13" t="s">
        <v>176</v>
      </c>
      <c r="HN59" s="13" t="s">
        <v>176</v>
      </c>
      <c r="HO59" s="13" t="s">
        <v>176</v>
      </c>
      <c r="HP59" s="13" t="s">
        <v>176</v>
      </c>
      <c r="HQ59" s="13" t="s">
        <v>176</v>
      </c>
      <c r="HR59" s="13" t="s">
        <v>176</v>
      </c>
      <c r="HS59" s="13" t="s">
        <v>176</v>
      </c>
      <c r="HT59" s="13" t="s">
        <v>176</v>
      </c>
      <c r="HU59" s="13" t="s">
        <v>176</v>
      </c>
      <c r="HV59" s="13" t="s">
        <v>176</v>
      </c>
      <c r="HW59" s="13" t="s">
        <v>176</v>
      </c>
      <c r="HX59" s="13" t="s">
        <v>176</v>
      </c>
      <c r="HY59" s="13" t="s">
        <v>176</v>
      </c>
      <c r="HZ59" s="13" t="s">
        <v>176</v>
      </c>
      <c r="IA59" s="13" t="s">
        <v>176</v>
      </c>
      <c r="IB59" s="13" t="s">
        <v>176</v>
      </c>
      <c r="IC59" s="13" t="s">
        <v>176</v>
      </c>
      <c r="ID59" s="13" t="s">
        <v>176</v>
      </c>
      <c r="IE59" s="13" t="s">
        <v>176</v>
      </c>
      <c r="IF59" s="13" t="s">
        <v>176</v>
      </c>
      <c r="IG59" s="13" t="s">
        <v>176</v>
      </c>
      <c r="IH59" s="13" t="s">
        <v>176</v>
      </c>
      <c r="II59" s="13" t="s">
        <v>176</v>
      </c>
      <c r="IJ59" s="13" t="s">
        <v>176</v>
      </c>
      <c r="IK59" s="13" t="s">
        <v>176</v>
      </c>
      <c r="IL59" s="13" t="s">
        <v>176</v>
      </c>
      <c r="IM59" s="13"/>
      <c r="IN59" s="13" t="s">
        <v>176</v>
      </c>
      <c r="IO59" s="13" t="s">
        <v>176</v>
      </c>
      <c r="IP59" s="13" t="s">
        <v>176</v>
      </c>
      <c r="IQ59" s="13" t="s">
        <v>176</v>
      </c>
      <c r="IR59" s="13" t="s">
        <v>176</v>
      </c>
      <c r="IS59" s="13" t="s">
        <v>176</v>
      </c>
      <c r="IT59" s="13" t="s">
        <v>176</v>
      </c>
      <c r="IU59" s="13" t="s">
        <v>176</v>
      </c>
      <c r="IV59" s="13" t="s">
        <v>176</v>
      </c>
      <c r="IW59" s="13" t="s">
        <v>176</v>
      </c>
      <c r="IX59" s="13" t="s">
        <v>176</v>
      </c>
      <c r="IY59" s="13" t="s">
        <v>176</v>
      </c>
      <c r="IZ59" s="13" t="s">
        <v>176</v>
      </c>
      <c r="JA59" s="13" t="s">
        <v>176</v>
      </c>
      <c r="JB59" s="13" t="s">
        <v>176</v>
      </c>
      <c r="JC59" s="13" t="s">
        <v>176</v>
      </c>
      <c r="JD59" s="13" t="s">
        <v>176</v>
      </c>
      <c r="JE59" s="13" t="s">
        <v>176</v>
      </c>
      <c r="JF59" s="13" t="s">
        <v>176</v>
      </c>
      <c r="JG59" s="13" t="s">
        <v>176</v>
      </c>
      <c r="JH59" s="13" t="s">
        <v>176</v>
      </c>
      <c r="JI59" s="13" t="s">
        <v>176</v>
      </c>
      <c r="JJ59" s="13">
        <v>0</v>
      </c>
      <c r="JK59" s="13"/>
      <c r="JL59" s="13"/>
      <c r="JM59" s="13"/>
      <c r="JN59" s="13"/>
      <c r="JO59" s="13"/>
      <c r="JP59" s="13"/>
      <c r="JQ59" s="13"/>
      <c r="JR59" s="13"/>
      <c r="JS59" s="13"/>
      <c r="JT59" s="13"/>
      <c r="JU59" s="13"/>
      <c r="JV59" s="13"/>
      <c r="JW59" s="13"/>
      <c r="JX59" s="13"/>
      <c r="JY59" s="13"/>
      <c r="JZ59" s="13"/>
      <c r="KA59" s="13"/>
      <c r="KB59" s="13"/>
      <c r="KC59" s="13"/>
      <c r="KD59" s="13"/>
      <c r="KE59" s="13"/>
      <c r="KF59" s="13"/>
    </row>
    <row r="60" spans="1:292" x14ac:dyDescent="0.25">
      <c r="A60" t="s">
        <v>733</v>
      </c>
      <c r="B60" t="s">
        <v>1155</v>
      </c>
      <c r="D60" s="24" t="s">
        <v>406</v>
      </c>
      <c r="E60" t="s">
        <v>734</v>
      </c>
      <c r="F60" t="s">
        <v>176</v>
      </c>
      <c r="G60" t="s">
        <v>176</v>
      </c>
      <c r="H60" t="s">
        <v>176</v>
      </c>
      <c r="I60" t="s">
        <v>176</v>
      </c>
      <c r="J60" t="s">
        <v>176</v>
      </c>
      <c r="K60" t="s">
        <v>176</v>
      </c>
      <c r="L60" t="s">
        <v>176</v>
      </c>
      <c r="M60" t="s">
        <v>176</v>
      </c>
      <c r="N60" t="s">
        <v>176</v>
      </c>
      <c r="O60" t="s">
        <v>176</v>
      </c>
      <c r="P60" t="s">
        <v>176</v>
      </c>
      <c r="Q60" t="s">
        <v>176</v>
      </c>
      <c r="R60" t="s">
        <v>176</v>
      </c>
      <c r="S60" t="s">
        <v>176</v>
      </c>
      <c r="T60" t="s">
        <v>176</v>
      </c>
      <c r="U60" t="s">
        <v>176</v>
      </c>
      <c r="V60">
        <v>2</v>
      </c>
      <c r="W60" t="s">
        <v>176</v>
      </c>
      <c r="X60" t="s">
        <v>176</v>
      </c>
      <c r="Y60" t="s">
        <v>176</v>
      </c>
      <c r="Z60" t="s">
        <v>176</v>
      </c>
      <c r="AA60" t="s">
        <v>176</v>
      </c>
      <c r="AB60" t="s">
        <v>176</v>
      </c>
      <c r="AC60">
        <v>0</v>
      </c>
      <c r="AD60">
        <v>26</v>
      </c>
      <c r="AE60" t="s">
        <v>176</v>
      </c>
      <c r="AF60" t="s">
        <v>176</v>
      </c>
      <c r="AG60">
        <v>5</v>
      </c>
      <c r="AH60">
        <v>1.2</v>
      </c>
      <c r="AI60">
        <v>5</v>
      </c>
      <c r="AJ60">
        <v>2.6</v>
      </c>
      <c r="AK60" t="s">
        <v>176</v>
      </c>
      <c r="AL60">
        <v>4.47</v>
      </c>
      <c r="AM60" t="s">
        <v>176</v>
      </c>
      <c r="AN60" t="s">
        <v>176</v>
      </c>
      <c r="AO60" s="13">
        <v>5</v>
      </c>
      <c r="AP60">
        <v>7.2</v>
      </c>
      <c r="AQ60" s="13" t="s">
        <v>176</v>
      </c>
      <c r="AR60" s="13" t="s">
        <v>176</v>
      </c>
      <c r="AS60" s="13" t="s">
        <v>176</v>
      </c>
      <c r="AT60" s="13" t="s">
        <v>176</v>
      </c>
      <c r="AU60" s="13" t="s">
        <v>176</v>
      </c>
      <c r="AV60" s="13" t="s">
        <v>176</v>
      </c>
      <c r="AW60" s="13" t="s">
        <v>176</v>
      </c>
      <c r="AX60" s="13" t="s">
        <v>176</v>
      </c>
      <c r="AY60" s="13" t="s">
        <v>176</v>
      </c>
      <c r="AZ60" s="13" t="s">
        <v>176</v>
      </c>
      <c r="BA60" s="13" t="s">
        <v>176</v>
      </c>
      <c r="BB60" s="13" t="s">
        <v>176</v>
      </c>
      <c r="BC60" s="13" t="s">
        <v>176</v>
      </c>
      <c r="BD60" s="13" t="s">
        <v>176</v>
      </c>
      <c r="BE60" s="13">
        <v>0</v>
      </c>
      <c r="BF60" s="13" t="s">
        <v>176</v>
      </c>
      <c r="BG60" s="13">
        <v>16.309999999999999</v>
      </c>
      <c r="BH60" s="13">
        <v>46.87</v>
      </c>
      <c r="BI60" s="13">
        <v>0.85</v>
      </c>
      <c r="BJ60" s="13" t="s">
        <v>176</v>
      </c>
      <c r="BK60" s="13" t="s">
        <v>176</v>
      </c>
      <c r="BL60" s="13" t="s">
        <v>176</v>
      </c>
      <c r="BM60" s="13">
        <v>0</v>
      </c>
      <c r="BN60" s="13" t="s">
        <v>176</v>
      </c>
      <c r="BO60" s="13" t="s">
        <v>176</v>
      </c>
      <c r="BP60" s="13" t="s">
        <v>176</v>
      </c>
      <c r="BQ60" s="13" t="s">
        <v>176</v>
      </c>
      <c r="BR60" s="13" t="s">
        <v>176</v>
      </c>
      <c r="BS60" s="13" t="s">
        <v>176</v>
      </c>
      <c r="BT60" s="13" t="s">
        <v>176</v>
      </c>
      <c r="BU60" s="13" t="s">
        <v>176</v>
      </c>
      <c r="BV60" s="13" t="s">
        <v>176</v>
      </c>
      <c r="BW60" s="13" t="s">
        <v>176</v>
      </c>
      <c r="BX60" s="13" t="s">
        <v>176</v>
      </c>
      <c r="BY60" s="13" t="s">
        <v>176</v>
      </c>
      <c r="BZ60" s="13" t="s">
        <v>176</v>
      </c>
      <c r="CA60" s="13" t="s">
        <v>176</v>
      </c>
      <c r="CB60" s="13" t="s">
        <v>176</v>
      </c>
      <c r="CC60" s="13" t="s">
        <v>176</v>
      </c>
      <c r="CD60" s="13">
        <v>6.3</v>
      </c>
      <c r="CE60" s="13" t="s">
        <v>176</v>
      </c>
      <c r="CF60" s="13">
        <v>1.91</v>
      </c>
      <c r="CG60" s="13" t="s">
        <v>176</v>
      </c>
      <c r="CH60" s="13" t="s">
        <v>176</v>
      </c>
      <c r="CI60" s="13" t="s">
        <v>176</v>
      </c>
      <c r="CJ60" s="13" t="s">
        <v>176</v>
      </c>
      <c r="CK60" s="13" t="s">
        <v>176</v>
      </c>
      <c r="CL60" s="13" t="s">
        <v>176</v>
      </c>
      <c r="CM60" s="13" t="s">
        <v>176</v>
      </c>
      <c r="CN60" s="13" t="s">
        <v>176</v>
      </c>
      <c r="CO60" s="13" t="s">
        <v>176</v>
      </c>
      <c r="CP60" s="13" t="s">
        <v>176</v>
      </c>
      <c r="CQ60" s="13"/>
      <c r="CR60" s="13" t="s">
        <v>176</v>
      </c>
      <c r="CS60" s="13" t="s">
        <v>176</v>
      </c>
      <c r="CT60" s="13">
        <v>2</v>
      </c>
      <c r="CU60" s="13" t="s">
        <v>176</v>
      </c>
      <c r="CV60" s="13" t="s">
        <v>176</v>
      </c>
      <c r="CW60" s="13" t="s">
        <v>176</v>
      </c>
      <c r="CX60" s="13" t="s">
        <v>176</v>
      </c>
      <c r="CY60" s="13" t="s">
        <v>176</v>
      </c>
      <c r="CZ60" s="13" t="s">
        <v>176</v>
      </c>
      <c r="DA60" s="13" t="s">
        <v>176</v>
      </c>
      <c r="DB60" s="13" t="s">
        <v>176</v>
      </c>
      <c r="DC60" s="13" t="s">
        <v>176</v>
      </c>
      <c r="DD60" s="13" t="s">
        <v>176</v>
      </c>
      <c r="DE60" s="13" t="s">
        <v>176</v>
      </c>
      <c r="DF60" s="13" t="s">
        <v>176</v>
      </c>
      <c r="DG60" s="13" t="s">
        <v>176</v>
      </c>
      <c r="DH60" s="13" t="s">
        <v>176</v>
      </c>
      <c r="DI60" s="13" t="s">
        <v>176</v>
      </c>
      <c r="DJ60" s="13" t="s">
        <v>176</v>
      </c>
      <c r="DK60" s="13" t="s">
        <v>176</v>
      </c>
      <c r="DL60" s="13" t="s">
        <v>176</v>
      </c>
      <c r="DM60" s="13" t="s">
        <v>176</v>
      </c>
      <c r="DN60" s="13" t="s">
        <v>176</v>
      </c>
      <c r="DO60" s="13" t="s">
        <v>176</v>
      </c>
      <c r="DP60" s="13" t="s">
        <v>176</v>
      </c>
      <c r="DQ60" s="13" t="s">
        <v>176</v>
      </c>
      <c r="DR60" s="13" t="s">
        <v>176</v>
      </c>
      <c r="DS60" s="13" t="s">
        <v>176</v>
      </c>
      <c r="DT60" s="13">
        <v>2</v>
      </c>
      <c r="DU60" s="13">
        <v>2</v>
      </c>
      <c r="DV60" s="13" t="s">
        <v>176</v>
      </c>
      <c r="DW60" s="13" t="s">
        <v>176</v>
      </c>
      <c r="DX60" s="13" t="s">
        <v>176</v>
      </c>
      <c r="DY60" s="13" t="s">
        <v>176</v>
      </c>
      <c r="DZ60" s="13" t="s">
        <v>176</v>
      </c>
      <c r="EA60" s="13">
        <v>3</v>
      </c>
      <c r="EB60" s="13" t="s">
        <v>176</v>
      </c>
      <c r="EC60" s="13" t="s">
        <v>176</v>
      </c>
      <c r="ED60" s="13"/>
      <c r="EE60" s="13" t="s">
        <v>176</v>
      </c>
      <c r="EF60" s="13" t="s">
        <v>176</v>
      </c>
      <c r="EG60" s="13" t="s">
        <v>176</v>
      </c>
      <c r="EH60" s="13" t="s">
        <v>176</v>
      </c>
      <c r="EI60" s="13" t="s">
        <v>176</v>
      </c>
      <c r="EJ60" s="13" t="s">
        <v>176</v>
      </c>
      <c r="EK60" s="13" t="s">
        <v>176</v>
      </c>
      <c r="EL60" s="13">
        <v>14</v>
      </c>
      <c r="EM60" s="13" t="s">
        <v>176</v>
      </c>
      <c r="EN60" s="13">
        <v>6</v>
      </c>
      <c r="EO60" s="13" t="s">
        <v>176</v>
      </c>
      <c r="EP60" s="13" t="s">
        <v>176</v>
      </c>
      <c r="EQ60" s="13"/>
      <c r="ER60" s="13">
        <v>5</v>
      </c>
      <c r="ES60" s="13" t="s">
        <v>176</v>
      </c>
      <c r="ET60" s="13" t="s">
        <v>176</v>
      </c>
      <c r="EU60" s="13" t="s">
        <v>176</v>
      </c>
      <c r="EV60" s="13" t="s">
        <v>176</v>
      </c>
      <c r="EW60" s="13" t="s">
        <v>176</v>
      </c>
      <c r="EX60" s="13" t="s">
        <v>176</v>
      </c>
      <c r="EY60" s="13">
        <v>3</v>
      </c>
      <c r="EZ60" s="13">
        <v>11</v>
      </c>
      <c r="FA60" s="13" t="s">
        <v>176</v>
      </c>
      <c r="FB60" s="13" t="s">
        <v>176</v>
      </c>
      <c r="FC60" s="13" t="s">
        <v>176</v>
      </c>
      <c r="FD60" s="13" t="s">
        <v>176</v>
      </c>
      <c r="FE60" s="13" t="s">
        <v>176</v>
      </c>
      <c r="FF60" s="13">
        <v>8.8000000000000007</v>
      </c>
      <c r="FG60" s="13" t="s">
        <v>176</v>
      </c>
      <c r="FH60" s="13">
        <v>11</v>
      </c>
      <c r="FI60" s="13" t="s">
        <v>176</v>
      </c>
      <c r="FJ60" s="13" t="s">
        <v>176</v>
      </c>
      <c r="FK60" s="13" t="s">
        <v>176</v>
      </c>
      <c r="FL60" s="13" t="s">
        <v>176</v>
      </c>
      <c r="FM60" s="13" t="s">
        <v>176</v>
      </c>
      <c r="FN60" s="13" t="s">
        <v>176</v>
      </c>
      <c r="FO60" s="13" t="s">
        <v>176</v>
      </c>
      <c r="FP60" s="13"/>
      <c r="FQ60" s="13" t="s">
        <v>176</v>
      </c>
      <c r="FR60" s="13" t="s">
        <v>176</v>
      </c>
      <c r="FS60" s="13" t="s">
        <v>176</v>
      </c>
      <c r="FT60" s="13" t="s">
        <v>176</v>
      </c>
      <c r="FU60" s="13" t="s">
        <v>176</v>
      </c>
      <c r="FV60" s="13">
        <v>5.7</v>
      </c>
      <c r="FW60" s="13" t="s">
        <v>176</v>
      </c>
      <c r="FX60" s="13">
        <v>2</v>
      </c>
      <c r="FY60" s="13" t="s">
        <v>176</v>
      </c>
      <c r="FZ60" s="13" t="s">
        <v>176</v>
      </c>
      <c r="GA60" s="13" t="s">
        <v>176</v>
      </c>
      <c r="GB60" s="13">
        <v>4</v>
      </c>
      <c r="GC60" s="13"/>
      <c r="GD60" s="13">
        <v>1.59</v>
      </c>
      <c r="GE60" s="13">
        <v>3.37</v>
      </c>
      <c r="GF60" s="13" t="s">
        <v>176</v>
      </c>
      <c r="GG60" s="13">
        <v>3.84</v>
      </c>
      <c r="GH60" s="13" t="s">
        <v>176</v>
      </c>
      <c r="GI60" s="13" t="s">
        <v>176</v>
      </c>
      <c r="GJ60" s="13" t="s">
        <v>176</v>
      </c>
      <c r="GK60" s="13" t="s">
        <v>176</v>
      </c>
      <c r="GL60" s="13" t="s">
        <v>176</v>
      </c>
      <c r="GM60" s="13">
        <v>4</v>
      </c>
      <c r="GN60" s="13">
        <v>4</v>
      </c>
      <c r="GO60" s="13">
        <v>3</v>
      </c>
      <c r="GP60" s="13" t="s">
        <v>176</v>
      </c>
      <c r="GQ60" s="13" t="s">
        <v>176</v>
      </c>
      <c r="GR60" s="13" t="s">
        <v>176</v>
      </c>
      <c r="GS60" s="13">
        <v>3.4</v>
      </c>
      <c r="GT60" s="13" t="s">
        <v>176</v>
      </c>
      <c r="GU60" s="13">
        <v>0</v>
      </c>
      <c r="GV60" s="13" t="s">
        <v>176</v>
      </c>
      <c r="GW60" s="13" t="s">
        <v>176</v>
      </c>
      <c r="GX60" s="13" t="s">
        <v>176</v>
      </c>
      <c r="GY60" s="13">
        <v>3.53</v>
      </c>
      <c r="GZ60" s="13">
        <v>4.46</v>
      </c>
      <c r="HA60" s="13" t="s">
        <v>176</v>
      </c>
      <c r="HB60" s="13" t="s">
        <v>176</v>
      </c>
      <c r="HC60" s="13" t="s">
        <v>176</v>
      </c>
      <c r="HD60" s="13" t="s">
        <v>176</v>
      </c>
      <c r="HE60" s="13" t="s">
        <v>176</v>
      </c>
      <c r="HF60" s="13" t="s">
        <v>176</v>
      </c>
      <c r="HG60" s="13" t="s">
        <v>176</v>
      </c>
      <c r="HH60" s="13" t="s">
        <v>176</v>
      </c>
      <c r="HI60" s="13" t="s">
        <v>176</v>
      </c>
      <c r="HJ60" s="13" t="s">
        <v>176</v>
      </c>
      <c r="HK60" s="13" t="s">
        <v>176</v>
      </c>
      <c r="HL60" s="13" t="s">
        <v>176</v>
      </c>
      <c r="HM60" s="13" t="s">
        <v>176</v>
      </c>
      <c r="HN60" s="13" t="s">
        <v>176</v>
      </c>
      <c r="HO60" s="13" t="s">
        <v>176</v>
      </c>
      <c r="HP60" s="13" t="s">
        <v>176</v>
      </c>
      <c r="HQ60" s="13" t="s">
        <v>176</v>
      </c>
      <c r="HR60" s="13" t="s">
        <v>176</v>
      </c>
      <c r="HS60" s="13" t="s">
        <v>176</v>
      </c>
      <c r="HT60" s="13" t="s">
        <v>176</v>
      </c>
      <c r="HU60" s="13" t="s">
        <v>176</v>
      </c>
      <c r="HV60" s="13" t="s">
        <v>176</v>
      </c>
      <c r="HW60" s="13" t="s">
        <v>176</v>
      </c>
      <c r="HX60" s="13">
        <v>4.4000000000000004</v>
      </c>
      <c r="HY60" s="13" t="s">
        <v>176</v>
      </c>
      <c r="HZ60" s="13" t="s">
        <v>176</v>
      </c>
      <c r="IA60" s="13" t="s">
        <v>176</v>
      </c>
      <c r="IB60" s="13" t="s">
        <v>176</v>
      </c>
      <c r="IC60" s="13">
        <v>12</v>
      </c>
      <c r="ID60" s="13" t="s">
        <v>176</v>
      </c>
      <c r="IE60" s="13" t="s">
        <v>176</v>
      </c>
      <c r="IF60" s="13" t="s">
        <v>176</v>
      </c>
      <c r="IG60" s="13" t="s">
        <v>176</v>
      </c>
      <c r="IH60" s="13" t="s">
        <v>176</v>
      </c>
      <c r="II60" s="13">
        <v>3</v>
      </c>
      <c r="IJ60" s="13" t="s">
        <v>176</v>
      </c>
      <c r="IK60" s="13" t="s">
        <v>176</v>
      </c>
      <c r="IL60" s="13" t="s">
        <v>176</v>
      </c>
      <c r="IM60" s="13"/>
      <c r="IN60" s="13" t="s">
        <v>176</v>
      </c>
      <c r="IO60" s="13" t="s">
        <v>176</v>
      </c>
      <c r="IP60" s="13" t="s">
        <v>176</v>
      </c>
      <c r="IQ60" s="13" t="s">
        <v>176</v>
      </c>
      <c r="IR60" s="13" t="s">
        <v>176</v>
      </c>
      <c r="IS60" s="13" t="s">
        <v>176</v>
      </c>
      <c r="IT60" s="13" t="s">
        <v>176</v>
      </c>
      <c r="IU60" s="13" t="s">
        <v>176</v>
      </c>
      <c r="IV60" s="13" t="s">
        <v>176</v>
      </c>
      <c r="IW60" s="13" t="s">
        <v>176</v>
      </c>
      <c r="IX60" s="13" t="s">
        <v>176</v>
      </c>
      <c r="IY60" s="13" t="s">
        <v>176</v>
      </c>
      <c r="IZ60" s="13" t="s">
        <v>176</v>
      </c>
      <c r="JA60" s="13" t="s">
        <v>176</v>
      </c>
      <c r="JB60" s="13" t="s">
        <v>176</v>
      </c>
      <c r="JC60" s="13" t="s">
        <v>176</v>
      </c>
      <c r="JD60" s="13" t="s">
        <v>176</v>
      </c>
      <c r="JE60" s="13">
        <v>2</v>
      </c>
      <c r="JF60" s="13">
        <v>2</v>
      </c>
      <c r="JG60" s="13">
        <v>19</v>
      </c>
      <c r="JH60" s="13">
        <v>5</v>
      </c>
      <c r="JI60" s="13">
        <v>0.6</v>
      </c>
      <c r="JJ60" s="13">
        <v>6.4</v>
      </c>
      <c r="JK60" s="13"/>
      <c r="JL60" s="13"/>
      <c r="JM60" s="13"/>
      <c r="JN60" s="13"/>
      <c r="JO60" s="13"/>
      <c r="JP60" s="13"/>
      <c r="JQ60" s="13"/>
      <c r="JR60" s="13"/>
      <c r="JS60" s="13"/>
      <c r="JT60" s="13"/>
      <c r="JU60" s="13"/>
      <c r="JV60" s="13"/>
      <c r="JW60" s="13"/>
      <c r="JX60" s="13"/>
      <c r="JY60" s="13"/>
      <c r="JZ60" s="13"/>
      <c r="KA60" s="13"/>
      <c r="KB60" s="13"/>
      <c r="KC60" s="13"/>
      <c r="KD60" s="13"/>
      <c r="KE60" s="13"/>
      <c r="KF60" s="13"/>
    </row>
    <row r="61" spans="1:292" x14ac:dyDescent="0.25">
      <c r="A61" t="s">
        <v>735</v>
      </c>
      <c r="B61" t="s">
        <v>1155</v>
      </c>
      <c r="D61" s="24" t="s">
        <v>406</v>
      </c>
      <c r="E61" t="s">
        <v>736</v>
      </c>
      <c r="F61" t="s">
        <v>176</v>
      </c>
      <c r="G61" t="s">
        <v>176</v>
      </c>
      <c r="H61" t="s">
        <v>176</v>
      </c>
      <c r="I61" t="s">
        <v>176</v>
      </c>
      <c r="J61" t="s">
        <v>176</v>
      </c>
      <c r="K61" t="s">
        <v>176</v>
      </c>
      <c r="L61" t="s">
        <v>176</v>
      </c>
      <c r="M61" t="s">
        <v>176</v>
      </c>
      <c r="N61" t="s">
        <v>176</v>
      </c>
      <c r="O61" t="s">
        <v>176</v>
      </c>
      <c r="P61" t="s">
        <v>176</v>
      </c>
      <c r="Q61" t="s">
        <v>176</v>
      </c>
      <c r="R61" t="s">
        <v>176</v>
      </c>
      <c r="S61" t="s">
        <v>176</v>
      </c>
      <c r="T61" t="s">
        <v>176</v>
      </c>
      <c r="U61" t="s">
        <v>176</v>
      </c>
      <c r="V61" t="s">
        <v>176</v>
      </c>
      <c r="W61" t="s">
        <v>176</v>
      </c>
      <c r="X61" t="s">
        <v>176</v>
      </c>
      <c r="Y61" t="s">
        <v>176</v>
      </c>
      <c r="Z61" t="s">
        <v>176</v>
      </c>
      <c r="AA61" t="s">
        <v>176</v>
      </c>
      <c r="AB61">
        <v>10</v>
      </c>
      <c r="AC61">
        <v>7</v>
      </c>
      <c r="AD61">
        <v>3</v>
      </c>
      <c r="AE61" t="s">
        <v>176</v>
      </c>
      <c r="AF61" t="s">
        <v>176</v>
      </c>
      <c r="AG61">
        <v>1</v>
      </c>
      <c r="AH61">
        <v>2.6</v>
      </c>
      <c r="AI61" t="s">
        <v>176</v>
      </c>
      <c r="AJ61" t="s">
        <v>176</v>
      </c>
      <c r="AK61" t="s">
        <v>176</v>
      </c>
      <c r="AL61">
        <v>0.68</v>
      </c>
      <c r="AM61" t="s">
        <v>176</v>
      </c>
      <c r="AN61" t="s">
        <v>176</v>
      </c>
      <c r="AO61" t="s">
        <v>176</v>
      </c>
      <c r="AP61" t="s">
        <v>176</v>
      </c>
      <c r="AQ61" s="13" t="s">
        <v>176</v>
      </c>
      <c r="AR61" s="13" t="s">
        <v>176</v>
      </c>
      <c r="AS61" s="13" t="s">
        <v>176</v>
      </c>
      <c r="AT61" s="13" t="s">
        <v>176</v>
      </c>
      <c r="AU61" s="13" t="s">
        <v>176</v>
      </c>
      <c r="AV61" s="13" t="s">
        <v>176</v>
      </c>
      <c r="AW61" s="13" t="s">
        <v>176</v>
      </c>
      <c r="AX61" s="13" t="s">
        <v>176</v>
      </c>
      <c r="AY61" s="13" t="s">
        <v>176</v>
      </c>
      <c r="AZ61" s="13" t="s">
        <v>176</v>
      </c>
      <c r="BA61" s="13" t="s">
        <v>176</v>
      </c>
      <c r="BB61" s="13" t="s">
        <v>176</v>
      </c>
      <c r="BC61" s="13" t="s">
        <v>176</v>
      </c>
      <c r="BD61" s="13" t="s">
        <v>176</v>
      </c>
      <c r="BE61" s="13">
        <v>0</v>
      </c>
      <c r="BF61" s="13" t="s">
        <v>176</v>
      </c>
      <c r="BG61" s="13">
        <v>1.1100000000000001</v>
      </c>
      <c r="BH61" s="13">
        <v>0.56999999999999995</v>
      </c>
      <c r="BI61" s="13" t="s">
        <v>176</v>
      </c>
      <c r="BJ61" s="13" t="s">
        <v>176</v>
      </c>
      <c r="BK61" s="13" t="s">
        <v>176</v>
      </c>
      <c r="BL61" s="13" t="s">
        <v>176</v>
      </c>
      <c r="BM61" s="13">
        <v>0</v>
      </c>
      <c r="BN61" s="13" t="s">
        <v>176</v>
      </c>
      <c r="BO61" s="13" t="s">
        <v>176</v>
      </c>
      <c r="BP61" s="13" t="s">
        <v>176</v>
      </c>
      <c r="BQ61" s="13" t="s">
        <v>176</v>
      </c>
      <c r="BR61" s="13" t="s">
        <v>176</v>
      </c>
      <c r="BS61" s="13" t="s">
        <v>176</v>
      </c>
      <c r="BT61" s="13" t="s">
        <v>176</v>
      </c>
      <c r="BU61" s="13" t="s">
        <v>176</v>
      </c>
      <c r="BV61" s="13" t="s">
        <v>176</v>
      </c>
      <c r="BW61" s="13" t="s">
        <v>176</v>
      </c>
      <c r="BX61" s="13" t="s">
        <v>176</v>
      </c>
      <c r="BY61" s="13" t="s">
        <v>176</v>
      </c>
      <c r="BZ61" s="13" t="s">
        <v>176</v>
      </c>
      <c r="CA61" s="13" t="s">
        <v>176</v>
      </c>
      <c r="CB61" s="13" t="s">
        <v>176</v>
      </c>
      <c r="CC61" s="13" t="s">
        <v>176</v>
      </c>
      <c r="CD61" s="13" t="s">
        <v>176</v>
      </c>
      <c r="CE61" s="13" t="s">
        <v>176</v>
      </c>
      <c r="CF61" s="13" t="s">
        <v>176</v>
      </c>
      <c r="CG61" s="13" t="s">
        <v>176</v>
      </c>
      <c r="CH61" s="13" t="s">
        <v>176</v>
      </c>
      <c r="CI61" s="13" t="s">
        <v>176</v>
      </c>
      <c r="CJ61" s="13" t="s">
        <v>176</v>
      </c>
      <c r="CK61" s="13" t="s">
        <v>176</v>
      </c>
      <c r="CL61" s="13" t="s">
        <v>176</v>
      </c>
      <c r="CM61" s="13" t="s">
        <v>176</v>
      </c>
      <c r="CN61" s="13" t="s">
        <v>176</v>
      </c>
      <c r="CO61" s="13" t="s">
        <v>176</v>
      </c>
      <c r="CP61" s="13" t="s">
        <v>176</v>
      </c>
      <c r="CQ61" s="13"/>
      <c r="CR61" s="13" t="s">
        <v>176</v>
      </c>
      <c r="CS61" s="13" t="s">
        <v>176</v>
      </c>
      <c r="CT61" s="13" t="s">
        <v>176</v>
      </c>
      <c r="CU61" s="13" t="s">
        <v>176</v>
      </c>
      <c r="CV61" s="13" t="s">
        <v>176</v>
      </c>
      <c r="CW61" s="13" t="s">
        <v>176</v>
      </c>
      <c r="CX61" s="13" t="s">
        <v>176</v>
      </c>
      <c r="CY61" s="13" t="s">
        <v>176</v>
      </c>
      <c r="CZ61" s="13" t="s">
        <v>176</v>
      </c>
      <c r="DA61" s="13" t="s">
        <v>176</v>
      </c>
      <c r="DB61" s="13" t="s">
        <v>176</v>
      </c>
      <c r="DC61" s="13" t="s">
        <v>176</v>
      </c>
      <c r="DD61" s="13" t="s">
        <v>176</v>
      </c>
      <c r="DE61" s="13" t="s">
        <v>176</v>
      </c>
      <c r="DF61" s="13" t="s">
        <v>176</v>
      </c>
      <c r="DG61" s="13" t="s">
        <v>176</v>
      </c>
      <c r="DH61" s="13" t="s">
        <v>176</v>
      </c>
      <c r="DI61" s="13" t="s">
        <v>176</v>
      </c>
      <c r="DJ61" s="13" t="s">
        <v>176</v>
      </c>
      <c r="DK61" s="13" t="s">
        <v>176</v>
      </c>
      <c r="DL61" s="13" t="s">
        <v>176</v>
      </c>
      <c r="DM61" s="13" t="s">
        <v>176</v>
      </c>
      <c r="DN61" s="13" t="s">
        <v>176</v>
      </c>
      <c r="DO61" s="13" t="s">
        <v>176</v>
      </c>
      <c r="DP61" s="13" t="s">
        <v>176</v>
      </c>
      <c r="DQ61" s="13" t="s">
        <v>176</v>
      </c>
      <c r="DR61" s="13" t="s">
        <v>176</v>
      </c>
      <c r="DS61" s="13" t="s">
        <v>176</v>
      </c>
      <c r="DT61" s="13" t="s">
        <v>176</v>
      </c>
      <c r="DU61" s="13" t="s">
        <v>176</v>
      </c>
      <c r="DV61" s="13" t="s">
        <v>176</v>
      </c>
      <c r="DW61" s="13" t="s">
        <v>176</v>
      </c>
      <c r="DX61" s="13" t="s">
        <v>176</v>
      </c>
      <c r="DY61" s="13" t="s">
        <v>176</v>
      </c>
      <c r="DZ61" s="13" t="s">
        <v>176</v>
      </c>
      <c r="EA61" s="13" t="s">
        <v>176</v>
      </c>
      <c r="EB61" s="13" t="s">
        <v>176</v>
      </c>
      <c r="EC61" s="13" t="s">
        <v>176</v>
      </c>
      <c r="ED61" s="13"/>
      <c r="EE61" s="13" t="s">
        <v>176</v>
      </c>
      <c r="EF61" s="13" t="s">
        <v>176</v>
      </c>
      <c r="EG61" s="13" t="s">
        <v>176</v>
      </c>
      <c r="EH61" s="13" t="s">
        <v>176</v>
      </c>
      <c r="EI61" s="13" t="s">
        <v>176</v>
      </c>
      <c r="EJ61" s="13" t="s">
        <v>176</v>
      </c>
      <c r="EK61" s="13" t="s">
        <v>176</v>
      </c>
      <c r="EL61" s="13" t="s">
        <v>176</v>
      </c>
      <c r="EM61" s="13" t="s">
        <v>176</v>
      </c>
      <c r="EN61" s="13" t="s">
        <v>176</v>
      </c>
      <c r="EO61" s="13" t="s">
        <v>176</v>
      </c>
      <c r="EP61" s="13" t="s">
        <v>176</v>
      </c>
      <c r="EQ61" s="13"/>
      <c r="ER61" s="13" t="s">
        <v>176</v>
      </c>
      <c r="ES61" s="13" t="s">
        <v>176</v>
      </c>
      <c r="ET61" s="13" t="s">
        <v>176</v>
      </c>
      <c r="EU61" s="13" t="s">
        <v>176</v>
      </c>
      <c r="EV61" s="13" t="s">
        <v>176</v>
      </c>
      <c r="EW61" s="13" t="s">
        <v>176</v>
      </c>
      <c r="EX61" s="13" t="s">
        <v>176</v>
      </c>
      <c r="EY61" s="13" t="s">
        <v>176</v>
      </c>
      <c r="EZ61" s="13" t="s">
        <v>176</v>
      </c>
      <c r="FA61" s="13" t="s">
        <v>176</v>
      </c>
      <c r="FB61" s="13" t="s">
        <v>176</v>
      </c>
      <c r="FC61" s="13" t="s">
        <v>176</v>
      </c>
      <c r="FD61" s="13" t="s">
        <v>176</v>
      </c>
      <c r="FE61" s="13" t="s">
        <v>176</v>
      </c>
      <c r="FF61" s="13" t="s">
        <v>176</v>
      </c>
      <c r="FG61" s="13" t="s">
        <v>176</v>
      </c>
      <c r="FH61" s="13" t="s">
        <v>176</v>
      </c>
      <c r="FI61" s="13" t="s">
        <v>176</v>
      </c>
      <c r="FJ61" s="13" t="s">
        <v>176</v>
      </c>
      <c r="FK61" s="13" t="s">
        <v>176</v>
      </c>
      <c r="FL61" s="13" t="s">
        <v>176</v>
      </c>
      <c r="FM61" s="13" t="s">
        <v>176</v>
      </c>
      <c r="FN61" s="13" t="s">
        <v>176</v>
      </c>
      <c r="FO61" s="13" t="s">
        <v>176</v>
      </c>
      <c r="FP61" s="13"/>
      <c r="FQ61" s="13" t="s">
        <v>176</v>
      </c>
      <c r="FR61" s="13" t="s">
        <v>176</v>
      </c>
      <c r="FS61" s="13" t="s">
        <v>176</v>
      </c>
      <c r="FT61" s="13" t="s">
        <v>176</v>
      </c>
      <c r="FU61" s="13" t="s">
        <v>176</v>
      </c>
      <c r="FV61" s="13" t="s">
        <v>176</v>
      </c>
      <c r="FW61" s="13" t="s">
        <v>176</v>
      </c>
      <c r="FX61" s="13" t="s">
        <v>176</v>
      </c>
      <c r="FY61" s="13" t="s">
        <v>176</v>
      </c>
      <c r="FZ61" s="13" t="s">
        <v>176</v>
      </c>
      <c r="GA61" s="13" t="s">
        <v>176</v>
      </c>
      <c r="GB61" s="13" t="s">
        <v>176</v>
      </c>
      <c r="GC61" s="13"/>
      <c r="GD61" s="13" t="s">
        <v>176</v>
      </c>
      <c r="GE61" s="13" t="s">
        <v>176</v>
      </c>
      <c r="GF61" s="13" t="s">
        <v>176</v>
      </c>
      <c r="GG61" s="13" t="s">
        <v>176</v>
      </c>
      <c r="GH61" s="13" t="s">
        <v>176</v>
      </c>
      <c r="GI61" s="13" t="s">
        <v>176</v>
      </c>
      <c r="GJ61" s="13" t="s">
        <v>176</v>
      </c>
      <c r="GK61" s="13" t="s">
        <v>176</v>
      </c>
      <c r="GL61" s="13" t="s">
        <v>176</v>
      </c>
      <c r="GM61" s="13" t="s">
        <v>176</v>
      </c>
      <c r="GN61" s="13" t="s">
        <v>176</v>
      </c>
      <c r="GO61" s="13" t="s">
        <v>176</v>
      </c>
      <c r="GP61" s="13" t="s">
        <v>176</v>
      </c>
      <c r="GQ61" s="13" t="s">
        <v>176</v>
      </c>
      <c r="GR61" s="13" t="s">
        <v>176</v>
      </c>
      <c r="GS61" s="13" t="s">
        <v>176</v>
      </c>
      <c r="GT61" s="13" t="s">
        <v>176</v>
      </c>
      <c r="GU61" s="13">
        <v>0</v>
      </c>
      <c r="GV61" s="13" t="s">
        <v>176</v>
      </c>
      <c r="GW61" s="13" t="s">
        <v>176</v>
      </c>
      <c r="GX61" s="13" t="s">
        <v>176</v>
      </c>
      <c r="GY61" s="13" t="s">
        <v>176</v>
      </c>
      <c r="GZ61" s="13" t="s">
        <v>176</v>
      </c>
      <c r="HA61" s="13" t="s">
        <v>176</v>
      </c>
      <c r="HB61" s="13" t="s">
        <v>176</v>
      </c>
      <c r="HC61" s="13" t="s">
        <v>176</v>
      </c>
      <c r="HD61" s="13" t="s">
        <v>176</v>
      </c>
      <c r="HE61" s="13" t="s">
        <v>176</v>
      </c>
      <c r="HF61" s="13" t="s">
        <v>176</v>
      </c>
      <c r="HG61" s="13" t="s">
        <v>176</v>
      </c>
      <c r="HH61" s="13" t="s">
        <v>176</v>
      </c>
      <c r="HI61" s="13" t="s">
        <v>176</v>
      </c>
      <c r="HJ61" s="13" t="s">
        <v>176</v>
      </c>
      <c r="HK61" s="13" t="s">
        <v>176</v>
      </c>
      <c r="HL61" s="13" t="s">
        <v>176</v>
      </c>
      <c r="HM61" s="13" t="s">
        <v>176</v>
      </c>
      <c r="HN61" s="13" t="s">
        <v>176</v>
      </c>
      <c r="HO61" s="13" t="s">
        <v>176</v>
      </c>
      <c r="HP61" s="13" t="s">
        <v>176</v>
      </c>
      <c r="HQ61" s="13" t="s">
        <v>176</v>
      </c>
      <c r="HR61" s="13" t="s">
        <v>176</v>
      </c>
      <c r="HS61" s="13" t="s">
        <v>176</v>
      </c>
      <c r="HT61" s="13" t="s">
        <v>176</v>
      </c>
      <c r="HU61" s="13" t="s">
        <v>176</v>
      </c>
      <c r="HV61" s="13" t="s">
        <v>176</v>
      </c>
      <c r="HW61" s="13" t="s">
        <v>176</v>
      </c>
      <c r="HX61" s="13" t="s">
        <v>176</v>
      </c>
      <c r="HY61" s="13" t="s">
        <v>176</v>
      </c>
      <c r="HZ61" s="13" t="s">
        <v>176</v>
      </c>
      <c r="IA61" s="13" t="s">
        <v>176</v>
      </c>
      <c r="IB61" s="13" t="s">
        <v>176</v>
      </c>
      <c r="IC61" s="13" t="s">
        <v>176</v>
      </c>
      <c r="ID61" s="13" t="s">
        <v>176</v>
      </c>
      <c r="IE61" s="13" t="s">
        <v>176</v>
      </c>
      <c r="IF61" s="13" t="s">
        <v>176</v>
      </c>
      <c r="IG61" s="13" t="s">
        <v>176</v>
      </c>
      <c r="IH61" s="13" t="s">
        <v>176</v>
      </c>
      <c r="II61" s="13" t="s">
        <v>176</v>
      </c>
      <c r="IJ61" s="13" t="s">
        <v>176</v>
      </c>
      <c r="IK61" s="13" t="s">
        <v>176</v>
      </c>
      <c r="IL61" s="13" t="s">
        <v>176</v>
      </c>
      <c r="IM61" s="13"/>
      <c r="IN61" s="13" t="s">
        <v>176</v>
      </c>
      <c r="IO61" s="13" t="s">
        <v>176</v>
      </c>
      <c r="IP61" s="13" t="s">
        <v>176</v>
      </c>
      <c r="IQ61" s="13" t="s">
        <v>176</v>
      </c>
      <c r="IR61" s="13" t="s">
        <v>176</v>
      </c>
      <c r="IS61" s="13" t="s">
        <v>176</v>
      </c>
      <c r="IT61" s="13" t="s">
        <v>176</v>
      </c>
      <c r="IU61" s="13" t="s">
        <v>176</v>
      </c>
      <c r="IV61" s="13" t="s">
        <v>176</v>
      </c>
      <c r="IW61" s="13" t="s">
        <v>176</v>
      </c>
      <c r="IX61" s="13" t="s">
        <v>176</v>
      </c>
      <c r="IY61" s="13" t="s">
        <v>176</v>
      </c>
      <c r="IZ61" s="13" t="s">
        <v>176</v>
      </c>
      <c r="JA61" s="13" t="s">
        <v>176</v>
      </c>
      <c r="JB61" s="13" t="s">
        <v>176</v>
      </c>
      <c r="JC61" s="13" t="s">
        <v>176</v>
      </c>
      <c r="JD61" s="13" t="s">
        <v>176</v>
      </c>
      <c r="JE61" s="13">
        <v>0.7</v>
      </c>
      <c r="JF61" s="13" t="s">
        <v>176</v>
      </c>
      <c r="JG61" s="13" t="s">
        <v>176</v>
      </c>
      <c r="JH61" s="13">
        <v>2.8</v>
      </c>
      <c r="JI61" s="13" t="s">
        <v>176</v>
      </c>
      <c r="JJ61" s="13">
        <v>0</v>
      </c>
      <c r="JK61" s="13"/>
      <c r="JL61" s="13"/>
      <c r="JM61" s="13"/>
      <c r="JN61" s="13"/>
      <c r="JO61" s="13"/>
      <c r="JP61" s="13"/>
      <c r="JQ61" s="13"/>
      <c r="JR61" s="13"/>
      <c r="JS61" s="13"/>
      <c r="JT61" s="13"/>
      <c r="JU61" s="13"/>
      <c r="JV61" s="13"/>
      <c r="JW61" s="13"/>
      <c r="JX61" s="13"/>
      <c r="JY61" s="13"/>
      <c r="JZ61" s="13"/>
      <c r="KA61" s="13"/>
      <c r="KB61" s="13"/>
      <c r="KC61" s="13"/>
      <c r="KD61" s="13"/>
      <c r="KE61" s="13"/>
      <c r="KF61" s="13"/>
    </row>
    <row r="62" spans="1:292" x14ac:dyDescent="0.25">
      <c r="A62" t="s">
        <v>1227</v>
      </c>
      <c r="B62" t="s">
        <v>1155</v>
      </c>
      <c r="D62" s="24" t="s">
        <v>406</v>
      </c>
      <c r="E62" t="s">
        <v>738</v>
      </c>
      <c r="F62" t="s">
        <v>176</v>
      </c>
      <c r="G62" t="s">
        <v>176</v>
      </c>
      <c r="H62" t="s">
        <v>176</v>
      </c>
      <c r="I62" t="s">
        <v>176</v>
      </c>
      <c r="J62" t="s">
        <v>176</v>
      </c>
      <c r="K62" t="s">
        <v>176</v>
      </c>
      <c r="L62" t="s">
        <v>176</v>
      </c>
      <c r="M62" t="s">
        <v>176</v>
      </c>
      <c r="N62" t="s">
        <v>176</v>
      </c>
      <c r="O62" t="s">
        <v>176</v>
      </c>
      <c r="P62" t="s">
        <v>176</v>
      </c>
      <c r="Q62" t="s">
        <v>176</v>
      </c>
      <c r="R62" t="s">
        <v>176</v>
      </c>
      <c r="S62">
        <v>93.3</v>
      </c>
      <c r="T62">
        <v>93.75</v>
      </c>
      <c r="V62" t="s">
        <v>176</v>
      </c>
      <c r="W62" t="s">
        <v>176</v>
      </c>
      <c r="X62">
        <v>47.53</v>
      </c>
      <c r="Y62">
        <v>53.84</v>
      </c>
      <c r="Z62">
        <v>90</v>
      </c>
      <c r="AA62" t="s">
        <v>176</v>
      </c>
      <c r="AB62" t="s">
        <v>176</v>
      </c>
      <c r="AC62">
        <v>0</v>
      </c>
      <c r="AD62">
        <v>0</v>
      </c>
      <c r="AE62">
        <v>100</v>
      </c>
      <c r="AF62">
        <v>95.24</v>
      </c>
      <c r="AG62">
        <v>94.06</v>
      </c>
      <c r="AH62" t="s">
        <v>176</v>
      </c>
      <c r="AI62" t="s">
        <v>176</v>
      </c>
      <c r="AJ62" t="s">
        <v>176</v>
      </c>
      <c r="AK62" t="s">
        <v>176</v>
      </c>
      <c r="AL62">
        <v>78.83</v>
      </c>
      <c r="AM62">
        <v>66.42</v>
      </c>
      <c r="AN62">
        <v>100</v>
      </c>
      <c r="AO62">
        <v>100</v>
      </c>
      <c r="AP62">
        <v>96.1</v>
      </c>
      <c r="AQ62" s="13" t="s">
        <v>176</v>
      </c>
      <c r="AR62" s="13" t="s">
        <v>176</v>
      </c>
      <c r="AS62" s="13" t="s">
        <v>176</v>
      </c>
      <c r="AT62" s="13">
        <v>100</v>
      </c>
      <c r="AU62" s="13">
        <v>100</v>
      </c>
      <c r="AV62" s="13">
        <v>100</v>
      </c>
      <c r="AW62" s="13" t="s">
        <v>176</v>
      </c>
      <c r="AX62" s="13" t="s">
        <v>176</v>
      </c>
      <c r="AY62" s="13" t="s">
        <v>176</v>
      </c>
      <c r="AZ62" s="13" t="s">
        <v>176</v>
      </c>
      <c r="BA62" s="13" t="s">
        <v>176</v>
      </c>
      <c r="BB62" s="13" t="s">
        <v>176</v>
      </c>
      <c r="BC62" s="13">
        <v>99.2</v>
      </c>
      <c r="BD62" s="13" t="s">
        <v>176</v>
      </c>
      <c r="BE62" s="13" t="s">
        <v>176</v>
      </c>
      <c r="BF62" s="13" t="s">
        <v>176</v>
      </c>
      <c r="BG62" s="13" t="s">
        <v>176</v>
      </c>
      <c r="BH62" s="13" t="s">
        <v>176</v>
      </c>
      <c r="BI62" s="13" t="s">
        <v>176</v>
      </c>
      <c r="BJ62" s="13">
        <v>76.599999999999994</v>
      </c>
      <c r="BK62" s="13">
        <v>94</v>
      </c>
      <c r="BL62" s="13" t="s">
        <v>176</v>
      </c>
      <c r="BM62" s="13" t="s">
        <v>176</v>
      </c>
      <c r="BN62" s="13" t="s">
        <v>176</v>
      </c>
      <c r="BO62" s="13" t="s">
        <v>176</v>
      </c>
      <c r="BP62" s="13" t="s">
        <v>176</v>
      </c>
      <c r="BQ62" s="13" t="s">
        <v>176</v>
      </c>
      <c r="BR62" s="13" t="s">
        <v>176</v>
      </c>
      <c r="BS62" s="13">
        <v>100</v>
      </c>
      <c r="BT62" s="13">
        <v>100</v>
      </c>
      <c r="BU62" s="13" t="s">
        <v>176</v>
      </c>
      <c r="BV62" s="13">
        <v>100</v>
      </c>
      <c r="BW62" s="13">
        <v>89.7</v>
      </c>
      <c r="BX62" s="13" t="s">
        <v>176</v>
      </c>
      <c r="BY62" s="13" t="s">
        <v>176</v>
      </c>
      <c r="BZ62" s="13" t="s">
        <v>176</v>
      </c>
      <c r="CA62" s="13" t="s">
        <v>176</v>
      </c>
      <c r="CB62" s="13" t="s">
        <v>176</v>
      </c>
      <c r="CC62" s="13">
        <v>100</v>
      </c>
      <c r="CD62" s="13">
        <v>100</v>
      </c>
      <c r="CE62" s="13" t="s">
        <v>176</v>
      </c>
      <c r="CF62" s="13" t="s">
        <v>176</v>
      </c>
      <c r="CG62" s="13">
        <v>100</v>
      </c>
      <c r="CH62" s="13">
        <v>100</v>
      </c>
      <c r="CI62" s="13">
        <v>100</v>
      </c>
      <c r="CJ62" s="13">
        <v>100</v>
      </c>
      <c r="CK62" s="13">
        <v>100</v>
      </c>
      <c r="CL62" s="13">
        <v>100</v>
      </c>
      <c r="CM62" s="13" t="s">
        <v>176</v>
      </c>
      <c r="CN62" s="13" t="s">
        <v>176</v>
      </c>
      <c r="CO62" s="13">
        <v>100</v>
      </c>
      <c r="CP62" s="13">
        <v>100</v>
      </c>
      <c r="CQ62" s="13"/>
      <c r="CR62" s="13" t="s">
        <v>176</v>
      </c>
      <c r="CS62" s="13">
        <v>100</v>
      </c>
      <c r="CT62" s="13">
        <v>92</v>
      </c>
      <c r="CU62" s="13" t="s">
        <v>176</v>
      </c>
      <c r="CV62" s="13" t="s">
        <v>176</v>
      </c>
      <c r="CW62" s="13">
        <v>100</v>
      </c>
      <c r="CX62" s="13" t="s">
        <v>176</v>
      </c>
      <c r="CY62" s="13" t="s">
        <v>176</v>
      </c>
      <c r="CZ62" s="13" t="s">
        <v>176</v>
      </c>
      <c r="DA62" s="13" t="s">
        <v>176</v>
      </c>
      <c r="DB62" s="13" t="s">
        <v>176</v>
      </c>
      <c r="DC62" s="13" t="s">
        <v>176</v>
      </c>
      <c r="DD62" s="13" t="s">
        <v>176</v>
      </c>
      <c r="DE62" s="13" t="s">
        <v>176</v>
      </c>
      <c r="DF62" s="13" t="s">
        <v>176</v>
      </c>
      <c r="DG62" s="13" t="s">
        <v>176</v>
      </c>
      <c r="DH62" s="13" t="s">
        <v>176</v>
      </c>
      <c r="DI62" s="13" t="s">
        <v>176</v>
      </c>
      <c r="DJ62" s="13" t="s">
        <v>176</v>
      </c>
      <c r="DK62" s="13" t="s">
        <v>176</v>
      </c>
      <c r="DL62" s="13" t="s">
        <v>176</v>
      </c>
      <c r="DM62" s="13" t="s">
        <v>176</v>
      </c>
      <c r="DN62" s="13" t="s">
        <v>176</v>
      </c>
      <c r="DO62" s="13" t="s">
        <v>176</v>
      </c>
      <c r="DP62" s="13" t="s">
        <v>176</v>
      </c>
      <c r="DQ62" s="13" t="s">
        <v>176</v>
      </c>
      <c r="DR62" s="13" t="s">
        <v>176</v>
      </c>
      <c r="DS62" s="13" t="s">
        <v>176</v>
      </c>
      <c r="DT62" s="13" t="s">
        <v>176</v>
      </c>
      <c r="DU62" s="13" t="s">
        <v>176</v>
      </c>
      <c r="DV62" s="13" t="s">
        <v>176</v>
      </c>
      <c r="DW62" s="13" t="s">
        <v>176</v>
      </c>
      <c r="DX62" s="13" t="s">
        <v>176</v>
      </c>
      <c r="DY62" s="13" t="s">
        <v>176</v>
      </c>
      <c r="DZ62" s="13" t="s">
        <v>176</v>
      </c>
      <c r="EA62" s="13" t="s">
        <v>176</v>
      </c>
      <c r="EB62" s="13" t="s">
        <v>176</v>
      </c>
      <c r="EC62" s="13" t="s">
        <v>176</v>
      </c>
      <c r="ED62" s="13"/>
      <c r="EE62" s="13">
        <v>100</v>
      </c>
      <c r="EF62" s="13" t="s">
        <v>176</v>
      </c>
      <c r="EG62" s="13">
        <v>100</v>
      </c>
      <c r="EH62" s="13">
        <v>97.7</v>
      </c>
      <c r="EI62" s="13">
        <v>98.5</v>
      </c>
      <c r="EJ62" s="13" t="s">
        <v>176</v>
      </c>
      <c r="EK62" s="13" t="s">
        <v>176</v>
      </c>
      <c r="EL62" s="13" t="s">
        <v>176</v>
      </c>
      <c r="EM62" s="13">
        <v>61.16</v>
      </c>
      <c r="EN62" s="13" t="s">
        <v>176</v>
      </c>
      <c r="EO62" s="13" t="s">
        <v>176</v>
      </c>
      <c r="EP62" s="13" t="s">
        <v>176</v>
      </c>
      <c r="EQ62" s="13">
        <v>100</v>
      </c>
      <c r="ER62" s="13" t="s">
        <v>176</v>
      </c>
      <c r="ES62" s="13">
        <v>100</v>
      </c>
      <c r="ET62" s="13">
        <v>100</v>
      </c>
      <c r="EU62" s="13" t="s">
        <v>176</v>
      </c>
      <c r="EV62" s="13" t="s">
        <v>176</v>
      </c>
      <c r="EW62" s="13">
        <v>100</v>
      </c>
      <c r="EX62" s="13">
        <v>100</v>
      </c>
      <c r="EY62" s="13" t="s">
        <v>176</v>
      </c>
      <c r="EZ62" s="13" t="s">
        <v>176</v>
      </c>
      <c r="FA62" s="13" t="s">
        <v>176</v>
      </c>
      <c r="FB62" s="13">
        <v>100</v>
      </c>
      <c r="FC62" s="13">
        <v>100</v>
      </c>
      <c r="FD62" s="13" t="s">
        <v>176</v>
      </c>
      <c r="FE62" s="13">
        <v>100</v>
      </c>
      <c r="FF62" s="13">
        <v>100</v>
      </c>
      <c r="FG62" s="13">
        <v>100</v>
      </c>
      <c r="FH62" s="13">
        <v>100</v>
      </c>
      <c r="FI62" s="13" t="s">
        <v>176</v>
      </c>
      <c r="FJ62" s="13" t="s">
        <v>176</v>
      </c>
      <c r="FK62" s="13" t="s">
        <v>176</v>
      </c>
      <c r="FL62" s="13">
        <v>100</v>
      </c>
      <c r="FM62" s="13">
        <v>100</v>
      </c>
      <c r="FN62" s="13">
        <v>100</v>
      </c>
      <c r="FO62" s="13">
        <v>100</v>
      </c>
      <c r="FP62" s="13"/>
      <c r="FQ62" s="13" t="s">
        <v>176</v>
      </c>
      <c r="FR62" s="13">
        <v>98.5</v>
      </c>
      <c r="FS62" s="13" t="s">
        <v>176</v>
      </c>
      <c r="FT62" s="13" t="s">
        <v>176</v>
      </c>
      <c r="FU62" s="13" t="s">
        <v>176</v>
      </c>
      <c r="FV62" s="13" t="s">
        <v>176</v>
      </c>
      <c r="FW62" s="13">
        <v>100</v>
      </c>
      <c r="FX62" s="13">
        <v>100</v>
      </c>
      <c r="FY62" s="13">
        <v>84.9</v>
      </c>
      <c r="FZ62" s="13">
        <v>100</v>
      </c>
      <c r="GA62" s="13" t="s">
        <v>176</v>
      </c>
      <c r="GB62" s="13" t="s">
        <v>176</v>
      </c>
      <c r="GC62" s="13">
        <v>100</v>
      </c>
      <c r="GD62" s="13" t="s">
        <v>176</v>
      </c>
      <c r="GE62" s="13" t="s">
        <v>176</v>
      </c>
      <c r="GF62" s="13" t="s">
        <v>176</v>
      </c>
      <c r="GG62" s="13">
        <v>100</v>
      </c>
      <c r="GH62" s="13" t="s">
        <v>176</v>
      </c>
      <c r="GI62" s="13" t="s">
        <v>176</v>
      </c>
      <c r="GJ62" s="13" t="s">
        <v>176</v>
      </c>
      <c r="GK62" s="13" t="s">
        <v>176</v>
      </c>
      <c r="GL62" s="13" t="s">
        <v>176</v>
      </c>
      <c r="GM62" s="13" t="s">
        <v>176</v>
      </c>
      <c r="GN62" s="13" t="s">
        <v>176</v>
      </c>
      <c r="GO62" s="13" t="s">
        <v>176</v>
      </c>
      <c r="GP62" s="13" t="s">
        <v>176</v>
      </c>
      <c r="GQ62" s="13" t="s">
        <v>176</v>
      </c>
      <c r="GR62" s="13" t="s">
        <v>176</v>
      </c>
      <c r="GS62" s="13" t="s">
        <v>176</v>
      </c>
      <c r="GT62" s="13" t="s">
        <v>176</v>
      </c>
      <c r="GU62" s="13" t="s">
        <v>176</v>
      </c>
      <c r="GV62" s="13" t="s">
        <v>176</v>
      </c>
      <c r="GW62" s="13" t="s">
        <v>176</v>
      </c>
      <c r="GX62" s="13">
        <v>100</v>
      </c>
      <c r="GY62" s="13" t="s">
        <v>176</v>
      </c>
      <c r="GZ62" s="13" t="s">
        <v>176</v>
      </c>
      <c r="HA62" s="13" t="s">
        <v>176</v>
      </c>
      <c r="HB62" s="13" t="s">
        <v>176</v>
      </c>
      <c r="HC62" s="13" t="s">
        <v>176</v>
      </c>
      <c r="HD62" s="13" t="s">
        <v>176</v>
      </c>
      <c r="HE62" s="13" t="s">
        <v>176</v>
      </c>
      <c r="HF62" s="13" t="s">
        <v>176</v>
      </c>
      <c r="HG62" s="13" t="s">
        <v>176</v>
      </c>
      <c r="HH62" s="13" t="s">
        <v>176</v>
      </c>
      <c r="HI62" s="13" t="s">
        <v>176</v>
      </c>
      <c r="HJ62" s="13" t="s">
        <v>176</v>
      </c>
      <c r="HK62" s="13">
        <v>100</v>
      </c>
      <c r="HL62" s="13">
        <v>100</v>
      </c>
      <c r="HM62" s="13">
        <v>100</v>
      </c>
      <c r="HN62" s="13" t="s">
        <v>176</v>
      </c>
      <c r="HO62" s="13">
        <v>100</v>
      </c>
      <c r="HP62" s="13" t="s">
        <v>176</v>
      </c>
      <c r="HQ62" s="13" t="s">
        <v>176</v>
      </c>
      <c r="HR62" s="13" t="s">
        <v>176</v>
      </c>
      <c r="HS62" s="13">
        <v>100</v>
      </c>
      <c r="HT62" s="13" t="s">
        <v>176</v>
      </c>
      <c r="HU62" s="13">
        <v>100</v>
      </c>
      <c r="HV62" s="13">
        <v>100</v>
      </c>
      <c r="HW62" s="13">
        <v>100</v>
      </c>
      <c r="HX62" s="13" t="s">
        <v>176</v>
      </c>
      <c r="HY62" s="13" t="s">
        <v>176</v>
      </c>
      <c r="HZ62" s="13" t="s">
        <v>176</v>
      </c>
      <c r="IA62" s="13" t="s">
        <v>176</v>
      </c>
      <c r="IB62" s="13" t="s">
        <v>176</v>
      </c>
      <c r="IC62" s="13" t="s">
        <v>176</v>
      </c>
      <c r="ID62" s="13" t="s">
        <v>176</v>
      </c>
      <c r="IE62" s="13" t="s">
        <v>176</v>
      </c>
      <c r="IF62" s="13">
        <v>100</v>
      </c>
      <c r="IG62" s="13">
        <v>93.9</v>
      </c>
      <c r="IH62" s="13" t="s">
        <v>176</v>
      </c>
      <c r="II62" s="13" t="s">
        <v>176</v>
      </c>
      <c r="IJ62" s="13">
        <v>95</v>
      </c>
      <c r="IK62" s="13">
        <v>0</v>
      </c>
      <c r="IL62" s="13">
        <v>85</v>
      </c>
      <c r="IM62" s="13"/>
      <c r="IN62" s="13" t="s">
        <v>176</v>
      </c>
      <c r="IO62" s="13">
        <v>100</v>
      </c>
      <c r="IP62" s="13">
        <v>100</v>
      </c>
      <c r="IQ62" s="13">
        <v>100</v>
      </c>
      <c r="IR62" s="13" t="s">
        <v>176</v>
      </c>
      <c r="IS62" s="13" t="s">
        <v>176</v>
      </c>
      <c r="IT62" s="13">
        <v>100</v>
      </c>
      <c r="IV62" s="13">
        <v>90.52</v>
      </c>
      <c r="IW62" s="13" t="s">
        <v>176</v>
      </c>
      <c r="IX62" s="13" t="s">
        <v>176</v>
      </c>
      <c r="IY62" s="13" t="s">
        <v>176</v>
      </c>
      <c r="IZ62" s="13">
        <v>100</v>
      </c>
      <c r="JA62" s="13">
        <v>100</v>
      </c>
      <c r="JB62" s="13">
        <v>100</v>
      </c>
      <c r="JC62" s="13">
        <v>100</v>
      </c>
      <c r="JD62" s="13" t="s">
        <v>176</v>
      </c>
      <c r="JE62" s="13">
        <v>86.3</v>
      </c>
      <c r="JF62" s="13" t="s">
        <v>176</v>
      </c>
      <c r="JG62" s="13" t="s">
        <v>176</v>
      </c>
      <c r="JH62" s="13" t="s">
        <v>176</v>
      </c>
      <c r="JI62" s="13">
        <v>100</v>
      </c>
      <c r="JJ62" s="13" t="s">
        <v>176</v>
      </c>
      <c r="JK62" s="13"/>
      <c r="JL62" s="13"/>
      <c r="JM62" s="13"/>
      <c r="JN62" s="13"/>
      <c r="JO62" s="13"/>
      <c r="JP62" s="13"/>
      <c r="JQ62" s="13"/>
      <c r="JR62" s="13"/>
      <c r="JS62" s="13"/>
      <c r="JT62" s="13"/>
      <c r="JU62" s="13"/>
      <c r="JV62" s="13"/>
      <c r="JW62" s="13"/>
      <c r="JX62" s="13"/>
      <c r="JY62" s="13"/>
      <c r="JZ62" s="13"/>
      <c r="KA62" s="13"/>
      <c r="KB62" s="13"/>
      <c r="KC62" s="13"/>
      <c r="KD62" s="13"/>
      <c r="KE62" s="13"/>
      <c r="KF62" s="13"/>
    </row>
    <row r="63" spans="1:292" x14ac:dyDescent="0.25">
      <c r="A63" t="s">
        <v>1228</v>
      </c>
      <c r="B63" t="s">
        <v>1155</v>
      </c>
      <c r="D63" s="24" t="s">
        <v>406</v>
      </c>
      <c r="E63" t="s">
        <v>740</v>
      </c>
      <c r="F63" t="s">
        <v>176</v>
      </c>
      <c r="G63" t="s">
        <v>176</v>
      </c>
      <c r="H63" t="s">
        <v>176</v>
      </c>
      <c r="I63" t="s">
        <v>176</v>
      </c>
      <c r="J63" t="s">
        <v>176</v>
      </c>
      <c r="K63" t="s">
        <v>176</v>
      </c>
      <c r="L63" t="s">
        <v>176</v>
      </c>
      <c r="M63" t="s">
        <v>176</v>
      </c>
      <c r="N63" t="s">
        <v>176</v>
      </c>
      <c r="O63" t="s">
        <v>176</v>
      </c>
      <c r="P63" t="s">
        <v>176</v>
      </c>
      <c r="Q63" t="s">
        <v>176</v>
      </c>
      <c r="R63" t="s">
        <v>176</v>
      </c>
      <c r="S63">
        <v>95</v>
      </c>
      <c r="T63">
        <v>95</v>
      </c>
      <c r="U63">
        <v>78.8</v>
      </c>
      <c r="V63" t="s">
        <v>176</v>
      </c>
      <c r="W63" t="s">
        <v>176</v>
      </c>
      <c r="X63">
        <v>63.67</v>
      </c>
      <c r="Y63">
        <v>40</v>
      </c>
      <c r="Z63">
        <v>90</v>
      </c>
      <c r="AA63" t="s">
        <v>176</v>
      </c>
      <c r="AB63" t="s">
        <v>176</v>
      </c>
      <c r="AC63">
        <f xml:space="preserve"> 1/55 * 100</f>
        <v>1.8181818181818181</v>
      </c>
      <c r="AD63" t="s">
        <v>176</v>
      </c>
      <c r="AE63">
        <v>100</v>
      </c>
      <c r="AF63">
        <v>95.24</v>
      </c>
      <c r="AG63">
        <v>94.06</v>
      </c>
      <c r="AH63" t="s">
        <v>176</v>
      </c>
      <c r="AI63" t="s">
        <v>176</v>
      </c>
      <c r="AJ63" t="s">
        <v>176</v>
      </c>
      <c r="AK63" t="s">
        <v>176</v>
      </c>
      <c r="AL63">
        <v>73.650000000000006</v>
      </c>
      <c r="AM63">
        <v>66.88</v>
      </c>
      <c r="AN63">
        <v>0</v>
      </c>
      <c r="AO63">
        <v>100</v>
      </c>
      <c r="AP63">
        <v>90.5</v>
      </c>
      <c r="AQ63" s="13" t="s">
        <v>176</v>
      </c>
      <c r="AR63" s="13" t="s">
        <v>176</v>
      </c>
      <c r="AS63" s="13" t="s">
        <v>176</v>
      </c>
      <c r="AT63" s="13">
        <v>100</v>
      </c>
      <c r="AU63" s="13">
        <v>100</v>
      </c>
      <c r="AV63" s="13">
        <v>100</v>
      </c>
      <c r="AW63" s="13" t="s">
        <v>176</v>
      </c>
      <c r="AX63" s="13" t="s">
        <v>176</v>
      </c>
      <c r="AY63" s="13" t="s">
        <v>176</v>
      </c>
      <c r="AZ63" s="13" t="s">
        <v>176</v>
      </c>
      <c r="BA63" s="13" t="s">
        <v>176</v>
      </c>
      <c r="BB63" s="13" t="s">
        <v>176</v>
      </c>
      <c r="BC63" s="13">
        <v>99.3</v>
      </c>
      <c r="BD63" s="13" t="s">
        <v>176</v>
      </c>
      <c r="BE63" s="13" t="s">
        <v>176</v>
      </c>
      <c r="BF63" s="13" t="s">
        <v>176</v>
      </c>
      <c r="BG63" s="13" t="s">
        <v>176</v>
      </c>
      <c r="BH63" s="13" t="s">
        <v>176</v>
      </c>
      <c r="BI63" s="13" t="s">
        <v>176</v>
      </c>
      <c r="BJ63" s="13">
        <v>54.17</v>
      </c>
      <c r="BK63" s="13">
        <v>0</v>
      </c>
      <c r="BL63" s="13" t="s">
        <v>176</v>
      </c>
      <c r="BM63" s="13" t="s">
        <v>176</v>
      </c>
      <c r="BN63" s="13" t="s">
        <v>176</v>
      </c>
      <c r="BO63" s="13" t="s">
        <v>176</v>
      </c>
      <c r="BP63" s="13" t="s">
        <v>176</v>
      </c>
      <c r="BQ63" s="13" t="s">
        <v>176</v>
      </c>
      <c r="BR63" s="13" t="s">
        <v>176</v>
      </c>
      <c r="BS63" s="13">
        <v>100</v>
      </c>
      <c r="BT63" s="13">
        <v>100</v>
      </c>
      <c r="BU63" s="13" t="s">
        <v>176</v>
      </c>
      <c r="BV63" s="13">
        <v>100</v>
      </c>
      <c r="BW63" s="13">
        <v>92.2</v>
      </c>
      <c r="BX63" s="13" t="s">
        <v>176</v>
      </c>
      <c r="BY63" s="13" t="s">
        <v>176</v>
      </c>
      <c r="BZ63" s="13" t="s">
        <v>176</v>
      </c>
      <c r="CA63" s="13" t="s">
        <v>176</v>
      </c>
      <c r="CB63" s="13" t="s">
        <v>176</v>
      </c>
      <c r="CC63" s="13">
        <v>100</v>
      </c>
      <c r="CD63" s="13">
        <v>100</v>
      </c>
      <c r="CE63" s="13" t="s">
        <v>176</v>
      </c>
      <c r="CF63" s="13" t="s">
        <v>176</v>
      </c>
      <c r="CG63" s="13">
        <v>100</v>
      </c>
      <c r="CH63" s="13">
        <v>100</v>
      </c>
      <c r="CI63" s="13">
        <v>100</v>
      </c>
      <c r="CJ63" s="13">
        <v>100</v>
      </c>
      <c r="CK63" s="13">
        <v>100</v>
      </c>
      <c r="CL63" s="13">
        <v>100</v>
      </c>
      <c r="CM63" s="13" t="s">
        <v>176</v>
      </c>
      <c r="CN63" s="13" t="s">
        <v>176</v>
      </c>
      <c r="CO63" s="13">
        <v>100</v>
      </c>
      <c r="CP63" s="13">
        <v>100</v>
      </c>
      <c r="CQ63" s="13"/>
      <c r="CR63" s="13" t="s">
        <v>176</v>
      </c>
      <c r="CS63" s="13">
        <v>100</v>
      </c>
      <c r="CT63" s="13">
        <v>93.5</v>
      </c>
      <c r="CU63" s="13" t="s">
        <v>176</v>
      </c>
      <c r="CV63" s="13" t="s">
        <v>176</v>
      </c>
      <c r="CW63" s="13">
        <v>100</v>
      </c>
      <c r="CX63" s="13" t="s">
        <v>176</v>
      </c>
      <c r="CY63" s="13" t="s">
        <v>176</v>
      </c>
      <c r="CZ63" s="13" t="s">
        <v>176</v>
      </c>
      <c r="DA63" s="13" t="s">
        <v>176</v>
      </c>
      <c r="DB63" s="13" t="s">
        <v>176</v>
      </c>
      <c r="DC63" s="13" t="s">
        <v>176</v>
      </c>
      <c r="DD63" s="13" t="s">
        <v>176</v>
      </c>
      <c r="DE63" s="13" t="s">
        <v>176</v>
      </c>
      <c r="DF63" s="13" t="s">
        <v>176</v>
      </c>
      <c r="DG63" s="13" t="s">
        <v>176</v>
      </c>
      <c r="DH63" s="13" t="s">
        <v>176</v>
      </c>
      <c r="DI63" s="13" t="s">
        <v>176</v>
      </c>
      <c r="DJ63" s="13" t="s">
        <v>176</v>
      </c>
      <c r="DK63" s="13" t="s">
        <v>176</v>
      </c>
      <c r="DL63" s="13" t="s">
        <v>176</v>
      </c>
      <c r="DM63" s="13" t="s">
        <v>176</v>
      </c>
      <c r="DN63" s="13" t="s">
        <v>176</v>
      </c>
      <c r="DO63" s="13" t="s">
        <v>176</v>
      </c>
      <c r="DP63" s="13" t="s">
        <v>176</v>
      </c>
      <c r="DQ63" s="13" t="s">
        <v>176</v>
      </c>
      <c r="DR63" s="13" t="s">
        <v>176</v>
      </c>
      <c r="DS63" s="13" t="s">
        <v>176</v>
      </c>
      <c r="DT63" s="13" t="s">
        <v>176</v>
      </c>
      <c r="DU63" s="13" t="s">
        <v>176</v>
      </c>
      <c r="DV63" s="13" t="s">
        <v>176</v>
      </c>
      <c r="DW63" s="13" t="s">
        <v>176</v>
      </c>
      <c r="DX63" s="13" t="s">
        <v>176</v>
      </c>
      <c r="DY63" s="13" t="s">
        <v>176</v>
      </c>
      <c r="DZ63" s="13" t="s">
        <v>176</v>
      </c>
      <c r="EA63" s="13" t="s">
        <v>176</v>
      </c>
      <c r="EB63" s="13" t="s">
        <v>176</v>
      </c>
      <c r="EC63" s="13" t="s">
        <v>176</v>
      </c>
      <c r="ED63" s="13"/>
      <c r="EE63" s="13">
        <v>100</v>
      </c>
      <c r="EF63" s="13" t="s">
        <v>176</v>
      </c>
      <c r="EG63" s="13">
        <v>100</v>
      </c>
      <c r="EH63" s="13">
        <v>95.1</v>
      </c>
      <c r="EI63" s="13">
        <v>90.1</v>
      </c>
      <c r="EJ63" s="13" t="s">
        <v>176</v>
      </c>
      <c r="EK63" s="13" t="s">
        <v>176</v>
      </c>
      <c r="EL63" s="13" t="s">
        <v>176</v>
      </c>
      <c r="EM63" s="13">
        <v>73.66</v>
      </c>
      <c r="EN63" s="13" t="s">
        <v>176</v>
      </c>
      <c r="EO63" s="13" t="s">
        <v>176</v>
      </c>
      <c r="EP63" s="13" t="s">
        <v>176</v>
      </c>
      <c r="EQ63" s="13">
        <v>100</v>
      </c>
      <c r="ER63" s="13" t="s">
        <v>176</v>
      </c>
      <c r="ES63" s="13">
        <v>100</v>
      </c>
      <c r="ET63" s="13">
        <v>100</v>
      </c>
      <c r="EU63" s="13" t="s">
        <v>176</v>
      </c>
      <c r="EV63" s="13" t="s">
        <v>176</v>
      </c>
      <c r="EW63" s="13">
        <v>100</v>
      </c>
      <c r="EX63" s="13">
        <v>100</v>
      </c>
      <c r="EY63" s="13" t="s">
        <v>176</v>
      </c>
      <c r="EZ63" s="13" t="s">
        <v>176</v>
      </c>
      <c r="FA63" s="13" t="s">
        <v>176</v>
      </c>
      <c r="FB63" s="13">
        <v>100</v>
      </c>
      <c r="FC63" s="13">
        <v>100</v>
      </c>
      <c r="FD63" s="13" t="s">
        <v>176</v>
      </c>
      <c r="FE63" s="13">
        <v>100</v>
      </c>
      <c r="FF63" s="13">
        <v>100</v>
      </c>
      <c r="FG63" s="13">
        <v>100</v>
      </c>
      <c r="FH63" s="13">
        <v>100</v>
      </c>
      <c r="FI63" s="13" t="s">
        <v>176</v>
      </c>
      <c r="FJ63" s="13" t="s">
        <v>176</v>
      </c>
      <c r="FK63" s="13" t="s">
        <v>176</v>
      </c>
      <c r="FL63" s="13">
        <v>100</v>
      </c>
      <c r="FM63" s="13">
        <v>100</v>
      </c>
      <c r="FN63" s="13">
        <v>100</v>
      </c>
      <c r="FO63" s="13">
        <v>100</v>
      </c>
      <c r="FP63" s="13"/>
      <c r="FQ63" s="13" t="s">
        <v>176</v>
      </c>
      <c r="FR63" s="13">
        <v>90.1</v>
      </c>
      <c r="FS63" s="13" t="s">
        <v>176</v>
      </c>
      <c r="FT63" s="13" t="s">
        <v>176</v>
      </c>
      <c r="FU63" s="13" t="s">
        <v>176</v>
      </c>
      <c r="FV63" s="13" t="s">
        <v>176</v>
      </c>
      <c r="FW63" s="13">
        <v>100</v>
      </c>
      <c r="FX63" s="13">
        <v>100</v>
      </c>
      <c r="FY63" s="13">
        <v>87.1</v>
      </c>
      <c r="FZ63" s="13">
        <v>100</v>
      </c>
      <c r="GA63" s="13" t="s">
        <v>176</v>
      </c>
      <c r="GB63" s="13" t="s">
        <v>176</v>
      </c>
      <c r="GC63" s="13">
        <v>100</v>
      </c>
      <c r="GD63" s="13" t="s">
        <v>176</v>
      </c>
      <c r="GE63" s="13" t="s">
        <v>176</v>
      </c>
      <c r="GF63" s="13" t="s">
        <v>176</v>
      </c>
      <c r="GG63" s="13">
        <v>100</v>
      </c>
      <c r="GH63" s="13" t="s">
        <v>176</v>
      </c>
      <c r="GI63" s="13" t="s">
        <v>176</v>
      </c>
      <c r="GJ63" s="13" t="s">
        <v>176</v>
      </c>
      <c r="GK63" s="13" t="s">
        <v>176</v>
      </c>
      <c r="GL63" s="13" t="s">
        <v>176</v>
      </c>
      <c r="GM63" s="13" t="s">
        <v>176</v>
      </c>
      <c r="GN63" s="13" t="s">
        <v>176</v>
      </c>
      <c r="GO63" s="13" t="s">
        <v>176</v>
      </c>
      <c r="GP63" s="13" t="s">
        <v>176</v>
      </c>
      <c r="GQ63" s="13" t="s">
        <v>176</v>
      </c>
      <c r="GR63" s="13" t="s">
        <v>176</v>
      </c>
      <c r="GS63" s="13" t="s">
        <v>176</v>
      </c>
      <c r="GT63" s="13" t="s">
        <v>176</v>
      </c>
      <c r="GU63" s="13" t="s">
        <v>176</v>
      </c>
      <c r="GV63" s="13" t="s">
        <v>176</v>
      </c>
      <c r="GW63" s="13" t="s">
        <v>176</v>
      </c>
      <c r="GX63" s="13">
        <v>100</v>
      </c>
      <c r="GY63" s="13" t="s">
        <v>176</v>
      </c>
      <c r="GZ63" s="13" t="s">
        <v>176</v>
      </c>
      <c r="HA63" s="13" t="s">
        <v>176</v>
      </c>
      <c r="HB63" s="13" t="s">
        <v>176</v>
      </c>
      <c r="HC63" s="13" t="s">
        <v>176</v>
      </c>
      <c r="HD63" s="13" t="s">
        <v>176</v>
      </c>
      <c r="HE63" s="13" t="s">
        <v>176</v>
      </c>
      <c r="HF63" s="13" t="s">
        <v>176</v>
      </c>
      <c r="HG63" s="13" t="s">
        <v>176</v>
      </c>
      <c r="HH63" s="13" t="s">
        <v>176</v>
      </c>
      <c r="HI63" s="13" t="s">
        <v>176</v>
      </c>
      <c r="HJ63" s="13" t="s">
        <v>176</v>
      </c>
      <c r="HK63" s="13">
        <v>100</v>
      </c>
      <c r="HL63" s="13">
        <v>100</v>
      </c>
      <c r="HM63" s="13">
        <v>100</v>
      </c>
      <c r="HN63" s="13" t="s">
        <v>176</v>
      </c>
      <c r="HO63" s="13">
        <v>100</v>
      </c>
      <c r="HP63" s="13" t="s">
        <v>176</v>
      </c>
      <c r="HQ63" s="13" t="s">
        <v>176</v>
      </c>
      <c r="HR63" s="13" t="s">
        <v>176</v>
      </c>
      <c r="HS63" s="13">
        <v>100</v>
      </c>
      <c r="HT63" s="13" t="s">
        <v>176</v>
      </c>
      <c r="HU63" s="13">
        <v>100</v>
      </c>
      <c r="HV63" s="13">
        <v>100</v>
      </c>
      <c r="HW63" s="13">
        <v>100</v>
      </c>
      <c r="HX63" s="13" t="s">
        <v>176</v>
      </c>
      <c r="HY63" s="13" t="s">
        <v>176</v>
      </c>
      <c r="HZ63" s="13" t="s">
        <v>176</v>
      </c>
      <c r="IA63" s="13" t="s">
        <v>176</v>
      </c>
      <c r="IB63" s="13" t="s">
        <v>176</v>
      </c>
      <c r="IC63" s="13" t="s">
        <v>176</v>
      </c>
      <c r="ID63" s="13" t="s">
        <v>176</v>
      </c>
      <c r="IE63" s="13" t="s">
        <v>176</v>
      </c>
      <c r="IF63" s="13">
        <v>100</v>
      </c>
      <c r="IG63" s="13">
        <v>88.5</v>
      </c>
      <c r="IH63" s="13" t="s">
        <v>176</v>
      </c>
      <c r="II63" s="13" t="s">
        <v>176</v>
      </c>
      <c r="IJ63" s="13">
        <v>97</v>
      </c>
      <c r="IK63" s="13">
        <v>0</v>
      </c>
      <c r="IL63" s="13">
        <v>87</v>
      </c>
      <c r="IM63" s="13"/>
      <c r="IN63" s="13" t="s">
        <v>176</v>
      </c>
      <c r="IO63" s="13">
        <v>100</v>
      </c>
      <c r="IP63" s="13">
        <v>100</v>
      </c>
      <c r="IQ63" s="13">
        <v>100</v>
      </c>
      <c r="IR63" s="13" t="s">
        <v>176</v>
      </c>
      <c r="IS63" s="13" t="s">
        <v>176</v>
      </c>
      <c r="IT63" s="13">
        <v>100</v>
      </c>
      <c r="IV63" s="13">
        <v>80.47</v>
      </c>
      <c r="IW63" s="13" t="s">
        <v>176</v>
      </c>
      <c r="IX63" s="13" t="s">
        <v>176</v>
      </c>
      <c r="IY63" s="13" t="s">
        <v>176</v>
      </c>
      <c r="IZ63" s="13">
        <v>100</v>
      </c>
      <c r="JA63" s="13">
        <v>100</v>
      </c>
      <c r="JB63" s="13">
        <v>100</v>
      </c>
      <c r="JC63" s="13">
        <v>100</v>
      </c>
      <c r="JD63" s="13" t="s">
        <v>176</v>
      </c>
      <c r="JE63" s="13">
        <v>93.1</v>
      </c>
      <c r="JF63" s="13" t="s">
        <v>176</v>
      </c>
      <c r="JG63" s="13" t="s">
        <v>176</v>
      </c>
      <c r="JH63" s="13" t="s">
        <v>176</v>
      </c>
      <c r="JI63" s="13">
        <v>100</v>
      </c>
      <c r="JJ63" s="13" t="s">
        <v>176</v>
      </c>
      <c r="JK63" s="13"/>
      <c r="JL63" s="13"/>
      <c r="JM63" s="13"/>
      <c r="JN63" s="13"/>
      <c r="JO63" s="13"/>
      <c r="JP63" s="13"/>
      <c r="JQ63" s="13"/>
      <c r="JR63" s="13"/>
      <c r="JS63" s="13"/>
      <c r="JT63" s="13"/>
      <c r="JU63" s="13"/>
      <c r="JV63" s="13"/>
      <c r="JW63" s="13"/>
      <c r="JX63" s="13"/>
      <c r="JY63" s="13"/>
      <c r="JZ63" s="13"/>
      <c r="KA63" s="13"/>
      <c r="KB63" s="13"/>
      <c r="KC63" s="13"/>
      <c r="KD63" s="13"/>
      <c r="KE63" s="13"/>
      <c r="KF63" s="13"/>
    </row>
    <row r="64" spans="1:292" x14ac:dyDescent="0.25">
      <c r="A64" t="s">
        <v>1229</v>
      </c>
      <c r="B64" t="s">
        <v>1155</v>
      </c>
      <c r="D64" s="24" t="s">
        <v>406</v>
      </c>
      <c r="E64" t="s">
        <v>1070</v>
      </c>
      <c r="F64" t="s">
        <v>176</v>
      </c>
      <c r="G64" t="s">
        <v>176</v>
      </c>
      <c r="H64" t="s">
        <v>176</v>
      </c>
      <c r="I64" t="s">
        <v>176</v>
      </c>
      <c r="J64" t="s">
        <v>176</v>
      </c>
      <c r="K64" t="s">
        <v>176</v>
      </c>
      <c r="L64" t="s">
        <v>176</v>
      </c>
      <c r="M64" t="s">
        <v>176</v>
      </c>
      <c r="N64" t="s">
        <v>176</v>
      </c>
      <c r="O64" t="s">
        <v>176</v>
      </c>
      <c r="P64" t="s">
        <v>176</v>
      </c>
      <c r="Q64" t="s">
        <v>176</v>
      </c>
      <c r="R64" t="s">
        <v>176</v>
      </c>
      <c r="S64" t="s">
        <v>176</v>
      </c>
      <c r="T64" t="s">
        <v>176</v>
      </c>
      <c r="U64">
        <v>77.5</v>
      </c>
      <c r="V64" t="s">
        <v>176</v>
      </c>
      <c r="W64" t="s">
        <v>176</v>
      </c>
      <c r="X64" t="s">
        <v>176</v>
      </c>
      <c r="Y64" t="s">
        <v>176</v>
      </c>
      <c r="Z64" t="s">
        <v>176</v>
      </c>
      <c r="AA64" t="s">
        <v>176</v>
      </c>
      <c r="AB64" t="s">
        <v>176</v>
      </c>
      <c r="AC64">
        <v>0</v>
      </c>
      <c r="AD64" t="s">
        <v>176</v>
      </c>
      <c r="AE64" t="s">
        <v>176</v>
      </c>
      <c r="AF64">
        <v>95.24</v>
      </c>
      <c r="AG64">
        <v>94.06</v>
      </c>
      <c r="AH64" t="s">
        <v>176</v>
      </c>
      <c r="AI64" t="s">
        <v>176</v>
      </c>
      <c r="AJ64" t="s">
        <v>176</v>
      </c>
      <c r="AK64" t="s">
        <v>176</v>
      </c>
      <c r="AL64">
        <v>76.3</v>
      </c>
      <c r="AM64">
        <v>66.7</v>
      </c>
      <c r="AN64" s="13" t="s">
        <v>176</v>
      </c>
      <c r="AO64" s="13" t="s">
        <v>176</v>
      </c>
      <c r="AP64" s="13" t="s">
        <v>176</v>
      </c>
      <c r="AQ64" s="13" t="s">
        <v>176</v>
      </c>
      <c r="AR64" s="13" t="s">
        <v>176</v>
      </c>
      <c r="AS64" s="13" t="s">
        <v>176</v>
      </c>
      <c r="AT64" s="13" t="s">
        <v>176</v>
      </c>
      <c r="AU64" s="13" t="s">
        <v>176</v>
      </c>
      <c r="AV64" s="13" t="s">
        <v>176</v>
      </c>
      <c r="AW64" s="13" t="s">
        <v>176</v>
      </c>
      <c r="AX64" s="13" t="s">
        <v>176</v>
      </c>
      <c r="AY64" s="13" t="s">
        <v>176</v>
      </c>
      <c r="AZ64" s="13" t="s">
        <v>176</v>
      </c>
      <c r="BA64" s="13" t="s">
        <v>176</v>
      </c>
      <c r="BB64" s="13" t="s">
        <v>176</v>
      </c>
      <c r="BC64" s="13" t="s">
        <v>176</v>
      </c>
      <c r="BD64" s="13">
        <v>88.5</v>
      </c>
      <c r="BE64" s="13" t="s">
        <v>176</v>
      </c>
      <c r="BF64" s="13" t="s">
        <v>176</v>
      </c>
      <c r="BG64" s="13">
        <v>60.81</v>
      </c>
      <c r="BH64" s="13">
        <v>63.28</v>
      </c>
      <c r="BI64" s="13">
        <v>77.02</v>
      </c>
      <c r="BJ64" s="13" t="s">
        <v>176</v>
      </c>
      <c r="BK64" s="13">
        <v>78</v>
      </c>
      <c r="BL64" s="13" t="s">
        <v>176</v>
      </c>
      <c r="BM64" s="13" t="s">
        <v>176</v>
      </c>
      <c r="BN64" s="13" t="s">
        <v>176</v>
      </c>
      <c r="BO64" s="13" t="s">
        <v>176</v>
      </c>
      <c r="BP64" s="13" t="s">
        <v>176</v>
      </c>
      <c r="BQ64" s="13">
        <v>76.099999999999994</v>
      </c>
      <c r="BR64" s="13" t="s">
        <v>176</v>
      </c>
      <c r="BS64" s="13">
        <v>100</v>
      </c>
      <c r="BT64" s="13">
        <v>100</v>
      </c>
      <c r="BU64" s="13">
        <v>87.73</v>
      </c>
      <c r="BV64" s="13">
        <v>100</v>
      </c>
      <c r="BW64" s="13" t="s">
        <v>176</v>
      </c>
      <c r="BX64" s="13">
        <v>78.95</v>
      </c>
      <c r="BY64" s="13">
        <v>71.95</v>
      </c>
      <c r="BZ64" s="13" t="s">
        <v>176</v>
      </c>
      <c r="CA64" s="13" t="s">
        <v>176</v>
      </c>
      <c r="CB64" s="13">
        <v>76</v>
      </c>
      <c r="CC64" s="13">
        <v>100</v>
      </c>
      <c r="CD64" s="13">
        <v>100</v>
      </c>
      <c r="CE64" s="13" t="s">
        <v>176</v>
      </c>
      <c r="CF64" s="13" t="s">
        <v>176</v>
      </c>
      <c r="CG64" s="13">
        <v>100</v>
      </c>
      <c r="CH64" s="13">
        <v>100</v>
      </c>
      <c r="CI64" s="13">
        <v>100</v>
      </c>
      <c r="CJ64" s="13">
        <v>100</v>
      </c>
      <c r="CK64" s="13">
        <v>100</v>
      </c>
      <c r="CL64" s="13">
        <v>100</v>
      </c>
      <c r="CM64" s="13" t="s">
        <v>176</v>
      </c>
      <c r="CN64" s="13">
        <v>94.01</v>
      </c>
      <c r="CO64" s="13">
        <v>100</v>
      </c>
      <c r="CP64" s="13">
        <v>100</v>
      </c>
      <c r="CQ64" s="13"/>
      <c r="CR64" s="13" t="s">
        <v>176</v>
      </c>
      <c r="CS64" s="13">
        <v>100</v>
      </c>
      <c r="CT64" s="13" t="s">
        <v>176</v>
      </c>
      <c r="CU64" s="13">
        <v>100</v>
      </c>
      <c r="CV64" s="13">
        <v>100</v>
      </c>
      <c r="CW64" s="13">
        <v>100</v>
      </c>
      <c r="CX64" s="13" t="s">
        <v>176</v>
      </c>
      <c r="CY64" s="13" t="s">
        <v>176</v>
      </c>
      <c r="CZ64" s="13" t="s">
        <v>176</v>
      </c>
      <c r="DA64" s="13" t="s">
        <v>176</v>
      </c>
      <c r="DB64" s="13" t="s">
        <v>176</v>
      </c>
      <c r="DC64" s="13" t="s">
        <v>176</v>
      </c>
      <c r="DD64" s="13" t="s">
        <v>176</v>
      </c>
      <c r="DE64" s="13" t="s">
        <v>176</v>
      </c>
      <c r="DF64" s="13" t="s">
        <v>176</v>
      </c>
      <c r="DG64" s="13" t="s">
        <v>176</v>
      </c>
      <c r="DH64" s="13" t="s">
        <v>176</v>
      </c>
      <c r="DI64" s="13" t="s">
        <v>176</v>
      </c>
      <c r="DJ64" s="13" t="s">
        <v>176</v>
      </c>
      <c r="DK64" s="13" t="s">
        <v>176</v>
      </c>
      <c r="DL64" s="13" t="s">
        <v>176</v>
      </c>
      <c r="DM64" s="13" t="s">
        <v>176</v>
      </c>
      <c r="DN64" s="13" t="s">
        <v>176</v>
      </c>
      <c r="DO64" s="13" t="s">
        <v>176</v>
      </c>
      <c r="DP64" s="13" t="s">
        <v>176</v>
      </c>
      <c r="DQ64" s="13" t="s">
        <v>176</v>
      </c>
      <c r="DR64" s="13" t="s">
        <v>176</v>
      </c>
      <c r="DS64" s="13" t="s">
        <v>176</v>
      </c>
      <c r="DT64" s="13" t="s">
        <v>176</v>
      </c>
      <c r="DU64" s="13" t="s">
        <v>176</v>
      </c>
      <c r="DV64" s="13" t="s">
        <v>176</v>
      </c>
      <c r="DW64" s="13" t="s">
        <v>176</v>
      </c>
      <c r="DX64" s="13" t="s">
        <v>176</v>
      </c>
      <c r="DY64" s="13" t="s">
        <v>176</v>
      </c>
      <c r="DZ64" s="13" t="s">
        <v>176</v>
      </c>
      <c r="EA64" s="13">
        <v>97.5</v>
      </c>
      <c r="EB64" s="13" t="s">
        <v>176</v>
      </c>
      <c r="EC64" s="13" t="s">
        <v>176</v>
      </c>
      <c r="ED64" s="13"/>
      <c r="EE64" s="13">
        <v>100</v>
      </c>
      <c r="EF64" s="13">
        <v>98</v>
      </c>
      <c r="EG64" s="13">
        <v>100</v>
      </c>
      <c r="EH64" s="13">
        <v>96.5</v>
      </c>
      <c r="EI64" s="13" t="s">
        <v>176</v>
      </c>
      <c r="EJ64" s="13" t="s">
        <v>176</v>
      </c>
      <c r="EK64" s="13" t="s">
        <v>176</v>
      </c>
      <c r="EL64" s="13" t="s">
        <v>176</v>
      </c>
      <c r="EM64" s="13" t="s">
        <v>176</v>
      </c>
      <c r="EN64" s="13" t="s">
        <v>176</v>
      </c>
      <c r="EO64" s="13" t="s">
        <v>176</v>
      </c>
      <c r="EP64" s="13" t="s">
        <v>176</v>
      </c>
      <c r="EQ64" s="13">
        <v>100</v>
      </c>
      <c r="ER64" s="13" t="s">
        <v>176</v>
      </c>
      <c r="ES64" s="13">
        <v>100</v>
      </c>
      <c r="ET64" s="13">
        <v>100</v>
      </c>
      <c r="EU64" s="13" t="s">
        <v>176</v>
      </c>
      <c r="EV64" s="13" t="s">
        <v>176</v>
      </c>
      <c r="EW64" s="13">
        <v>100</v>
      </c>
      <c r="EX64" s="13">
        <v>100</v>
      </c>
      <c r="EY64" s="13" t="s">
        <v>176</v>
      </c>
      <c r="EZ64" s="13" t="s">
        <v>176</v>
      </c>
      <c r="FA64" s="13" t="s">
        <v>176</v>
      </c>
      <c r="FB64" s="13">
        <v>100</v>
      </c>
      <c r="FC64" s="13">
        <v>100</v>
      </c>
      <c r="FD64" s="13" t="s">
        <v>176</v>
      </c>
      <c r="FE64" s="13">
        <v>100</v>
      </c>
      <c r="FF64" s="13">
        <v>100</v>
      </c>
      <c r="FG64" s="13">
        <v>100</v>
      </c>
      <c r="FH64" s="13">
        <v>100</v>
      </c>
      <c r="FI64" s="13" t="s">
        <v>176</v>
      </c>
      <c r="FJ64" s="13" t="s">
        <v>176</v>
      </c>
      <c r="FK64" s="13" t="s">
        <v>176</v>
      </c>
      <c r="FL64" s="13">
        <v>100</v>
      </c>
      <c r="FM64" s="13">
        <v>100</v>
      </c>
      <c r="FN64" s="13">
        <v>100</v>
      </c>
      <c r="FO64" s="13">
        <v>100</v>
      </c>
      <c r="FP64" s="13"/>
      <c r="FQ64" s="13">
        <v>95.1</v>
      </c>
      <c r="FR64" s="13">
        <v>94.3</v>
      </c>
      <c r="FS64" s="13">
        <v>95.1</v>
      </c>
      <c r="FT64" s="13">
        <v>86.9</v>
      </c>
      <c r="FU64" s="13">
        <v>89.6</v>
      </c>
      <c r="FV64" s="13" t="s">
        <v>176</v>
      </c>
      <c r="FW64" s="13">
        <v>100</v>
      </c>
      <c r="FX64" s="13">
        <v>100</v>
      </c>
      <c r="FY64" s="13">
        <v>86.5</v>
      </c>
      <c r="FZ64" s="13">
        <v>100</v>
      </c>
      <c r="GA64" s="13" t="s">
        <v>176</v>
      </c>
      <c r="GB64" s="13">
        <v>98.06</v>
      </c>
      <c r="GC64" s="13">
        <v>100</v>
      </c>
      <c r="GD64" s="13" t="s">
        <v>176</v>
      </c>
      <c r="GE64" s="13" t="s">
        <v>176</v>
      </c>
      <c r="GF64" s="13" t="s">
        <v>176</v>
      </c>
      <c r="GG64" s="13">
        <v>100</v>
      </c>
      <c r="GH64" s="13" t="s">
        <v>176</v>
      </c>
      <c r="GI64" s="13" t="s">
        <v>176</v>
      </c>
      <c r="GJ64" s="13" t="s">
        <v>176</v>
      </c>
      <c r="GK64" s="13">
        <v>84.35</v>
      </c>
      <c r="GL64" s="13">
        <v>85.27</v>
      </c>
      <c r="GM64" s="13" t="s">
        <v>176</v>
      </c>
      <c r="GN64" s="13">
        <v>54.8</v>
      </c>
      <c r="GO64" s="13">
        <v>95</v>
      </c>
      <c r="GP64" s="13">
        <v>81.8</v>
      </c>
      <c r="GQ64" s="13" t="s">
        <v>176</v>
      </c>
      <c r="GR64" s="13">
        <v>83.72</v>
      </c>
      <c r="GS64" s="13" t="s">
        <v>176</v>
      </c>
      <c r="GT64" s="13" t="s">
        <v>176</v>
      </c>
      <c r="GU64" s="13" t="s">
        <v>176</v>
      </c>
      <c r="GV64" s="13" t="s">
        <v>176</v>
      </c>
      <c r="GW64" s="13" t="s">
        <v>176</v>
      </c>
      <c r="GX64" s="13">
        <v>100</v>
      </c>
      <c r="GY64" s="13">
        <v>89.59</v>
      </c>
      <c r="GZ64" s="13">
        <v>84.24</v>
      </c>
      <c r="HA64" s="13" t="s">
        <v>176</v>
      </c>
      <c r="HB64" s="13">
        <v>86.2</v>
      </c>
      <c r="HC64" s="13" t="s">
        <v>176</v>
      </c>
      <c r="HD64" s="13" t="s">
        <v>176</v>
      </c>
      <c r="HE64" s="13" t="s">
        <v>176</v>
      </c>
      <c r="HF64" s="13" t="s">
        <v>176</v>
      </c>
      <c r="HG64" s="13">
        <v>94.2</v>
      </c>
      <c r="HH64" s="13" t="s">
        <v>176</v>
      </c>
      <c r="HI64" s="13" t="s">
        <v>176</v>
      </c>
      <c r="HJ64" s="13" t="s">
        <v>176</v>
      </c>
      <c r="HK64" s="13">
        <v>100</v>
      </c>
      <c r="HL64" s="13">
        <v>100</v>
      </c>
      <c r="HM64" s="13">
        <v>100</v>
      </c>
      <c r="HN64" s="13">
        <v>98</v>
      </c>
      <c r="HO64" s="13">
        <v>100</v>
      </c>
      <c r="HP64" s="13" t="s">
        <v>176</v>
      </c>
      <c r="HQ64" s="13" t="s">
        <v>176</v>
      </c>
      <c r="HR64" s="13" t="s">
        <v>176</v>
      </c>
      <c r="HS64" s="13" t="s">
        <v>176</v>
      </c>
      <c r="HT64" s="13" t="s">
        <v>176</v>
      </c>
      <c r="HU64" s="13">
        <v>100</v>
      </c>
      <c r="HV64" s="13">
        <v>100</v>
      </c>
      <c r="HW64" s="13">
        <v>100</v>
      </c>
      <c r="HX64" s="13" t="s">
        <v>176</v>
      </c>
      <c r="HY64" s="13" t="s">
        <v>176</v>
      </c>
      <c r="HZ64" s="13" t="s">
        <v>176</v>
      </c>
      <c r="IA64" s="13">
        <v>91</v>
      </c>
      <c r="IB64" s="13" t="s">
        <v>176</v>
      </c>
      <c r="IC64" s="13" t="s">
        <v>176</v>
      </c>
      <c r="ID64" s="13">
        <v>95</v>
      </c>
      <c r="IE64" s="13" t="s">
        <v>176</v>
      </c>
      <c r="IF64" s="13">
        <v>100</v>
      </c>
      <c r="IG64" s="13">
        <v>90.8</v>
      </c>
      <c r="IH64" s="13">
        <v>76.099999999999994</v>
      </c>
      <c r="II64" s="13" t="s">
        <v>176</v>
      </c>
      <c r="IJ64" s="13" t="s">
        <v>176</v>
      </c>
      <c r="IK64" s="13">
        <v>0</v>
      </c>
      <c r="IL64" s="13" t="s">
        <v>176</v>
      </c>
      <c r="IM64" s="13"/>
      <c r="IN64" s="13" t="s">
        <v>176</v>
      </c>
      <c r="IO64" s="13">
        <v>100</v>
      </c>
      <c r="IP64" s="13">
        <v>100</v>
      </c>
      <c r="IQ64" s="13">
        <v>100</v>
      </c>
      <c r="IR64" s="13" t="s">
        <v>176</v>
      </c>
      <c r="IS64" s="13" t="s">
        <v>176</v>
      </c>
      <c r="IT64" s="13">
        <v>100</v>
      </c>
      <c r="IV64" s="13" t="s">
        <v>176</v>
      </c>
      <c r="IW64" s="13" t="s">
        <v>176</v>
      </c>
      <c r="IX64" s="13" t="s">
        <v>176</v>
      </c>
      <c r="IY64" s="13" t="s">
        <v>176</v>
      </c>
      <c r="IZ64" s="13">
        <v>100</v>
      </c>
      <c r="JA64" s="13">
        <v>100</v>
      </c>
      <c r="JB64" s="13">
        <v>100</v>
      </c>
      <c r="JC64" s="13">
        <v>100</v>
      </c>
      <c r="JD64" s="13" t="s">
        <v>176</v>
      </c>
      <c r="JE64" s="13" t="s">
        <v>176</v>
      </c>
      <c r="JF64" s="13">
        <v>89.5</v>
      </c>
      <c r="JG64" s="13" t="s">
        <v>176</v>
      </c>
      <c r="JH64" s="13" t="s">
        <v>176</v>
      </c>
      <c r="JI64" s="13">
        <v>100</v>
      </c>
      <c r="JJ64" s="13" t="s">
        <v>176</v>
      </c>
      <c r="JK64" s="13"/>
      <c r="JL64" s="13"/>
      <c r="JM64" s="13"/>
      <c r="JN64" s="13"/>
      <c r="JO64" s="13"/>
      <c r="JP64" s="13"/>
      <c r="JQ64" s="13"/>
      <c r="JR64" s="13"/>
      <c r="JS64" s="13"/>
      <c r="JT64" s="13"/>
      <c r="JU64" s="13"/>
      <c r="JV64" s="13"/>
      <c r="JW64" s="13"/>
      <c r="JX64" s="13"/>
      <c r="JY64" s="13"/>
      <c r="JZ64" s="13"/>
      <c r="KA64" s="13"/>
      <c r="KB64" s="13"/>
      <c r="KC64" s="13"/>
      <c r="KD64" s="13"/>
      <c r="KE64" s="13"/>
      <c r="KF64" s="13"/>
    </row>
    <row r="65" spans="1:292" x14ac:dyDescent="0.25">
      <c r="A65" t="s">
        <v>741</v>
      </c>
      <c r="B65" t="s">
        <v>1155</v>
      </c>
      <c r="D65" s="24" t="s">
        <v>406</v>
      </c>
      <c r="E65" t="s">
        <v>742</v>
      </c>
      <c r="F65" t="s">
        <v>176</v>
      </c>
      <c r="G65" t="s">
        <v>176</v>
      </c>
      <c r="H65" t="s">
        <v>176</v>
      </c>
      <c r="I65" s="20">
        <v>32.456850000000003</v>
      </c>
      <c r="J65" s="20">
        <v>25.357140000000001</v>
      </c>
      <c r="K65" s="20">
        <v>24.578949999999999</v>
      </c>
      <c r="L65" s="20">
        <v>27.384620000000002</v>
      </c>
      <c r="M65" s="20">
        <v>30.714289999999998</v>
      </c>
      <c r="N65" t="s">
        <v>176</v>
      </c>
      <c r="O65" t="s">
        <v>176</v>
      </c>
      <c r="P65" t="s">
        <v>176</v>
      </c>
      <c r="Q65" t="s">
        <v>176</v>
      </c>
      <c r="R65" t="s">
        <v>176</v>
      </c>
      <c r="S65">
        <v>20.9</v>
      </c>
      <c r="T65">
        <v>21.1</v>
      </c>
      <c r="U65" s="21">
        <v>24.5</v>
      </c>
      <c r="V65" t="s">
        <v>176</v>
      </c>
      <c r="W65">
        <v>18</v>
      </c>
      <c r="X65" t="s">
        <v>176</v>
      </c>
      <c r="Y65" s="21">
        <v>22.7</v>
      </c>
      <c r="Z65" s="21">
        <v>22.6</v>
      </c>
      <c r="AA65" s="21">
        <v>33.799999999999997</v>
      </c>
      <c r="AB65">
        <v>18.149999999999999</v>
      </c>
      <c r="AC65" t="s">
        <v>176</v>
      </c>
      <c r="AD65">
        <v>19.850000000000001</v>
      </c>
      <c r="AE65" t="s">
        <v>176</v>
      </c>
      <c r="AF65" t="s">
        <v>176</v>
      </c>
      <c r="AG65" t="s">
        <v>176</v>
      </c>
      <c r="AH65" t="s">
        <v>176</v>
      </c>
      <c r="AI65" t="s">
        <v>176</v>
      </c>
      <c r="AK65">
        <v>50.4</v>
      </c>
      <c r="AL65">
        <v>30.57</v>
      </c>
      <c r="AM65">
        <v>34.69</v>
      </c>
      <c r="AN65" t="s">
        <v>176</v>
      </c>
      <c r="AO65" t="s">
        <v>176</v>
      </c>
      <c r="AP65">
        <v>15.5</v>
      </c>
      <c r="AQ65" s="13" t="s">
        <v>176</v>
      </c>
      <c r="AR65" s="13" t="s">
        <v>176</v>
      </c>
      <c r="AS65" s="13" t="s">
        <v>176</v>
      </c>
      <c r="AT65" s="13">
        <v>24.64</v>
      </c>
      <c r="AU65" s="13">
        <v>75.900000000000006</v>
      </c>
      <c r="AV65" s="13">
        <v>72.3</v>
      </c>
      <c r="AW65" s="13" t="s">
        <v>176</v>
      </c>
      <c r="AX65" s="13" t="s">
        <v>176</v>
      </c>
      <c r="AY65" s="13" t="s">
        <v>176</v>
      </c>
      <c r="AZ65" s="13" t="s">
        <v>176</v>
      </c>
      <c r="BA65" s="13" t="s">
        <v>176</v>
      </c>
      <c r="BB65" s="13">
        <v>20.350000000000001</v>
      </c>
      <c r="BC65" s="13">
        <v>36.18</v>
      </c>
      <c r="BD65" s="13">
        <v>28.6</v>
      </c>
      <c r="BE65" s="13" t="s">
        <v>176</v>
      </c>
      <c r="BF65" s="13">
        <v>37.619999999999997</v>
      </c>
      <c r="BG65" s="13">
        <v>26.49</v>
      </c>
      <c r="BH65" s="13" t="s">
        <v>176</v>
      </c>
      <c r="BI65" s="13">
        <v>22.93</v>
      </c>
      <c r="BJ65" s="13">
        <v>31.98</v>
      </c>
      <c r="BK65" s="13" t="s">
        <v>176</v>
      </c>
      <c r="BL65" s="13" t="s">
        <v>176</v>
      </c>
      <c r="BM65" s="13">
        <v>25.6</v>
      </c>
      <c r="BN65" s="13">
        <v>25.3</v>
      </c>
      <c r="BO65" s="13" t="s">
        <v>176</v>
      </c>
      <c r="BP65" s="13">
        <v>74</v>
      </c>
      <c r="BQ65" s="13">
        <v>36.520000000000003</v>
      </c>
      <c r="BR65" s="13" t="s">
        <v>176</v>
      </c>
      <c r="BS65" s="13">
        <v>21.17</v>
      </c>
      <c r="BT65" s="13">
        <v>23.27</v>
      </c>
      <c r="BU65" s="13" t="s">
        <v>176</v>
      </c>
      <c r="BV65" s="13">
        <v>28.14</v>
      </c>
      <c r="BW65" s="13" t="s">
        <v>176</v>
      </c>
      <c r="BX65" s="13" t="s">
        <v>176</v>
      </c>
      <c r="BY65" s="13" t="s">
        <v>176</v>
      </c>
      <c r="BZ65" s="13" t="s">
        <v>176</v>
      </c>
      <c r="CA65" s="13" t="s">
        <v>176</v>
      </c>
      <c r="CB65" s="13" t="s">
        <v>176</v>
      </c>
      <c r="CC65" s="13" t="s">
        <v>176</v>
      </c>
      <c r="CD65" s="13">
        <v>32.450000000000003</v>
      </c>
      <c r="CE65" s="13" t="s">
        <v>176</v>
      </c>
      <c r="CF65" s="13" t="s">
        <v>176</v>
      </c>
      <c r="CG65" s="13" t="s">
        <v>176</v>
      </c>
      <c r="CH65" s="13" t="s">
        <v>176</v>
      </c>
      <c r="CI65" s="13" t="s">
        <v>176</v>
      </c>
      <c r="CJ65" s="13">
        <v>41.53</v>
      </c>
      <c r="CK65" s="13" t="s">
        <v>176</v>
      </c>
      <c r="CL65" s="13" t="s">
        <v>176</v>
      </c>
      <c r="CM65">
        <v>19.47</v>
      </c>
      <c r="CN65" s="13" t="s">
        <v>176</v>
      </c>
      <c r="CO65" s="13" t="s">
        <v>176</v>
      </c>
      <c r="CP65" s="13" t="s">
        <v>176</v>
      </c>
      <c r="CQ65" s="13"/>
      <c r="CR65" s="13" t="s">
        <v>176</v>
      </c>
      <c r="CS65" s="13" t="s">
        <v>176</v>
      </c>
      <c r="CT65" s="13">
        <v>21.09</v>
      </c>
      <c r="CU65" s="13" t="s">
        <v>176</v>
      </c>
      <c r="CV65" s="13" t="s">
        <v>176</v>
      </c>
      <c r="CW65" s="13">
        <v>26.87</v>
      </c>
      <c r="CX65" s="13" t="s">
        <v>176</v>
      </c>
      <c r="CY65" s="13" t="s">
        <v>176</v>
      </c>
      <c r="CZ65" s="13" t="s">
        <v>176</v>
      </c>
      <c r="DA65" s="13" t="s">
        <v>176</v>
      </c>
      <c r="DB65" s="13" t="s">
        <v>176</v>
      </c>
      <c r="DC65" s="13" t="s">
        <v>176</v>
      </c>
      <c r="DD65" s="13" t="s">
        <v>176</v>
      </c>
      <c r="DE65" s="13" t="s">
        <v>176</v>
      </c>
      <c r="DF65" s="13" t="s">
        <v>176</v>
      </c>
      <c r="DG65" s="13" t="s">
        <v>176</v>
      </c>
      <c r="DH65" s="13" t="s">
        <v>176</v>
      </c>
      <c r="DI65" s="13" t="s">
        <v>176</v>
      </c>
      <c r="DJ65" s="13" t="s">
        <v>176</v>
      </c>
      <c r="DK65" s="13" t="s">
        <v>176</v>
      </c>
      <c r="DL65" s="13" t="s">
        <v>176</v>
      </c>
      <c r="DM65" s="13" t="s">
        <v>176</v>
      </c>
      <c r="DN65" s="13">
        <v>25.81</v>
      </c>
      <c r="DO65" s="13" t="s">
        <v>176</v>
      </c>
      <c r="DP65" s="13" t="s">
        <v>176</v>
      </c>
      <c r="DQ65" s="13" t="s">
        <v>176</v>
      </c>
      <c r="DR65" s="13" t="s">
        <v>176</v>
      </c>
      <c r="DS65" s="13">
        <v>25.03</v>
      </c>
      <c r="DT65" s="13" t="s">
        <v>176</v>
      </c>
      <c r="DU65" s="13" t="s">
        <v>176</v>
      </c>
      <c r="DV65" s="13" t="s">
        <v>176</v>
      </c>
      <c r="DW65" s="13" t="s">
        <v>176</v>
      </c>
      <c r="DX65" s="13" t="s">
        <v>176</v>
      </c>
      <c r="DY65" s="13" t="s">
        <v>176</v>
      </c>
      <c r="DZ65" s="13" t="s">
        <v>176</v>
      </c>
      <c r="EA65" s="13" t="s">
        <v>176</v>
      </c>
      <c r="EB65" s="13" t="s">
        <v>176</v>
      </c>
      <c r="EC65" s="13" t="s">
        <v>176</v>
      </c>
      <c r="ED65" s="13"/>
      <c r="EE65" s="13" t="s">
        <v>176</v>
      </c>
      <c r="EF65" s="13" t="s">
        <v>176</v>
      </c>
      <c r="EG65" s="13">
        <v>25.06</v>
      </c>
      <c r="EH65" s="13" t="s">
        <v>176</v>
      </c>
      <c r="EI65" s="13">
        <v>33.67</v>
      </c>
      <c r="EJ65" s="13" t="s">
        <v>176</v>
      </c>
      <c r="EK65" s="13" t="s">
        <v>176</v>
      </c>
      <c r="EL65" s="13">
        <v>23.2</v>
      </c>
      <c r="EM65" s="13">
        <v>29.4</v>
      </c>
      <c r="EN65" s="13" t="s">
        <v>176</v>
      </c>
      <c r="EO65" s="13">
        <v>19</v>
      </c>
      <c r="EP65" s="13">
        <v>18.8</v>
      </c>
      <c r="EQ65" s="13" t="s">
        <v>176</v>
      </c>
      <c r="ER65" s="13" t="s">
        <v>176</v>
      </c>
      <c r="ES65" s="13">
        <v>32.9</v>
      </c>
      <c r="ET65" s="13" t="s">
        <v>176</v>
      </c>
      <c r="EU65" s="13">
        <v>28.27</v>
      </c>
      <c r="EV65" s="13" t="s">
        <v>176</v>
      </c>
      <c r="EW65" s="13">
        <v>41.02</v>
      </c>
      <c r="EX65" s="13" t="s">
        <v>176</v>
      </c>
      <c r="EY65" s="13" t="s">
        <v>176</v>
      </c>
      <c r="EZ65" s="13" t="s">
        <v>176</v>
      </c>
      <c r="FA65" s="13">
        <v>19.5</v>
      </c>
      <c r="FB65" s="13">
        <v>24.2</v>
      </c>
      <c r="FC65" s="13">
        <v>24.1</v>
      </c>
      <c r="FD65" s="13" t="s">
        <v>176</v>
      </c>
      <c r="FE65" s="13" t="s">
        <v>176</v>
      </c>
      <c r="FF65" s="13" t="s">
        <v>176</v>
      </c>
      <c r="FG65" s="13">
        <v>37.972639999999998</v>
      </c>
      <c r="FH65" s="13" t="s">
        <v>176</v>
      </c>
      <c r="FI65" s="13" t="s">
        <v>176</v>
      </c>
      <c r="FJ65" s="13">
        <v>31.96</v>
      </c>
      <c r="FK65" s="13">
        <v>19.28</v>
      </c>
      <c r="FL65" s="13">
        <v>19.54</v>
      </c>
      <c r="FM65" s="13">
        <v>34.270000000000003</v>
      </c>
      <c r="FN65" s="13" t="s">
        <v>176</v>
      </c>
      <c r="FO65" s="13" t="s">
        <v>176</v>
      </c>
      <c r="FP65" s="13"/>
      <c r="FQ65" s="13">
        <v>23.04</v>
      </c>
      <c r="FR65" s="13">
        <v>33.25</v>
      </c>
      <c r="FS65" s="13">
        <v>23.04</v>
      </c>
      <c r="FT65" s="13" t="s">
        <v>176</v>
      </c>
      <c r="FU65" s="13">
        <v>19.3</v>
      </c>
      <c r="FV65" s="13" t="s">
        <v>176</v>
      </c>
      <c r="FW65" s="13">
        <v>25.9</v>
      </c>
      <c r="FX65" s="13">
        <v>22.07</v>
      </c>
      <c r="FY65" s="13">
        <v>21.89</v>
      </c>
      <c r="FZ65" s="13" t="s">
        <v>176</v>
      </c>
      <c r="GA65" s="13" t="s">
        <v>176</v>
      </c>
      <c r="GB65" s="13">
        <v>19.47</v>
      </c>
      <c r="GC65" s="13">
        <v>21.8</v>
      </c>
      <c r="GD65" s="13" t="s">
        <v>176</v>
      </c>
      <c r="GE65" s="13" t="s">
        <v>176</v>
      </c>
      <c r="GF65" s="13" t="s">
        <v>176</v>
      </c>
      <c r="GG65" s="13" t="s">
        <v>176</v>
      </c>
      <c r="GH65" s="13" t="s">
        <v>176</v>
      </c>
      <c r="GI65" s="13" t="s">
        <v>176</v>
      </c>
      <c r="GJ65" s="13" t="s">
        <v>176</v>
      </c>
      <c r="GK65" s="13" t="s">
        <v>176</v>
      </c>
      <c r="GL65" s="13" t="s">
        <v>176</v>
      </c>
      <c r="GM65" s="13" t="s">
        <v>176</v>
      </c>
      <c r="GN65" s="13" t="s">
        <v>176</v>
      </c>
      <c r="GO65" s="13" t="s">
        <v>176</v>
      </c>
      <c r="GP65" s="13" t="s">
        <v>176</v>
      </c>
      <c r="GQ65" s="13" t="s">
        <v>176</v>
      </c>
      <c r="GR65" s="13" t="s">
        <v>176</v>
      </c>
      <c r="GS65" s="13" t="s">
        <v>176</v>
      </c>
      <c r="GT65" s="13" t="s">
        <v>176</v>
      </c>
      <c r="GU65" s="13" t="s">
        <v>176</v>
      </c>
      <c r="GV65" s="13" t="s">
        <v>176</v>
      </c>
      <c r="GW65" s="13" t="s">
        <v>176</v>
      </c>
      <c r="GX65" s="13" t="s">
        <v>176</v>
      </c>
      <c r="GY65" s="13" t="s">
        <v>176</v>
      </c>
      <c r="GZ65" s="13" t="s">
        <v>176</v>
      </c>
      <c r="HA65" s="13" t="s">
        <v>176</v>
      </c>
      <c r="HB65" s="13" t="s">
        <v>176</v>
      </c>
      <c r="HC65" s="13" t="s">
        <v>176</v>
      </c>
      <c r="HD65" s="13" t="s">
        <v>176</v>
      </c>
      <c r="HE65" s="13" t="s">
        <v>176</v>
      </c>
      <c r="HF65" s="13" t="s">
        <v>176</v>
      </c>
      <c r="HG65" s="13" t="s">
        <v>176</v>
      </c>
      <c r="HH65" s="13">
        <v>41.67</v>
      </c>
      <c r="HI65" s="13">
        <v>44.51</v>
      </c>
      <c r="HJ65" s="13" t="s">
        <v>176</v>
      </c>
      <c r="HK65" s="13">
        <v>20.94</v>
      </c>
      <c r="HL65" s="13" t="s">
        <v>176</v>
      </c>
      <c r="HM65" s="13">
        <v>23.5</v>
      </c>
      <c r="HN65" s="13" t="s">
        <v>176</v>
      </c>
      <c r="HO65" s="13" t="s">
        <v>176</v>
      </c>
      <c r="HP65" s="13" t="s">
        <v>176</v>
      </c>
      <c r="HQ65" s="13">
        <v>30.7</v>
      </c>
      <c r="HR65" s="13" t="s">
        <v>176</v>
      </c>
      <c r="HS65" s="13">
        <v>40.6</v>
      </c>
      <c r="HT65" s="13" t="s">
        <v>176</v>
      </c>
      <c r="HU65" s="13">
        <v>29.09</v>
      </c>
      <c r="HV65" s="13" t="s">
        <v>176</v>
      </c>
      <c r="HW65" s="13" t="s">
        <v>176</v>
      </c>
      <c r="HX65" s="13" t="s">
        <v>176</v>
      </c>
      <c r="HY65" s="13">
        <v>23.88</v>
      </c>
      <c r="HZ65" s="13">
        <v>19.71</v>
      </c>
      <c r="IA65" s="13" t="s">
        <v>176</v>
      </c>
      <c r="IB65" s="13" t="s">
        <v>176</v>
      </c>
      <c r="IC65" s="13" t="s">
        <v>176</v>
      </c>
      <c r="ID65" s="13" t="s">
        <v>176</v>
      </c>
      <c r="IE65" s="13" t="s">
        <v>176</v>
      </c>
      <c r="IF65" s="13" t="s">
        <v>176</v>
      </c>
      <c r="IG65" s="13" t="s">
        <v>176</v>
      </c>
      <c r="IH65" s="13">
        <v>36.520000000000003</v>
      </c>
      <c r="II65" s="13" t="s">
        <v>176</v>
      </c>
      <c r="IJ65" s="13" t="s">
        <v>176</v>
      </c>
      <c r="IK65" s="13">
        <v>31</v>
      </c>
      <c r="IL65" s="13" t="s">
        <v>176</v>
      </c>
      <c r="IM65" s="13"/>
      <c r="IN65" s="13" t="s">
        <v>176</v>
      </c>
      <c r="IO65" s="13" t="s">
        <v>176</v>
      </c>
      <c r="IP65" s="13" t="s">
        <v>176</v>
      </c>
      <c r="IQ65" s="13" t="s">
        <v>176</v>
      </c>
      <c r="IR65" s="13" t="s">
        <v>176</v>
      </c>
      <c r="IS65" s="13" t="s">
        <v>176</v>
      </c>
      <c r="IT65" s="13"/>
      <c r="IU65" s="13"/>
      <c r="IV65" s="30">
        <v>31.1</v>
      </c>
      <c r="IW65" s="13" t="s">
        <v>176</v>
      </c>
      <c r="IX65" s="13" t="s">
        <v>176</v>
      </c>
      <c r="IY65" s="13" t="s">
        <v>176</v>
      </c>
      <c r="IZ65" s="13">
        <v>22.7</v>
      </c>
      <c r="JA65" s="13">
        <v>25.5</v>
      </c>
      <c r="JB65" s="29">
        <v>40.299999999999997</v>
      </c>
      <c r="JC65" s="13">
        <v>30.1</v>
      </c>
      <c r="JD65" s="13">
        <v>32.26</v>
      </c>
      <c r="JE65" s="13">
        <v>49.53</v>
      </c>
      <c r="JF65" s="13" t="s">
        <v>176</v>
      </c>
      <c r="JG65" s="13" t="s">
        <v>176</v>
      </c>
      <c r="JH65" s="13" t="s">
        <v>176</v>
      </c>
      <c r="JI65" s="13" t="s">
        <v>176</v>
      </c>
      <c r="JJ65" s="13" t="s">
        <v>176</v>
      </c>
      <c r="JK65" s="13"/>
      <c r="JL65" s="13"/>
      <c r="JM65" s="13"/>
      <c r="JN65" s="13"/>
      <c r="JO65" s="13"/>
      <c r="JP65" s="13"/>
      <c r="JQ65" s="13"/>
      <c r="JR65" s="13"/>
      <c r="JS65" s="13"/>
      <c r="JT65" s="13"/>
      <c r="JU65" s="13"/>
      <c r="JV65" s="13"/>
      <c r="JW65" s="13"/>
      <c r="JX65" s="13"/>
      <c r="JY65" s="13"/>
      <c r="JZ65" s="13"/>
      <c r="KA65" s="13"/>
      <c r="KB65" s="13"/>
      <c r="KC65" s="13"/>
      <c r="KD65" s="13"/>
      <c r="KE65" s="13"/>
      <c r="KF65" s="13"/>
    </row>
    <row r="66" spans="1:292" x14ac:dyDescent="0.25">
      <c r="A66" t="s">
        <v>743</v>
      </c>
      <c r="B66" t="s">
        <v>1155</v>
      </c>
      <c r="D66" s="24" t="s">
        <v>406</v>
      </c>
      <c r="E66" t="s">
        <v>744</v>
      </c>
      <c r="F66" t="s">
        <v>176</v>
      </c>
      <c r="G66" t="s">
        <v>176</v>
      </c>
      <c r="H66" t="s">
        <v>176</v>
      </c>
      <c r="I66" s="20">
        <v>27.996279999999999</v>
      </c>
      <c r="J66" s="20">
        <v>23.11458</v>
      </c>
      <c r="K66" s="20">
        <v>26.425930000000001</v>
      </c>
      <c r="L66" s="20">
        <v>21.880949999999999</v>
      </c>
      <c r="M66" s="21">
        <v>25.96341</v>
      </c>
      <c r="N66" t="s">
        <v>176</v>
      </c>
      <c r="O66" t="s">
        <v>176</v>
      </c>
      <c r="P66" t="s">
        <v>176</v>
      </c>
      <c r="Q66" t="s">
        <v>176</v>
      </c>
      <c r="R66" t="s">
        <v>176</v>
      </c>
      <c r="S66">
        <v>20.8</v>
      </c>
      <c r="T66">
        <v>20.8</v>
      </c>
      <c r="U66" s="21">
        <v>27.4</v>
      </c>
      <c r="V66" t="s">
        <v>176</v>
      </c>
      <c r="W66">
        <v>18.5</v>
      </c>
      <c r="X66" t="s">
        <v>176</v>
      </c>
      <c r="Y66" s="21">
        <v>25.1</v>
      </c>
      <c r="Z66" s="21">
        <v>23.2</v>
      </c>
      <c r="AA66" s="21">
        <v>32.299999999999997</v>
      </c>
      <c r="AB66">
        <v>17.940000000000001</v>
      </c>
      <c r="AC66" t="s">
        <v>176</v>
      </c>
      <c r="AD66">
        <v>20.6</v>
      </c>
      <c r="AE66" t="s">
        <v>176</v>
      </c>
      <c r="AF66" t="s">
        <v>176</v>
      </c>
      <c r="AG66" t="s">
        <v>176</v>
      </c>
      <c r="AH66" t="s">
        <v>176</v>
      </c>
      <c r="AI66" t="s">
        <v>176</v>
      </c>
      <c r="AJ66" t="s">
        <v>176</v>
      </c>
      <c r="AK66">
        <v>50.8</v>
      </c>
      <c r="AL66">
        <v>27.05</v>
      </c>
      <c r="AM66">
        <v>28.31</v>
      </c>
      <c r="AN66" t="s">
        <v>176</v>
      </c>
      <c r="AO66" t="s">
        <v>176</v>
      </c>
      <c r="AP66">
        <v>15.6</v>
      </c>
      <c r="AQ66" s="13" t="s">
        <v>176</v>
      </c>
      <c r="AR66" s="13" t="s">
        <v>176</v>
      </c>
      <c r="AS66" s="13" t="s">
        <v>176</v>
      </c>
      <c r="AT66" s="13">
        <v>24.39</v>
      </c>
      <c r="AU66" s="13">
        <v>73.3</v>
      </c>
      <c r="AV66" s="13">
        <v>68.8</v>
      </c>
      <c r="AW66" s="13" t="s">
        <v>176</v>
      </c>
      <c r="AX66" s="13" t="s">
        <v>176</v>
      </c>
      <c r="AY66" s="13" t="s">
        <v>176</v>
      </c>
      <c r="AZ66" s="13" t="s">
        <v>176</v>
      </c>
      <c r="BA66" s="13" t="s">
        <v>176</v>
      </c>
      <c r="BB66" s="13">
        <v>20.28</v>
      </c>
      <c r="BC66" s="13">
        <v>35.14</v>
      </c>
      <c r="BD66" s="13">
        <v>24.3</v>
      </c>
      <c r="BE66" s="13" t="s">
        <v>176</v>
      </c>
      <c r="BF66" s="13">
        <v>37.53</v>
      </c>
      <c r="BG66" s="13">
        <v>22.89</v>
      </c>
      <c r="BH66" s="13" t="s">
        <v>176</v>
      </c>
      <c r="BI66" s="13">
        <v>21.96</v>
      </c>
      <c r="BJ66" s="13">
        <v>31.48</v>
      </c>
      <c r="BK66" s="13" t="s">
        <v>176</v>
      </c>
      <c r="BL66" s="13" t="s">
        <v>176</v>
      </c>
      <c r="BM66" s="13">
        <v>23.8</v>
      </c>
      <c r="BN66" s="13">
        <v>23.9</v>
      </c>
      <c r="BO66" s="13" t="s">
        <v>176</v>
      </c>
      <c r="BP66" s="13">
        <v>74</v>
      </c>
      <c r="BQ66" s="13">
        <v>30.38</v>
      </c>
      <c r="BR66" s="13" t="s">
        <v>176</v>
      </c>
      <c r="BS66" s="13">
        <v>20.69</v>
      </c>
      <c r="BT66" s="13">
        <v>24.15</v>
      </c>
      <c r="BU66" s="13" t="s">
        <v>176</v>
      </c>
      <c r="BV66" s="13">
        <v>26.27</v>
      </c>
      <c r="BW66" s="13" t="s">
        <v>176</v>
      </c>
      <c r="BX66" s="13" t="s">
        <v>176</v>
      </c>
      <c r="BY66" s="13" t="s">
        <v>176</v>
      </c>
      <c r="BZ66" s="13" t="s">
        <v>176</v>
      </c>
      <c r="CA66" s="13" t="s">
        <v>176</v>
      </c>
      <c r="CB66" s="13" t="s">
        <v>176</v>
      </c>
      <c r="CC66" s="13" t="s">
        <v>176</v>
      </c>
      <c r="CD66" s="13">
        <v>30.67</v>
      </c>
      <c r="CE66" s="13" t="s">
        <v>176</v>
      </c>
      <c r="CF66" s="13" t="s">
        <v>176</v>
      </c>
      <c r="CG66" s="13" t="s">
        <v>176</v>
      </c>
      <c r="CH66" s="13" t="s">
        <v>176</v>
      </c>
      <c r="CI66" s="13" t="s">
        <v>176</v>
      </c>
      <c r="CJ66" s="13">
        <v>39.57</v>
      </c>
      <c r="CK66" s="13" t="s">
        <v>176</v>
      </c>
      <c r="CL66" s="13" t="s">
        <v>176</v>
      </c>
      <c r="CM66" s="13">
        <v>19.559999999999999</v>
      </c>
      <c r="CN66" s="13" t="s">
        <v>176</v>
      </c>
      <c r="CO66" s="13" t="s">
        <v>176</v>
      </c>
      <c r="CP66" s="13" t="s">
        <v>176</v>
      </c>
      <c r="CQ66" s="13"/>
      <c r="CR66" s="13" t="s">
        <v>176</v>
      </c>
      <c r="CS66" s="13" t="s">
        <v>176</v>
      </c>
      <c r="CT66" s="13">
        <v>20.12</v>
      </c>
      <c r="CU66" s="13" t="s">
        <v>176</v>
      </c>
      <c r="CV66" s="13" t="s">
        <v>176</v>
      </c>
      <c r="CW66" s="13">
        <v>24.92</v>
      </c>
      <c r="CX66" s="13" t="s">
        <v>176</v>
      </c>
      <c r="CY66" s="13" t="s">
        <v>176</v>
      </c>
      <c r="CZ66" s="13" t="s">
        <v>176</v>
      </c>
      <c r="DA66" s="13" t="s">
        <v>176</v>
      </c>
      <c r="DB66" s="13" t="s">
        <v>176</v>
      </c>
      <c r="DC66" s="13" t="s">
        <v>176</v>
      </c>
      <c r="DD66" s="13" t="s">
        <v>176</v>
      </c>
      <c r="DE66" s="13" t="s">
        <v>176</v>
      </c>
      <c r="DF66" s="13" t="s">
        <v>176</v>
      </c>
      <c r="DG66" s="13" t="s">
        <v>176</v>
      </c>
      <c r="DH66" s="13" t="s">
        <v>176</v>
      </c>
      <c r="DI66" s="13" t="s">
        <v>176</v>
      </c>
      <c r="DJ66" s="13" t="s">
        <v>176</v>
      </c>
      <c r="DK66" s="13" t="s">
        <v>176</v>
      </c>
      <c r="DL66" s="13" t="s">
        <v>176</v>
      </c>
      <c r="DM66" s="13" t="s">
        <v>176</v>
      </c>
      <c r="DN66" s="13">
        <v>24.14</v>
      </c>
      <c r="DO66" s="13" t="s">
        <v>176</v>
      </c>
      <c r="DP66" s="13" t="s">
        <v>176</v>
      </c>
      <c r="DQ66" s="13" t="s">
        <v>176</v>
      </c>
      <c r="DR66" s="13" t="s">
        <v>176</v>
      </c>
      <c r="DS66" s="13">
        <v>22.91</v>
      </c>
      <c r="DT66" s="13" t="s">
        <v>176</v>
      </c>
      <c r="DU66" s="13" t="s">
        <v>176</v>
      </c>
      <c r="DV66" s="13" t="s">
        <v>176</v>
      </c>
      <c r="DW66" s="13" t="s">
        <v>176</v>
      </c>
      <c r="DX66" s="13" t="s">
        <v>176</v>
      </c>
      <c r="DY66" s="13" t="s">
        <v>176</v>
      </c>
      <c r="DZ66" s="13" t="s">
        <v>176</v>
      </c>
      <c r="EA66" s="13" t="s">
        <v>176</v>
      </c>
      <c r="EB66" s="13" t="s">
        <v>176</v>
      </c>
      <c r="EC66" s="13" t="s">
        <v>176</v>
      </c>
      <c r="ED66" s="13"/>
      <c r="EE66" s="13" t="s">
        <v>176</v>
      </c>
      <c r="EF66" s="13" t="s">
        <v>176</v>
      </c>
      <c r="EG66" s="13">
        <v>23.13</v>
      </c>
      <c r="EH66" s="13" t="s">
        <v>176</v>
      </c>
      <c r="EI66" s="13">
        <v>32.46</v>
      </c>
      <c r="EJ66" s="13" t="s">
        <v>176</v>
      </c>
      <c r="EK66" s="13" t="s">
        <v>176</v>
      </c>
      <c r="EL66" s="13">
        <v>22.2</v>
      </c>
      <c r="EM66" s="13">
        <v>25.73</v>
      </c>
      <c r="EN66" s="13" t="s">
        <v>176</v>
      </c>
      <c r="EO66" s="13">
        <v>18.77</v>
      </c>
      <c r="EP66" s="13">
        <v>18.64</v>
      </c>
      <c r="EQ66" s="13" t="s">
        <v>176</v>
      </c>
      <c r="ER66" s="13" t="s">
        <v>176</v>
      </c>
      <c r="ES66" s="13">
        <v>28.3</v>
      </c>
      <c r="ET66" s="13" t="s">
        <v>176</v>
      </c>
      <c r="EU66" s="13">
        <v>25.2</v>
      </c>
      <c r="EV66" s="13" t="s">
        <v>176</v>
      </c>
      <c r="EW66" s="13">
        <v>38.090000000000003</v>
      </c>
      <c r="EX66" s="13" t="s">
        <v>176</v>
      </c>
      <c r="EY66" s="13" t="s">
        <v>176</v>
      </c>
      <c r="EZ66" s="13" t="s">
        <v>176</v>
      </c>
      <c r="FA66" s="13">
        <v>20.399999999999999</v>
      </c>
      <c r="FB66" s="13">
        <v>23.4</v>
      </c>
      <c r="FC66" s="13">
        <v>22.7</v>
      </c>
      <c r="FD66" s="13" t="s">
        <v>176</v>
      </c>
      <c r="FE66" s="13" t="s">
        <v>176</v>
      </c>
      <c r="FF66" s="13" t="s">
        <v>176</v>
      </c>
      <c r="FG66" s="13">
        <v>41.758279999999999</v>
      </c>
      <c r="FH66" s="13" t="s">
        <v>176</v>
      </c>
      <c r="FI66" s="13" t="s">
        <v>176</v>
      </c>
      <c r="FJ66" s="13">
        <v>29.02</v>
      </c>
      <c r="FK66" s="13">
        <v>19.46</v>
      </c>
      <c r="FL66" s="13">
        <v>19.37</v>
      </c>
      <c r="FM66" s="13">
        <v>31.46</v>
      </c>
      <c r="FN66" s="13" t="s">
        <v>176</v>
      </c>
      <c r="FO66" s="13" t="s">
        <v>176</v>
      </c>
      <c r="FP66" s="13"/>
      <c r="FQ66" s="13">
        <v>21.87</v>
      </c>
      <c r="FR66" s="13">
        <v>31.93</v>
      </c>
      <c r="FS66" s="13">
        <v>21.87</v>
      </c>
      <c r="FT66" s="13" t="s">
        <v>176</v>
      </c>
      <c r="FU66" s="13">
        <v>18.7</v>
      </c>
      <c r="FV66" s="13" t="s">
        <v>176</v>
      </c>
      <c r="FW66" s="13">
        <v>23.4</v>
      </c>
      <c r="FX66" s="13">
        <v>20.420000000000002</v>
      </c>
      <c r="FY66" s="13">
        <v>22.53</v>
      </c>
      <c r="FZ66" s="13" t="s">
        <v>176</v>
      </c>
      <c r="GA66" s="13" t="s">
        <v>176</v>
      </c>
      <c r="GB66" s="13">
        <v>19.45</v>
      </c>
      <c r="GC66" s="13">
        <v>21.2</v>
      </c>
      <c r="GD66" s="13" t="s">
        <v>176</v>
      </c>
      <c r="GE66" s="13" t="s">
        <v>176</v>
      </c>
      <c r="GF66" s="13" t="s">
        <v>176</v>
      </c>
      <c r="GG66" s="13" t="s">
        <v>176</v>
      </c>
      <c r="GH66" s="13" t="s">
        <v>176</v>
      </c>
      <c r="GI66" s="13" t="s">
        <v>176</v>
      </c>
      <c r="GJ66" s="13" t="s">
        <v>176</v>
      </c>
      <c r="GK66" s="13" t="s">
        <v>176</v>
      </c>
      <c r="GL66" s="13" t="s">
        <v>176</v>
      </c>
      <c r="GM66" s="13" t="s">
        <v>176</v>
      </c>
      <c r="GN66" s="13" t="s">
        <v>176</v>
      </c>
      <c r="GO66" s="13" t="s">
        <v>176</v>
      </c>
      <c r="GP66" s="13" t="s">
        <v>176</v>
      </c>
      <c r="GQ66" s="13" t="s">
        <v>176</v>
      </c>
      <c r="GR66" s="13" t="s">
        <v>176</v>
      </c>
      <c r="GS66" s="13" t="s">
        <v>176</v>
      </c>
      <c r="GT66" s="13" t="s">
        <v>176</v>
      </c>
      <c r="GU66" s="13" t="s">
        <v>176</v>
      </c>
      <c r="GV66" s="13" t="s">
        <v>176</v>
      </c>
      <c r="GW66" s="13" t="s">
        <v>176</v>
      </c>
      <c r="GX66" s="13" t="s">
        <v>176</v>
      </c>
      <c r="GY66" s="13" t="s">
        <v>176</v>
      </c>
      <c r="GZ66" s="13" t="s">
        <v>176</v>
      </c>
      <c r="HA66" s="13" t="s">
        <v>176</v>
      </c>
      <c r="HB66" s="13" t="s">
        <v>176</v>
      </c>
      <c r="HC66" s="13" t="s">
        <v>176</v>
      </c>
      <c r="HD66" s="13" t="s">
        <v>176</v>
      </c>
      <c r="HE66" s="13" t="s">
        <v>176</v>
      </c>
      <c r="HF66" s="13" t="s">
        <v>176</v>
      </c>
      <c r="HG66" s="13" t="s">
        <v>176</v>
      </c>
      <c r="HH66" s="13">
        <v>40.21</v>
      </c>
      <c r="HI66" s="13">
        <v>39.76</v>
      </c>
      <c r="HJ66" s="13" t="s">
        <v>176</v>
      </c>
      <c r="HK66" s="13">
        <v>20.56</v>
      </c>
      <c r="HL66" s="13" t="s">
        <v>176</v>
      </c>
      <c r="HM66" s="13">
        <v>22.9</v>
      </c>
      <c r="HN66" s="13" t="s">
        <v>176</v>
      </c>
      <c r="HO66" s="13" t="s">
        <v>176</v>
      </c>
      <c r="HP66" s="13" t="s">
        <v>176</v>
      </c>
      <c r="HQ66" s="13">
        <v>30.3</v>
      </c>
      <c r="HR66" s="13" t="s">
        <v>176</v>
      </c>
      <c r="HS66" s="13">
        <v>38.5</v>
      </c>
      <c r="HT66" s="13" t="s">
        <v>176</v>
      </c>
      <c r="HU66" s="13">
        <v>26.69</v>
      </c>
      <c r="HV66" s="13" t="s">
        <v>176</v>
      </c>
      <c r="HW66" s="13" t="s">
        <v>176</v>
      </c>
      <c r="HX66" s="13" t="s">
        <v>176</v>
      </c>
      <c r="HY66" s="13">
        <v>23.24</v>
      </c>
      <c r="HZ66" s="13">
        <v>20.86</v>
      </c>
      <c r="IA66" s="13" t="s">
        <v>176</v>
      </c>
      <c r="IB66" s="13" t="s">
        <v>176</v>
      </c>
      <c r="IC66" s="13" t="s">
        <v>176</v>
      </c>
      <c r="ID66" s="13" t="s">
        <v>176</v>
      </c>
      <c r="IE66" s="13" t="s">
        <v>176</v>
      </c>
      <c r="IF66" s="13" t="s">
        <v>176</v>
      </c>
      <c r="IG66" s="13" t="s">
        <v>176</v>
      </c>
      <c r="IH66" s="13">
        <v>30.38</v>
      </c>
      <c r="II66" s="13" t="s">
        <v>176</v>
      </c>
      <c r="IJ66" s="13" t="s">
        <v>176</v>
      </c>
      <c r="IK66" s="13" t="s">
        <v>176</v>
      </c>
      <c r="IL66" s="13" t="s">
        <v>176</v>
      </c>
      <c r="IM66" s="13"/>
      <c r="IN66" s="13" t="s">
        <v>176</v>
      </c>
      <c r="IO66" s="13" t="s">
        <v>176</v>
      </c>
      <c r="IP66" s="13" t="s">
        <v>176</v>
      </c>
      <c r="IQ66" s="13" t="s">
        <v>176</v>
      </c>
      <c r="IR66" s="13" t="s">
        <v>176</v>
      </c>
      <c r="IS66" s="13" t="s">
        <v>176</v>
      </c>
      <c r="IT66" s="13"/>
      <c r="IU66" s="13"/>
      <c r="IV66" s="30">
        <v>29.8</v>
      </c>
      <c r="IW66" s="13" t="s">
        <v>176</v>
      </c>
      <c r="IX66" s="13" t="s">
        <v>176</v>
      </c>
      <c r="IY66" s="13" t="s">
        <v>176</v>
      </c>
      <c r="IZ66" s="13">
        <v>23.7</v>
      </c>
      <c r="JA66" s="13">
        <v>22.5</v>
      </c>
      <c r="JB66" s="29">
        <v>38.700000000000003</v>
      </c>
      <c r="JC66" s="13">
        <v>29.7</v>
      </c>
      <c r="JD66" s="13">
        <v>31.11</v>
      </c>
      <c r="JE66" s="13">
        <v>49.49</v>
      </c>
      <c r="JF66" s="13" t="s">
        <v>176</v>
      </c>
      <c r="JG66" s="13" t="s">
        <v>176</v>
      </c>
      <c r="JH66" s="13" t="s">
        <v>176</v>
      </c>
      <c r="JI66" s="13" t="s">
        <v>176</v>
      </c>
      <c r="JJ66" s="13" t="s">
        <v>176</v>
      </c>
      <c r="JK66" s="13"/>
      <c r="JL66" s="13"/>
      <c r="JM66" s="13"/>
      <c r="JN66" s="13"/>
      <c r="JO66" s="13"/>
      <c r="JP66" s="13"/>
      <c r="JQ66" s="13"/>
      <c r="JR66" s="13"/>
      <c r="JS66" s="13"/>
      <c r="JT66" s="13"/>
      <c r="JU66" s="13"/>
      <c r="JV66" s="13"/>
      <c r="JW66" s="13"/>
      <c r="JX66" s="13"/>
      <c r="JY66" s="13"/>
      <c r="JZ66" s="13"/>
      <c r="KA66" s="13"/>
      <c r="KB66" s="13"/>
      <c r="KC66" s="13"/>
      <c r="KD66" s="13"/>
      <c r="KE66" s="13"/>
      <c r="KF66" s="13"/>
    </row>
    <row r="67" spans="1:292" x14ac:dyDescent="0.25">
      <c r="A67" t="s">
        <v>745</v>
      </c>
      <c r="B67" t="s">
        <v>1155</v>
      </c>
      <c r="D67" s="24" t="s">
        <v>406</v>
      </c>
      <c r="E67" t="s">
        <v>746</v>
      </c>
      <c r="F67" t="s">
        <v>176</v>
      </c>
      <c r="G67" t="s">
        <v>176</v>
      </c>
      <c r="H67" t="s">
        <v>176</v>
      </c>
      <c r="I67" t="s">
        <v>176</v>
      </c>
      <c r="J67" t="s">
        <v>176</v>
      </c>
      <c r="K67" t="s">
        <v>176</v>
      </c>
      <c r="L67" t="s">
        <v>176</v>
      </c>
      <c r="M67" t="s">
        <v>176</v>
      </c>
      <c r="N67" t="s">
        <v>176</v>
      </c>
      <c r="O67" t="s">
        <v>176</v>
      </c>
      <c r="P67" t="s">
        <v>176</v>
      </c>
      <c r="Q67" t="s">
        <v>176</v>
      </c>
      <c r="R67" t="s">
        <v>176</v>
      </c>
      <c r="S67" t="s">
        <v>176</v>
      </c>
      <c r="T67" t="s">
        <v>176</v>
      </c>
      <c r="U67" t="s">
        <v>176</v>
      </c>
      <c r="V67" s="1">
        <v>26.9</v>
      </c>
      <c r="W67" t="s">
        <v>176</v>
      </c>
      <c r="X67">
        <v>29.6</v>
      </c>
      <c r="Y67" t="s">
        <v>176</v>
      </c>
      <c r="Z67" t="s">
        <v>176</v>
      </c>
      <c r="AA67" t="s">
        <v>176</v>
      </c>
      <c r="AB67" t="s">
        <v>176</v>
      </c>
      <c r="AC67">
        <v>20.2</v>
      </c>
      <c r="AD67" t="s">
        <v>176</v>
      </c>
      <c r="AE67">
        <v>35.4</v>
      </c>
      <c r="AF67">
        <v>23.64</v>
      </c>
      <c r="AG67">
        <v>26</v>
      </c>
      <c r="AH67">
        <v>25</v>
      </c>
      <c r="AI67">
        <v>32.299999999999997</v>
      </c>
      <c r="AJ67">
        <v>18.600000000000001</v>
      </c>
      <c r="AK67" t="s">
        <v>176</v>
      </c>
      <c r="AL67" t="s">
        <v>176</v>
      </c>
      <c r="AM67" t="s">
        <v>176</v>
      </c>
      <c r="AN67">
        <v>36.9</v>
      </c>
      <c r="AO67">
        <v>40.5</v>
      </c>
      <c r="AP67" t="s">
        <v>176</v>
      </c>
      <c r="AQ67" s="13">
        <v>24.45</v>
      </c>
      <c r="AR67" s="13">
        <v>27</v>
      </c>
      <c r="AS67" s="13">
        <v>28.53</v>
      </c>
      <c r="AT67" s="13" t="s">
        <v>176</v>
      </c>
      <c r="AU67" s="13" t="s">
        <v>176</v>
      </c>
      <c r="AV67" s="13" t="s">
        <v>176</v>
      </c>
      <c r="AW67" s="13" t="s">
        <v>176</v>
      </c>
      <c r="AX67" s="13" t="s">
        <v>176</v>
      </c>
      <c r="AY67" s="13" t="s">
        <v>176</v>
      </c>
      <c r="AZ67" s="13" t="s">
        <v>176</v>
      </c>
      <c r="BA67" s="13" t="s">
        <v>176</v>
      </c>
      <c r="BB67" s="13" t="s">
        <v>176</v>
      </c>
      <c r="BC67" s="13" t="s">
        <v>176</v>
      </c>
      <c r="BD67" s="13" t="s">
        <v>176</v>
      </c>
      <c r="BE67" s="13">
        <v>86.1</v>
      </c>
      <c r="BF67" s="13" t="s">
        <v>176</v>
      </c>
      <c r="BG67" s="13" t="s">
        <v>176</v>
      </c>
      <c r="BH67" s="13">
        <v>21</v>
      </c>
      <c r="BI67" s="13" t="s">
        <v>176</v>
      </c>
      <c r="BJ67" s="13" t="s">
        <v>176</v>
      </c>
      <c r="BK67" s="13">
        <v>29</v>
      </c>
      <c r="BL67" s="13">
        <v>22.2</v>
      </c>
      <c r="BM67" s="13" t="s">
        <v>176</v>
      </c>
      <c r="BN67" s="13" t="s">
        <v>176</v>
      </c>
      <c r="BO67" s="13">
        <v>21</v>
      </c>
      <c r="BP67" s="13" t="s">
        <v>176</v>
      </c>
      <c r="BQ67" s="13" t="s">
        <v>176</v>
      </c>
      <c r="BR67" s="13">
        <v>27.89</v>
      </c>
      <c r="BS67" s="13">
        <v>20.84</v>
      </c>
      <c r="BT67" s="13" t="s">
        <v>176</v>
      </c>
      <c r="BU67" s="13">
        <v>27.9</v>
      </c>
      <c r="BV67" s="13" t="s">
        <v>176</v>
      </c>
      <c r="BW67" s="13" t="s">
        <v>176</v>
      </c>
      <c r="BX67" s="13">
        <v>19.79</v>
      </c>
      <c r="BY67" s="13">
        <v>20.21</v>
      </c>
      <c r="BZ67" s="13">
        <v>32.06</v>
      </c>
      <c r="CA67" s="13">
        <v>19.91</v>
      </c>
      <c r="CB67" s="13">
        <v>25.11</v>
      </c>
      <c r="CC67" s="13">
        <v>32.5</v>
      </c>
      <c r="CD67" s="13" t="s">
        <v>176</v>
      </c>
      <c r="CE67" s="13">
        <v>22.26</v>
      </c>
      <c r="CF67" s="13">
        <v>22.2</v>
      </c>
      <c r="CG67" s="13">
        <v>21.24</v>
      </c>
      <c r="CH67" s="13">
        <v>23.28</v>
      </c>
      <c r="CI67" s="13">
        <v>41.47</v>
      </c>
      <c r="CJ67" s="13">
        <v>41.13</v>
      </c>
      <c r="CK67" s="13">
        <v>21.64</v>
      </c>
      <c r="CL67" s="13">
        <v>28.66</v>
      </c>
      <c r="CM67" s="13" t="s">
        <v>176</v>
      </c>
      <c r="CN67" s="13">
        <v>19.5</v>
      </c>
      <c r="CO67" s="13">
        <v>22.87</v>
      </c>
      <c r="CP67" s="13">
        <v>34.97</v>
      </c>
      <c r="CQ67" s="13"/>
      <c r="CR67" s="13">
        <v>19.64</v>
      </c>
      <c r="CS67" s="13">
        <v>19.510000000000002</v>
      </c>
      <c r="CT67" s="13">
        <v>20.6</v>
      </c>
      <c r="CU67" s="13">
        <v>24</v>
      </c>
      <c r="CV67" s="13">
        <v>25</v>
      </c>
      <c r="CW67" s="13" t="s">
        <v>176</v>
      </c>
      <c r="CX67" s="13">
        <v>25.7</v>
      </c>
      <c r="CY67" s="13">
        <v>23.67</v>
      </c>
      <c r="CZ67" s="13">
        <v>24.45</v>
      </c>
      <c r="DA67" s="13">
        <v>25.72</v>
      </c>
      <c r="DB67" s="13">
        <v>25.62</v>
      </c>
      <c r="DC67" s="13">
        <v>25.93</v>
      </c>
      <c r="DD67" s="13">
        <v>26.12</v>
      </c>
      <c r="DE67" s="13">
        <v>26.25</v>
      </c>
      <c r="DF67" s="13">
        <v>20.81</v>
      </c>
      <c r="DG67" s="13">
        <v>26.04</v>
      </c>
      <c r="DH67" s="13">
        <v>27.93</v>
      </c>
      <c r="DI67" s="13">
        <v>29.53</v>
      </c>
      <c r="DJ67" s="13">
        <v>26.45</v>
      </c>
      <c r="DK67" s="13">
        <v>25.45</v>
      </c>
      <c r="DL67" s="13">
        <v>23.81</v>
      </c>
      <c r="DM67" s="13">
        <v>30.87</v>
      </c>
      <c r="DN67" s="13" t="s">
        <v>176</v>
      </c>
      <c r="DO67" s="13">
        <v>20.3</v>
      </c>
      <c r="DP67" s="13">
        <v>21.9</v>
      </c>
      <c r="DQ67" s="13">
        <v>58.7</v>
      </c>
      <c r="DR67" s="13" t="s">
        <v>176</v>
      </c>
      <c r="DS67" s="13" t="s">
        <v>176</v>
      </c>
      <c r="DT67" s="13">
        <v>18.850000000000001</v>
      </c>
      <c r="DU67" s="13">
        <v>19.010000000000002</v>
      </c>
      <c r="DV67" s="13">
        <v>36.619999999999997</v>
      </c>
      <c r="DW67" s="13" t="s">
        <v>176</v>
      </c>
      <c r="DX67" s="13" t="s">
        <v>176</v>
      </c>
      <c r="DY67" s="13">
        <v>33.799999999999997</v>
      </c>
      <c r="DZ67" s="13">
        <v>26.03</v>
      </c>
      <c r="EA67" s="13">
        <v>20</v>
      </c>
      <c r="EB67" s="13" t="s">
        <v>176</v>
      </c>
      <c r="EC67" s="13">
        <v>18.899999999999999</v>
      </c>
      <c r="ED67" s="13">
        <v>19</v>
      </c>
      <c r="EE67" s="13">
        <v>21.42</v>
      </c>
      <c r="EF67" s="13">
        <v>51.28</v>
      </c>
      <c r="EG67" s="13">
        <v>23.88</v>
      </c>
      <c r="EH67" s="13" t="s">
        <v>176</v>
      </c>
      <c r="EI67" s="13" t="s">
        <v>176</v>
      </c>
      <c r="EJ67" s="13">
        <v>19.489999999999998</v>
      </c>
      <c r="EK67" s="13">
        <v>18.89</v>
      </c>
      <c r="EL67" s="13">
        <v>22.7</v>
      </c>
      <c r="EM67" s="13" t="s">
        <v>176</v>
      </c>
      <c r="EN67" s="13" t="s">
        <v>176</v>
      </c>
      <c r="EO67" s="13" t="s">
        <v>176</v>
      </c>
      <c r="EP67" s="13" t="s">
        <v>176</v>
      </c>
      <c r="EQ67" s="13">
        <v>30.63</v>
      </c>
      <c r="ER67" s="13">
        <v>19.399999999999999</v>
      </c>
      <c r="ES67" s="13" t="s">
        <v>176</v>
      </c>
      <c r="ET67" s="13" t="s">
        <v>176</v>
      </c>
      <c r="EU67" s="13" t="s">
        <v>176</v>
      </c>
      <c r="EV67" s="13">
        <v>22.17</v>
      </c>
      <c r="EW67" s="13" t="s">
        <v>176</v>
      </c>
      <c r="EX67" s="13" t="s">
        <v>176</v>
      </c>
      <c r="EY67" s="13">
        <v>25.9</v>
      </c>
      <c r="EZ67" s="13">
        <v>19.71</v>
      </c>
      <c r="FA67" s="13" t="s">
        <v>176</v>
      </c>
      <c r="FB67" s="13" t="s">
        <v>176</v>
      </c>
      <c r="FC67" s="13" t="s">
        <v>176</v>
      </c>
      <c r="FD67" s="13">
        <v>29.5</v>
      </c>
      <c r="FE67" s="13">
        <v>24.68</v>
      </c>
      <c r="FF67" s="13">
        <v>19.3</v>
      </c>
      <c r="FG67" s="13" t="s">
        <v>176</v>
      </c>
      <c r="FH67" s="13">
        <v>20</v>
      </c>
      <c r="FI67" s="13">
        <v>31.49</v>
      </c>
      <c r="FJ67" s="13" t="s">
        <v>176</v>
      </c>
      <c r="FK67" s="13" t="s">
        <v>176</v>
      </c>
      <c r="FL67" s="13">
        <v>19.420000000000002</v>
      </c>
      <c r="FM67" s="13" t="s">
        <v>176</v>
      </c>
      <c r="FN67" s="13">
        <v>18.760000000000002</v>
      </c>
      <c r="FO67" s="13">
        <v>37.47</v>
      </c>
      <c r="FP67" s="13">
        <v>19.2</v>
      </c>
      <c r="FQ67" s="13" t="s">
        <v>176</v>
      </c>
      <c r="FR67" s="13" t="s">
        <v>176</v>
      </c>
      <c r="FS67" s="13" t="s">
        <v>176</v>
      </c>
      <c r="FT67" s="13">
        <v>24.57</v>
      </c>
      <c r="FU67" s="13" t="s">
        <v>176</v>
      </c>
      <c r="FV67" s="13">
        <v>34</v>
      </c>
      <c r="FW67" s="13" t="s">
        <v>176</v>
      </c>
      <c r="FX67" s="13" t="s">
        <v>176</v>
      </c>
      <c r="FY67" s="13" t="s">
        <v>176</v>
      </c>
      <c r="FZ67" s="13">
        <v>34.4</v>
      </c>
      <c r="GA67" s="13">
        <v>19.2</v>
      </c>
      <c r="GB67" s="13" t="s">
        <v>176</v>
      </c>
      <c r="GC67" s="13" t="s">
        <v>176</v>
      </c>
      <c r="GD67" s="13" t="s">
        <v>176</v>
      </c>
      <c r="GE67" s="13" t="s">
        <v>176</v>
      </c>
      <c r="GF67" s="13" t="s">
        <v>176</v>
      </c>
      <c r="GG67" s="13">
        <v>25.9</v>
      </c>
      <c r="GH67" s="13">
        <v>20.83</v>
      </c>
      <c r="GI67" s="13">
        <v>21.28</v>
      </c>
      <c r="GJ67" s="13">
        <v>36.799999999999997</v>
      </c>
      <c r="GK67" s="13">
        <v>21.2</v>
      </c>
      <c r="GL67" s="13">
        <v>21.44</v>
      </c>
      <c r="GM67" s="13">
        <v>19.059999999999999</v>
      </c>
      <c r="GN67" s="13">
        <v>27.78</v>
      </c>
      <c r="GO67" s="13">
        <v>27.5</v>
      </c>
      <c r="GP67" s="13">
        <v>25.2</v>
      </c>
      <c r="GQ67" s="13" t="s">
        <v>176</v>
      </c>
      <c r="GR67" s="13">
        <v>33</v>
      </c>
      <c r="GS67" s="13">
        <v>19.21</v>
      </c>
      <c r="GT67" s="13">
        <v>36.4</v>
      </c>
      <c r="GU67" s="13">
        <v>24.7</v>
      </c>
      <c r="GV67" s="13">
        <v>16.78</v>
      </c>
      <c r="GW67" s="13">
        <v>45</v>
      </c>
      <c r="GX67" s="13">
        <v>37.1</v>
      </c>
      <c r="GY67" s="13">
        <v>20.46</v>
      </c>
      <c r="GZ67" s="13">
        <v>20.18</v>
      </c>
      <c r="HA67" s="13" t="s">
        <v>176</v>
      </c>
      <c r="HB67" s="13">
        <v>45.4</v>
      </c>
      <c r="HC67" s="13">
        <v>24.21</v>
      </c>
      <c r="HD67" s="13">
        <v>23.8</v>
      </c>
      <c r="HE67" s="13">
        <v>25.6</v>
      </c>
      <c r="HF67" s="13">
        <v>15.85</v>
      </c>
      <c r="HG67" s="13">
        <v>26.1</v>
      </c>
      <c r="HH67" s="13" t="s">
        <v>176</v>
      </c>
      <c r="HI67" s="13" t="s">
        <v>176</v>
      </c>
      <c r="HJ67" s="13">
        <v>22.75</v>
      </c>
      <c r="HK67" s="13" t="s">
        <v>176</v>
      </c>
      <c r="HL67" s="13" t="s">
        <v>176</v>
      </c>
      <c r="HM67" s="13" t="s">
        <v>176</v>
      </c>
      <c r="HN67" s="13" t="s">
        <v>176</v>
      </c>
      <c r="HO67" s="13">
        <v>21.46</v>
      </c>
      <c r="HP67" s="13">
        <v>20.3</v>
      </c>
      <c r="HQ67" s="13" t="s">
        <v>176</v>
      </c>
      <c r="HR67" s="13">
        <v>22.5</v>
      </c>
      <c r="HS67" s="13" t="s">
        <v>176</v>
      </c>
      <c r="HT67" s="13">
        <v>23.3</v>
      </c>
      <c r="HU67" s="13" t="s">
        <v>176</v>
      </c>
      <c r="HV67" s="13">
        <v>21.8</v>
      </c>
      <c r="HW67" s="13">
        <v>21</v>
      </c>
      <c r="HX67" s="13">
        <v>24.4</v>
      </c>
      <c r="HY67" s="13" t="s">
        <v>176</v>
      </c>
      <c r="HZ67" s="13" t="s">
        <v>176</v>
      </c>
      <c r="IA67" s="13">
        <v>22.7</v>
      </c>
      <c r="IB67" s="13">
        <v>22.84</v>
      </c>
      <c r="IC67" s="13">
        <v>20.25</v>
      </c>
      <c r="ID67" s="13">
        <v>22.35</v>
      </c>
      <c r="IE67" s="13">
        <v>21.34</v>
      </c>
      <c r="IF67" s="13">
        <v>21.67</v>
      </c>
      <c r="IG67" s="13" t="s">
        <v>176</v>
      </c>
      <c r="IH67" s="13" t="s">
        <v>176</v>
      </c>
      <c r="II67" s="13">
        <v>18.989999999999998</v>
      </c>
      <c r="IJ67" s="13">
        <v>22</v>
      </c>
      <c r="IK67" s="13" t="s">
        <v>176</v>
      </c>
      <c r="IL67" s="13">
        <v>20</v>
      </c>
      <c r="IM67" s="13">
        <v>19.14</v>
      </c>
      <c r="IN67" s="13">
        <v>35</v>
      </c>
      <c r="IO67" s="13">
        <v>32.799999999999997</v>
      </c>
      <c r="IP67" s="13">
        <v>24.2</v>
      </c>
      <c r="IQ67" s="13">
        <v>23.7</v>
      </c>
      <c r="IR67" s="13">
        <v>24.94</v>
      </c>
      <c r="IS67" s="13">
        <v>21.5</v>
      </c>
      <c r="IT67" s="13"/>
      <c r="IU67" s="13"/>
      <c r="IV67" s="13" t="s">
        <v>176</v>
      </c>
      <c r="IW67" s="13" t="s">
        <v>176</v>
      </c>
      <c r="IX67" s="13" t="s">
        <v>176</v>
      </c>
      <c r="IY67" s="13" t="s">
        <v>176</v>
      </c>
      <c r="IZ67" s="13" t="s">
        <v>176</v>
      </c>
      <c r="JA67" s="13" t="s">
        <v>176</v>
      </c>
      <c r="JB67" s="13" t="s">
        <v>176</v>
      </c>
      <c r="JC67" s="13" t="s">
        <v>176</v>
      </c>
      <c r="JD67" s="13" t="s">
        <v>176</v>
      </c>
      <c r="JE67" s="13" t="s">
        <v>176</v>
      </c>
      <c r="JF67" s="13">
        <v>32.130000000000003</v>
      </c>
      <c r="JG67" s="13">
        <v>33.54</v>
      </c>
      <c r="JH67" s="13">
        <v>21.11</v>
      </c>
      <c r="JI67" s="13">
        <v>28.24</v>
      </c>
      <c r="JJ67" s="13">
        <v>19.8</v>
      </c>
      <c r="JK67" s="13"/>
      <c r="JL67" s="13"/>
      <c r="JM67" s="13"/>
      <c r="JN67" s="13"/>
      <c r="JO67" s="13"/>
      <c r="JP67" s="13"/>
      <c r="JQ67" s="13"/>
      <c r="JR67" s="13"/>
      <c r="JS67" s="13"/>
      <c r="JT67" s="13"/>
      <c r="JU67" s="13"/>
      <c r="JV67" s="13"/>
      <c r="JW67" s="13"/>
      <c r="JX67" s="13"/>
      <c r="JY67" s="13"/>
      <c r="JZ67" s="13"/>
      <c r="KA67" s="13"/>
      <c r="KB67" s="13"/>
      <c r="KC67" s="13"/>
      <c r="KD67" s="13"/>
      <c r="KE67" s="13"/>
      <c r="KF67" s="13"/>
    </row>
    <row r="68" spans="1:292" x14ac:dyDescent="0.25">
      <c r="A68" t="s">
        <v>747</v>
      </c>
      <c r="B68" t="s">
        <v>1155</v>
      </c>
      <c r="D68" s="24" t="s">
        <v>406</v>
      </c>
      <c r="E68" t="s">
        <v>748</v>
      </c>
      <c r="F68" t="s">
        <v>176</v>
      </c>
      <c r="G68" t="s">
        <v>176</v>
      </c>
      <c r="H68" t="s">
        <v>176</v>
      </c>
      <c r="I68" s="20">
        <v>12.497120000000001</v>
      </c>
      <c r="J68" s="20">
        <v>9.0967690000000001</v>
      </c>
      <c r="K68" s="20">
        <v>9.7713629999999991</v>
      </c>
      <c r="L68" s="21">
        <v>8.8179599999999994</v>
      </c>
      <c r="M68" s="20">
        <v>12.09774</v>
      </c>
      <c r="N68" t="s">
        <v>176</v>
      </c>
      <c r="O68" t="s">
        <v>176</v>
      </c>
      <c r="P68" t="s">
        <v>176</v>
      </c>
      <c r="Q68" t="s">
        <v>176</v>
      </c>
      <c r="R68" t="s">
        <v>176</v>
      </c>
      <c r="S68">
        <v>1.37</v>
      </c>
      <c r="T68">
        <v>1.82</v>
      </c>
      <c r="U68" s="21">
        <v>9.65</v>
      </c>
      <c r="V68" t="s">
        <v>176</v>
      </c>
      <c r="W68">
        <v>1.5</v>
      </c>
      <c r="X68" t="s">
        <v>176</v>
      </c>
      <c r="Y68" s="21">
        <v>5.27</v>
      </c>
      <c r="Z68" s="21">
        <v>4.01</v>
      </c>
      <c r="AA68" s="21">
        <v>6.37</v>
      </c>
      <c r="AB68">
        <v>0.36</v>
      </c>
      <c r="AC68" t="s">
        <v>176</v>
      </c>
      <c r="AD68">
        <v>4.16</v>
      </c>
      <c r="AE68" t="s">
        <v>176</v>
      </c>
      <c r="AF68" t="s">
        <v>176</v>
      </c>
      <c r="AG68" t="s">
        <v>176</v>
      </c>
      <c r="AH68" t="s">
        <v>176</v>
      </c>
      <c r="AI68" t="s">
        <v>176</v>
      </c>
      <c r="AJ68" t="s">
        <v>176</v>
      </c>
      <c r="AK68" t="s">
        <v>176</v>
      </c>
      <c r="AL68">
        <v>9.5299999999999994</v>
      </c>
      <c r="AM68">
        <v>9.74</v>
      </c>
      <c r="AN68" t="s">
        <v>176</v>
      </c>
      <c r="AO68" t="s">
        <v>176</v>
      </c>
      <c r="AP68">
        <v>1.1100000000000001</v>
      </c>
      <c r="AQ68" s="13" t="s">
        <v>176</v>
      </c>
      <c r="AR68" s="13" t="s">
        <v>176</v>
      </c>
      <c r="AS68" s="13" t="s">
        <v>176</v>
      </c>
      <c r="AT68" s="13">
        <v>3.76</v>
      </c>
      <c r="AU68" s="13">
        <v>5.0999999999999996</v>
      </c>
      <c r="AV68" s="13">
        <v>7.35</v>
      </c>
      <c r="AW68" s="13" t="s">
        <v>176</v>
      </c>
      <c r="AX68" s="13" t="s">
        <v>176</v>
      </c>
      <c r="AY68" s="13" t="s">
        <v>176</v>
      </c>
      <c r="AZ68" s="13" t="s">
        <v>176</v>
      </c>
      <c r="BA68" s="13" t="s">
        <v>176</v>
      </c>
      <c r="BB68" s="13">
        <v>2.91</v>
      </c>
      <c r="BC68" s="13">
        <v>11.67</v>
      </c>
      <c r="BD68" s="13">
        <v>6.4</v>
      </c>
      <c r="BE68" s="13" t="s">
        <v>176</v>
      </c>
      <c r="BF68" s="13">
        <v>2.99</v>
      </c>
      <c r="BG68" s="13">
        <v>8.64</v>
      </c>
      <c r="BH68" s="13" t="s">
        <v>176</v>
      </c>
      <c r="BI68" s="13">
        <v>8.3000000000000007</v>
      </c>
      <c r="BJ68" s="13" t="s">
        <v>176</v>
      </c>
      <c r="BK68" s="13" t="s">
        <v>176</v>
      </c>
      <c r="BL68" s="13" t="s">
        <v>176</v>
      </c>
      <c r="BM68" s="13">
        <v>4.2</v>
      </c>
      <c r="BN68" s="13">
        <v>4</v>
      </c>
      <c r="BO68" s="13" t="s">
        <v>176</v>
      </c>
      <c r="BP68" s="13">
        <v>7.1</v>
      </c>
      <c r="BQ68" s="13">
        <v>12.66</v>
      </c>
      <c r="BR68" s="13" t="s">
        <v>176</v>
      </c>
      <c r="BS68" s="13">
        <v>2.11</v>
      </c>
      <c r="BT68" s="13">
        <v>4.93</v>
      </c>
      <c r="BU68" s="13" t="s">
        <v>176</v>
      </c>
      <c r="BV68" s="13">
        <v>7.77</v>
      </c>
      <c r="BW68" s="13" t="s">
        <v>176</v>
      </c>
      <c r="BX68" s="13" t="s">
        <v>176</v>
      </c>
      <c r="BY68" s="13" t="s">
        <v>176</v>
      </c>
      <c r="BZ68" s="13" t="s">
        <v>176</v>
      </c>
      <c r="CA68" s="13" t="s">
        <v>176</v>
      </c>
      <c r="CB68" s="13" t="s">
        <v>176</v>
      </c>
      <c r="CC68" s="13" t="s">
        <v>176</v>
      </c>
      <c r="CD68" s="13">
        <v>8.99</v>
      </c>
      <c r="CE68" s="13" t="s">
        <v>176</v>
      </c>
      <c r="CF68" s="13" t="s">
        <v>176</v>
      </c>
      <c r="CG68" s="13" t="s">
        <v>176</v>
      </c>
      <c r="CH68" s="13" t="s">
        <v>176</v>
      </c>
      <c r="CI68" s="13" t="s">
        <v>176</v>
      </c>
      <c r="CJ68" s="13">
        <v>9.92</v>
      </c>
      <c r="CK68" s="13" t="s">
        <v>176</v>
      </c>
      <c r="CL68" s="13" t="s">
        <v>176</v>
      </c>
      <c r="CM68" s="13">
        <v>3.07</v>
      </c>
      <c r="CN68" s="13" t="s">
        <v>176</v>
      </c>
      <c r="CO68" s="13" t="s">
        <v>176</v>
      </c>
      <c r="CP68" s="13" t="s">
        <v>176</v>
      </c>
      <c r="CQ68" s="13"/>
      <c r="CR68" s="13" t="s">
        <v>176</v>
      </c>
      <c r="CS68" s="13" t="s">
        <v>176</v>
      </c>
      <c r="CT68" s="13">
        <v>5.43</v>
      </c>
      <c r="CU68" s="13" t="s">
        <v>176</v>
      </c>
      <c r="CV68" s="13" t="s">
        <v>176</v>
      </c>
      <c r="CW68" s="13">
        <v>2.9</v>
      </c>
      <c r="CX68" s="13" t="s">
        <v>176</v>
      </c>
      <c r="CY68" s="13" t="s">
        <v>176</v>
      </c>
      <c r="CZ68" s="13" t="s">
        <v>176</v>
      </c>
      <c r="DA68" s="13" t="s">
        <v>176</v>
      </c>
      <c r="DB68" s="13" t="s">
        <v>176</v>
      </c>
      <c r="DC68" s="13" t="s">
        <v>176</v>
      </c>
      <c r="DD68" s="13" t="s">
        <v>176</v>
      </c>
      <c r="DE68" s="13" t="s">
        <v>176</v>
      </c>
      <c r="DF68" s="13" t="s">
        <v>176</v>
      </c>
      <c r="DG68" s="13" t="s">
        <v>176</v>
      </c>
      <c r="DH68" s="13" t="s">
        <v>176</v>
      </c>
      <c r="DI68" s="13" t="s">
        <v>176</v>
      </c>
      <c r="DJ68" s="13" t="s">
        <v>176</v>
      </c>
      <c r="DK68" s="13" t="s">
        <v>176</v>
      </c>
      <c r="DL68" s="13" t="s">
        <v>176</v>
      </c>
      <c r="DM68" s="13" t="s">
        <v>176</v>
      </c>
      <c r="DN68" s="13">
        <v>2.85</v>
      </c>
      <c r="DO68" s="13" t="s">
        <v>176</v>
      </c>
      <c r="DP68" s="13" t="s">
        <v>176</v>
      </c>
      <c r="DQ68" s="13" t="s">
        <v>176</v>
      </c>
      <c r="DR68" s="13" t="s">
        <v>176</v>
      </c>
      <c r="DS68" s="13">
        <v>4.0999999999999996</v>
      </c>
      <c r="DT68" s="13" t="s">
        <v>176</v>
      </c>
      <c r="DU68" s="13" t="s">
        <v>176</v>
      </c>
      <c r="DV68" s="13" t="s">
        <v>176</v>
      </c>
      <c r="DW68" s="13" t="s">
        <v>176</v>
      </c>
      <c r="DX68" s="13" t="s">
        <v>176</v>
      </c>
      <c r="DY68" s="13" t="s">
        <v>176</v>
      </c>
      <c r="DZ68" s="13" t="s">
        <v>176</v>
      </c>
      <c r="EA68" s="13" t="s">
        <v>176</v>
      </c>
      <c r="EB68" s="13" t="s">
        <v>176</v>
      </c>
      <c r="EC68" s="13" t="s">
        <v>176</v>
      </c>
      <c r="ED68" s="13"/>
      <c r="EE68" s="13" t="s">
        <v>176</v>
      </c>
      <c r="EF68" s="13" t="s">
        <v>176</v>
      </c>
      <c r="EG68" s="13">
        <v>3.82</v>
      </c>
      <c r="EH68" s="13" t="s">
        <v>176</v>
      </c>
      <c r="EI68" s="13">
        <v>9.36</v>
      </c>
      <c r="EJ68" s="13" t="s">
        <v>176</v>
      </c>
      <c r="EK68" s="13" t="s">
        <v>176</v>
      </c>
      <c r="EL68" s="13">
        <v>4.3</v>
      </c>
      <c r="EM68" s="13">
        <v>10.26</v>
      </c>
      <c r="EN68" s="13" t="s">
        <v>176</v>
      </c>
      <c r="EO68" s="13">
        <v>1.29</v>
      </c>
      <c r="EP68" s="13">
        <v>1.22</v>
      </c>
      <c r="EQ68" s="13" t="s">
        <v>176</v>
      </c>
      <c r="ER68" s="13" t="s">
        <v>176</v>
      </c>
      <c r="ES68" s="13">
        <v>82</v>
      </c>
      <c r="ET68" s="13" t="s">
        <v>176</v>
      </c>
      <c r="EU68" s="13">
        <v>11</v>
      </c>
      <c r="EV68" s="13" t="s">
        <v>176</v>
      </c>
      <c r="EW68" s="13">
        <v>13.39</v>
      </c>
      <c r="EX68" s="13" t="s">
        <v>176</v>
      </c>
      <c r="EY68" s="13" t="s">
        <v>176</v>
      </c>
      <c r="EZ68" s="13" t="s">
        <v>176</v>
      </c>
      <c r="FA68" s="13">
        <v>3.4</v>
      </c>
      <c r="FB68" s="13">
        <v>3</v>
      </c>
      <c r="FC68" s="13">
        <v>2.5</v>
      </c>
      <c r="FD68" s="13" t="s">
        <v>176</v>
      </c>
      <c r="FE68" s="13" t="s">
        <v>176</v>
      </c>
      <c r="FF68" s="13" t="s">
        <v>176</v>
      </c>
      <c r="FG68" s="13">
        <v>13.41982</v>
      </c>
      <c r="FH68" s="13" t="s">
        <v>176</v>
      </c>
      <c r="FI68" s="13" t="s">
        <v>176</v>
      </c>
      <c r="FJ68" s="13">
        <v>10.199999999999999</v>
      </c>
      <c r="FK68" s="13">
        <v>1.31</v>
      </c>
      <c r="FL68" s="13">
        <v>1.45</v>
      </c>
      <c r="FM68" s="13">
        <v>13.62</v>
      </c>
      <c r="FN68" s="13" t="s">
        <v>176</v>
      </c>
      <c r="FO68" s="13" t="s">
        <v>176</v>
      </c>
      <c r="FP68" s="13"/>
      <c r="FQ68" s="13">
        <v>4.09</v>
      </c>
      <c r="FR68" s="13">
        <v>9.17</v>
      </c>
      <c r="FS68" s="13">
        <v>4.09</v>
      </c>
      <c r="FT68" s="13" t="s">
        <v>176</v>
      </c>
      <c r="FU68" s="13">
        <v>1.27</v>
      </c>
      <c r="FV68" s="13" t="s">
        <v>176</v>
      </c>
      <c r="FW68" s="13">
        <v>7.59</v>
      </c>
      <c r="FX68" s="13">
        <v>2.73</v>
      </c>
      <c r="FY68" s="13">
        <v>3.01</v>
      </c>
      <c r="FZ68" s="13" t="s">
        <v>176</v>
      </c>
      <c r="GA68" s="13" t="s">
        <v>176</v>
      </c>
      <c r="GB68" s="13">
        <v>1.76</v>
      </c>
      <c r="GC68" s="13">
        <v>3.6</v>
      </c>
      <c r="GD68" s="13" t="s">
        <v>176</v>
      </c>
      <c r="GE68" s="13" t="s">
        <v>176</v>
      </c>
      <c r="GF68" s="13" t="s">
        <v>176</v>
      </c>
      <c r="GG68" s="13" t="s">
        <v>176</v>
      </c>
      <c r="GH68" s="13" t="s">
        <v>176</v>
      </c>
      <c r="GI68" s="13" t="s">
        <v>176</v>
      </c>
      <c r="GJ68" s="13" t="s">
        <v>176</v>
      </c>
      <c r="GK68" s="13" t="s">
        <v>176</v>
      </c>
      <c r="GL68" s="13" t="s">
        <v>176</v>
      </c>
      <c r="GM68" s="13" t="s">
        <v>176</v>
      </c>
      <c r="GN68" s="13" t="s">
        <v>176</v>
      </c>
      <c r="GO68" s="13" t="s">
        <v>176</v>
      </c>
      <c r="GP68" s="13" t="s">
        <v>176</v>
      </c>
      <c r="GQ68" s="13" t="s">
        <v>176</v>
      </c>
      <c r="GR68" s="13" t="s">
        <v>176</v>
      </c>
      <c r="GS68" s="13" t="s">
        <v>176</v>
      </c>
      <c r="GT68" s="13" t="s">
        <v>176</v>
      </c>
      <c r="GU68" s="13" t="s">
        <v>176</v>
      </c>
      <c r="GV68" s="13" t="s">
        <v>176</v>
      </c>
      <c r="GW68" s="13" t="s">
        <v>176</v>
      </c>
      <c r="GX68" s="13" t="s">
        <v>176</v>
      </c>
      <c r="GY68" s="13" t="s">
        <v>176</v>
      </c>
      <c r="GZ68" s="13" t="s">
        <v>176</v>
      </c>
      <c r="HA68" s="13" t="s">
        <v>176</v>
      </c>
      <c r="HB68" s="13" t="s">
        <v>176</v>
      </c>
      <c r="HC68" s="13" t="s">
        <v>176</v>
      </c>
      <c r="HD68" s="13" t="s">
        <v>176</v>
      </c>
      <c r="HE68" s="13" t="s">
        <v>176</v>
      </c>
      <c r="HF68" s="13" t="s">
        <v>176</v>
      </c>
      <c r="HG68" s="13" t="s">
        <v>176</v>
      </c>
      <c r="HH68" s="13">
        <v>5.07</v>
      </c>
      <c r="HI68" s="13">
        <v>7.81</v>
      </c>
      <c r="HJ68" s="13" t="s">
        <v>176</v>
      </c>
      <c r="HK68" s="13">
        <v>2</v>
      </c>
      <c r="HL68" s="13" t="s">
        <v>176</v>
      </c>
      <c r="HM68" s="13">
        <v>3.1</v>
      </c>
      <c r="HN68" s="13" t="s">
        <v>176</v>
      </c>
      <c r="HO68" s="13" t="s">
        <v>176</v>
      </c>
      <c r="HP68" s="13" t="s">
        <v>176</v>
      </c>
      <c r="HQ68" s="13">
        <v>6.4</v>
      </c>
      <c r="HR68" s="13" t="s">
        <v>176</v>
      </c>
      <c r="HS68" s="13">
        <v>11.29</v>
      </c>
      <c r="HT68" s="13" t="s">
        <v>176</v>
      </c>
      <c r="HU68" s="13">
        <v>7.54</v>
      </c>
      <c r="HV68" s="13" t="s">
        <v>176</v>
      </c>
      <c r="HW68" s="13" t="s">
        <v>176</v>
      </c>
      <c r="HX68" s="13" t="s">
        <v>176</v>
      </c>
      <c r="HY68" s="13">
        <v>10.31</v>
      </c>
      <c r="HZ68" s="13">
        <v>3.18</v>
      </c>
      <c r="IA68" s="13" t="s">
        <v>176</v>
      </c>
      <c r="IB68" s="13" t="s">
        <v>176</v>
      </c>
      <c r="IC68" s="13" t="s">
        <v>176</v>
      </c>
      <c r="ID68" s="13" t="s">
        <v>176</v>
      </c>
      <c r="IE68" s="13" t="s">
        <v>176</v>
      </c>
      <c r="IF68" s="13" t="s">
        <v>176</v>
      </c>
      <c r="IG68" s="13" t="s">
        <v>176</v>
      </c>
      <c r="IH68" s="13">
        <v>12.66</v>
      </c>
      <c r="II68" s="13" t="s">
        <v>176</v>
      </c>
      <c r="IJ68" s="13" t="s">
        <v>176</v>
      </c>
      <c r="IK68" s="13">
        <v>36</v>
      </c>
      <c r="IL68" s="13" t="s">
        <v>176</v>
      </c>
      <c r="IM68" s="13"/>
      <c r="IN68" s="13" t="s">
        <v>176</v>
      </c>
      <c r="IO68" s="13" t="s">
        <v>176</v>
      </c>
      <c r="IP68" s="13" t="s">
        <v>176</v>
      </c>
      <c r="IQ68" s="13" t="s">
        <v>176</v>
      </c>
      <c r="IR68" s="13" t="s">
        <v>176</v>
      </c>
      <c r="IS68" s="13" t="s">
        <v>176</v>
      </c>
      <c r="IT68" s="13"/>
      <c r="IU68" s="13"/>
      <c r="IV68" s="30">
        <v>4.79</v>
      </c>
      <c r="IW68" s="13" t="s">
        <v>176</v>
      </c>
      <c r="IX68" s="13" t="s">
        <v>176</v>
      </c>
      <c r="IY68" s="13" t="s">
        <v>176</v>
      </c>
      <c r="IZ68" s="13">
        <v>5.51</v>
      </c>
      <c r="JA68" s="29">
        <v>5.24</v>
      </c>
      <c r="JB68" s="29">
        <v>13.7</v>
      </c>
      <c r="JC68" s="13">
        <v>5.34</v>
      </c>
      <c r="JD68" s="13">
        <v>11.26</v>
      </c>
      <c r="JE68" s="13">
        <v>5.76</v>
      </c>
      <c r="JF68" s="13" t="s">
        <v>176</v>
      </c>
      <c r="JG68" s="13" t="s">
        <v>176</v>
      </c>
      <c r="JH68" s="13" t="s">
        <v>176</v>
      </c>
      <c r="JI68" s="13" t="s">
        <v>176</v>
      </c>
      <c r="JJ68" s="13" t="s">
        <v>176</v>
      </c>
      <c r="JK68" s="13"/>
      <c r="JL68" s="13"/>
      <c r="JM68" s="13"/>
      <c r="JN68" s="13"/>
      <c r="JO68" s="13"/>
      <c r="JP68" s="13"/>
      <c r="JQ68" s="13"/>
      <c r="JR68" s="13"/>
      <c r="JS68" s="13"/>
      <c r="JT68" s="13"/>
      <c r="JU68" s="13"/>
      <c r="JV68" s="13"/>
      <c r="JW68" s="13"/>
      <c r="JX68" s="13"/>
      <c r="JY68" s="13"/>
      <c r="JZ68" s="13"/>
      <c r="KA68" s="13"/>
      <c r="KB68" s="13"/>
      <c r="KC68" s="13"/>
      <c r="KD68" s="13"/>
      <c r="KE68" s="13"/>
      <c r="KF68" s="13"/>
    </row>
    <row r="69" spans="1:292" x14ac:dyDescent="0.25">
      <c r="A69" t="s">
        <v>749</v>
      </c>
      <c r="B69" t="s">
        <v>1155</v>
      </c>
      <c r="D69" s="24" t="s">
        <v>406</v>
      </c>
      <c r="E69" t="s">
        <v>750</v>
      </c>
      <c r="F69" t="s">
        <v>176</v>
      </c>
      <c r="G69" t="s">
        <v>176</v>
      </c>
      <c r="H69" t="s">
        <v>176</v>
      </c>
      <c r="I69" s="20">
        <v>8.9327909999999999</v>
      </c>
      <c r="J69" s="20">
        <v>7.0472380000000001</v>
      </c>
      <c r="K69" s="20">
        <v>9.3235390000000002</v>
      </c>
      <c r="L69" s="20">
        <v>4.9740909999999996</v>
      </c>
      <c r="M69" s="20">
        <v>9.1239000000000008</v>
      </c>
      <c r="N69" t="s">
        <v>176</v>
      </c>
      <c r="O69" t="s">
        <v>176</v>
      </c>
      <c r="P69" t="s">
        <v>176</v>
      </c>
      <c r="Q69" t="s">
        <v>176</v>
      </c>
      <c r="R69" t="s">
        <v>176</v>
      </c>
      <c r="S69">
        <v>1.25</v>
      </c>
      <c r="T69">
        <v>1.68</v>
      </c>
      <c r="U69" s="21">
        <v>38.6</v>
      </c>
      <c r="V69" t="s">
        <v>176</v>
      </c>
      <c r="W69">
        <v>1.5</v>
      </c>
      <c r="X69" t="s">
        <v>176</v>
      </c>
      <c r="Y69" s="21">
        <v>7.33</v>
      </c>
      <c r="Z69" s="21">
        <v>4.7699999999999996</v>
      </c>
      <c r="AA69" s="21">
        <v>6.29</v>
      </c>
      <c r="AB69">
        <v>0.48</v>
      </c>
      <c r="AC69" t="s">
        <v>176</v>
      </c>
      <c r="AD69">
        <v>1.87</v>
      </c>
      <c r="AE69" t="s">
        <v>176</v>
      </c>
      <c r="AF69" t="s">
        <v>176</v>
      </c>
      <c r="AG69" t="s">
        <v>176</v>
      </c>
      <c r="AH69" t="s">
        <v>176</v>
      </c>
      <c r="AI69" t="s">
        <v>176</v>
      </c>
      <c r="AJ69" t="s">
        <v>176</v>
      </c>
      <c r="AK69" t="s">
        <v>176</v>
      </c>
      <c r="AL69">
        <v>7.48</v>
      </c>
      <c r="AM69">
        <v>8.56</v>
      </c>
      <c r="AN69" t="s">
        <v>176</v>
      </c>
      <c r="AO69" t="s">
        <v>176</v>
      </c>
      <c r="AP69">
        <v>1.1000000000000001</v>
      </c>
      <c r="AQ69" s="13" t="s">
        <v>176</v>
      </c>
      <c r="AR69" s="13" t="s">
        <v>176</v>
      </c>
      <c r="AS69" s="13" t="s">
        <v>176</v>
      </c>
      <c r="AT69" s="13">
        <v>3.72</v>
      </c>
      <c r="AU69" s="13">
        <v>5.9</v>
      </c>
      <c r="AV69" s="13">
        <v>8.0500000000000007</v>
      </c>
      <c r="AW69" s="13" t="s">
        <v>176</v>
      </c>
      <c r="AX69" s="13" t="s">
        <v>176</v>
      </c>
      <c r="AY69" s="13" t="s">
        <v>176</v>
      </c>
      <c r="AZ69" s="13" t="s">
        <v>176</v>
      </c>
      <c r="BA69" s="13" t="s">
        <v>176</v>
      </c>
      <c r="BB69" s="13">
        <v>2.66</v>
      </c>
      <c r="BC69" s="13">
        <v>10.84</v>
      </c>
      <c r="BD69" s="13">
        <v>4.8</v>
      </c>
      <c r="BE69" s="13" t="s">
        <v>176</v>
      </c>
      <c r="BF69" s="13">
        <v>2.91</v>
      </c>
      <c r="BG69" s="13">
        <v>6.25</v>
      </c>
      <c r="BH69" s="13" t="s">
        <v>176</v>
      </c>
      <c r="BI69" s="13">
        <v>6.6</v>
      </c>
      <c r="BJ69" s="13" t="s">
        <v>176</v>
      </c>
      <c r="BK69" s="13" t="s">
        <v>176</v>
      </c>
      <c r="BL69" s="13" t="s">
        <v>176</v>
      </c>
      <c r="BM69" s="13">
        <v>4.3</v>
      </c>
      <c r="BN69" s="13">
        <v>4.3</v>
      </c>
      <c r="BO69" s="13" t="s">
        <v>176</v>
      </c>
      <c r="BP69" s="13">
        <v>7.2</v>
      </c>
      <c r="BQ69" s="13">
        <v>12.12</v>
      </c>
      <c r="BR69" s="13" t="s">
        <v>176</v>
      </c>
      <c r="BS69" s="13">
        <v>2.0299999999999998</v>
      </c>
      <c r="BT69" s="13">
        <v>6.18</v>
      </c>
      <c r="BU69" s="13" t="s">
        <v>176</v>
      </c>
      <c r="BV69" s="13">
        <v>6.64</v>
      </c>
      <c r="BW69" s="13" t="s">
        <v>176</v>
      </c>
      <c r="BX69" s="13" t="s">
        <v>176</v>
      </c>
      <c r="BY69" s="13" t="s">
        <v>176</v>
      </c>
      <c r="BZ69" s="13" t="s">
        <v>176</v>
      </c>
      <c r="CA69" s="13" t="s">
        <v>176</v>
      </c>
      <c r="CB69" s="13" t="s">
        <v>176</v>
      </c>
      <c r="CC69" s="13" t="s">
        <v>176</v>
      </c>
      <c r="CD69" s="13">
        <v>8.2100000000000009</v>
      </c>
      <c r="CE69" s="13" t="s">
        <v>176</v>
      </c>
      <c r="CF69" s="13" t="s">
        <v>176</v>
      </c>
      <c r="CG69" s="13" t="s">
        <v>176</v>
      </c>
      <c r="CH69" s="13" t="s">
        <v>176</v>
      </c>
      <c r="CI69" s="13" t="s">
        <v>176</v>
      </c>
      <c r="CJ69" s="13">
        <v>9.31</v>
      </c>
      <c r="CK69" s="13" t="s">
        <v>176</v>
      </c>
      <c r="CL69" s="13" t="s">
        <v>176</v>
      </c>
      <c r="CM69" s="13">
        <v>3.26</v>
      </c>
      <c r="CN69" s="13" t="s">
        <v>176</v>
      </c>
      <c r="CO69" s="13" t="s">
        <v>176</v>
      </c>
      <c r="CP69" s="13" t="s">
        <v>176</v>
      </c>
      <c r="CQ69" s="13"/>
      <c r="CR69" s="13" t="s">
        <v>176</v>
      </c>
      <c r="CS69" s="13" t="s">
        <v>176</v>
      </c>
      <c r="CT69" s="13">
        <v>3.67</v>
      </c>
      <c r="CU69" s="13" t="s">
        <v>176</v>
      </c>
      <c r="CV69" s="13" t="s">
        <v>176</v>
      </c>
      <c r="CW69" s="13">
        <v>4.18</v>
      </c>
      <c r="CX69" s="13" t="s">
        <v>176</v>
      </c>
      <c r="CY69" s="13" t="s">
        <v>176</v>
      </c>
      <c r="CZ69" s="13" t="s">
        <v>176</v>
      </c>
      <c r="DA69" s="13" t="s">
        <v>176</v>
      </c>
      <c r="DB69" s="13" t="s">
        <v>176</v>
      </c>
      <c r="DC69" s="13" t="s">
        <v>176</v>
      </c>
      <c r="DD69" s="13" t="s">
        <v>176</v>
      </c>
      <c r="DE69" s="13" t="s">
        <v>176</v>
      </c>
      <c r="DF69" s="13" t="s">
        <v>176</v>
      </c>
      <c r="DG69" s="13" t="s">
        <v>176</v>
      </c>
      <c r="DH69" s="13" t="s">
        <v>176</v>
      </c>
      <c r="DI69" s="13" t="s">
        <v>176</v>
      </c>
      <c r="DJ69" s="13" t="s">
        <v>176</v>
      </c>
      <c r="DK69" s="13" t="s">
        <v>176</v>
      </c>
      <c r="DL69" s="13" t="s">
        <v>176</v>
      </c>
      <c r="DM69" s="13" t="s">
        <v>176</v>
      </c>
      <c r="DN69" s="13">
        <v>2.5299999999999998</v>
      </c>
      <c r="DO69" s="13" t="s">
        <v>176</v>
      </c>
      <c r="DP69" s="13" t="s">
        <v>176</v>
      </c>
      <c r="DQ69" s="13" t="s">
        <v>176</v>
      </c>
      <c r="DR69" s="13" t="s">
        <v>176</v>
      </c>
      <c r="DS69" s="13">
        <v>3.23</v>
      </c>
      <c r="DT69" s="13" t="s">
        <v>176</v>
      </c>
      <c r="DU69" s="13" t="s">
        <v>176</v>
      </c>
      <c r="DV69" s="13" t="s">
        <v>176</v>
      </c>
      <c r="DW69" s="13" t="s">
        <v>176</v>
      </c>
      <c r="DX69" s="13" t="s">
        <v>176</v>
      </c>
      <c r="DY69" s="13" t="s">
        <v>176</v>
      </c>
      <c r="DZ69" s="13" t="s">
        <v>176</v>
      </c>
      <c r="EA69" s="13" t="s">
        <v>176</v>
      </c>
      <c r="EB69" s="13" t="s">
        <v>176</v>
      </c>
      <c r="EC69" s="13" t="s">
        <v>176</v>
      </c>
      <c r="ED69" s="13"/>
      <c r="EE69" s="13" t="s">
        <v>176</v>
      </c>
      <c r="EF69" s="13" t="s">
        <v>176</v>
      </c>
      <c r="EG69" s="13">
        <v>2.94</v>
      </c>
      <c r="EH69" s="13" t="s">
        <v>176</v>
      </c>
      <c r="EI69" s="13">
        <v>10.25</v>
      </c>
      <c r="EJ69" s="13" t="s">
        <v>176</v>
      </c>
      <c r="EK69" s="13" t="s">
        <v>176</v>
      </c>
      <c r="EL69" s="13">
        <v>3.2</v>
      </c>
      <c r="EM69" s="13">
        <v>7.6</v>
      </c>
      <c r="EN69" s="13" t="s">
        <v>176</v>
      </c>
      <c r="EO69" s="13">
        <v>1.36</v>
      </c>
      <c r="EP69" s="13">
        <v>1.19</v>
      </c>
      <c r="EQ69" s="13" t="s">
        <v>176</v>
      </c>
      <c r="ER69" s="13" t="s">
        <v>176</v>
      </c>
      <c r="ES69" s="13">
        <v>7.2</v>
      </c>
      <c r="ET69" s="13" t="s">
        <v>176</v>
      </c>
      <c r="EU69" s="13">
        <v>6.75</v>
      </c>
      <c r="EV69" s="13" t="s">
        <v>176</v>
      </c>
      <c r="EW69" s="13">
        <v>13.84</v>
      </c>
      <c r="EX69" s="13" t="s">
        <v>176</v>
      </c>
      <c r="EY69" s="13" t="s">
        <v>176</v>
      </c>
      <c r="EZ69" s="13" t="s">
        <v>176</v>
      </c>
      <c r="FA69" s="13">
        <v>2</v>
      </c>
      <c r="FB69" s="13">
        <v>3</v>
      </c>
      <c r="FC69" s="13">
        <v>2.1</v>
      </c>
      <c r="FD69" s="13" t="s">
        <v>176</v>
      </c>
      <c r="FE69" s="13" t="s">
        <v>176</v>
      </c>
      <c r="FF69" s="13" t="s">
        <v>176</v>
      </c>
      <c r="FG69" s="13">
        <v>11.71804</v>
      </c>
      <c r="FH69" s="13" t="s">
        <v>176</v>
      </c>
      <c r="FI69" s="13" t="s">
        <v>176</v>
      </c>
      <c r="FJ69" s="13">
        <v>8.1</v>
      </c>
      <c r="FK69" s="13">
        <v>1.42</v>
      </c>
      <c r="FL69" s="13">
        <v>1.24</v>
      </c>
      <c r="FM69" s="13">
        <v>12.59</v>
      </c>
      <c r="FN69" s="13" t="s">
        <v>176</v>
      </c>
      <c r="FO69" s="13" t="s">
        <v>176</v>
      </c>
      <c r="FP69" s="13"/>
      <c r="FQ69" s="13">
        <v>3.17</v>
      </c>
      <c r="FR69" s="13">
        <v>8.6999999999999993</v>
      </c>
      <c r="FS69" s="13">
        <v>3.17</v>
      </c>
      <c r="FT69" s="13" t="s">
        <v>176</v>
      </c>
      <c r="FU69" s="13">
        <v>1.41</v>
      </c>
      <c r="FV69" s="13" t="s">
        <v>176</v>
      </c>
      <c r="FW69" s="13">
        <v>5.94</v>
      </c>
      <c r="FX69" s="13">
        <v>2</v>
      </c>
      <c r="FY69" s="13">
        <v>3</v>
      </c>
      <c r="FZ69" s="13" t="s">
        <v>176</v>
      </c>
      <c r="GA69" s="13" t="s">
        <v>176</v>
      </c>
      <c r="GB69" s="13">
        <v>3.28</v>
      </c>
      <c r="GC69" s="13">
        <v>3.1</v>
      </c>
      <c r="GD69" s="13" t="s">
        <v>176</v>
      </c>
      <c r="GE69" s="13" t="s">
        <v>176</v>
      </c>
      <c r="GF69" s="13" t="s">
        <v>176</v>
      </c>
      <c r="GG69" s="13" t="s">
        <v>176</v>
      </c>
      <c r="GH69" s="13" t="s">
        <v>176</v>
      </c>
      <c r="GI69" s="13" t="s">
        <v>176</v>
      </c>
      <c r="GJ69" s="13" t="s">
        <v>176</v>
      </c>
      <c r="GK69" s="13" t="s">
        <v>176</v>
      </c>
      <c r="GL69" s="13" t="s">
        <v>176</v>
      </c>
      <c r="GM69" s="13" t="s">
        <v>176</v>
      </c>
      <c r="GN69" s="13" t="s">
        <v>176</v>
      </c>
      <c r="GO69" s="13" t="s">
        <v>176</v>
      </c>
      <c r="GP69" s="13" t="s">
        <v>176</v>
      </c>
      <c r="GQ69" s="13" t="s">
        <v>176</v>
      </c>
      <c r="GR69" s="13" t="s">
        <v>176</v>
      </c>
      <c r="GS69" s="13" t="s">
        <v>176</v>
      </c>
      <c r="GT69" s="13" t="s">
        <v>176</v>
      </c>
      <c r="GU69" s="13" t="s">
        <v>176</v>
      </c>
      <c r="GV69" s="13" t="s">
        <v>176</v>
      </c>
      <c r="GW69" s="13" t="s">
        <v>176</v>
      </c>
      <c r="GX69" s="13" t="s">
        <v>176</v>
      </c>
      <c r="GY69" s="13" t="s">
        <v>176</v>
      </c>
      <c r="GZ69" s="13" t="s">
        <v>176</v>
      </c>
      <c r="HA69" s="13" t="s">
        <v>176</v>
      </c>
      <c r="HB69" s="13" t="s">
        <v>176</v>
      </c>
      <c r="HC69" s="13" t="s">
        <v>176</v>
      </c>
      <c r="HD69" s="13" t="s">
        <v>176</v>
      </c>
      <c r="HE69" s="13" t="s">
        <v>176</v>
      </c>
      <c r="HF69" s="13" t="s">
        <v>176</v>
      </c>
      <c r="HG69" s="13" t="s">
        <v>176</v>
      </c>
      <c r="HH69" s="13">
        <v>5.52</v>
      </c>
      <c r="HI69" s="13">
        <v>8.9</v>
      </c>
      <c r="HJ69" s="13" t="s">
        <v>176</v>
      </c>
      <c r="HK69" s="13">
        <v>1.74</v>
      </c>
      <c r="HL69" s="13" t="s">
        <v>176</v>
      </c>
      <c r="HM69" s="13">
        <v>2.6</v>
      </c>
      <c r="HN69" s="13" t="s">
        <v>176</v>
      </c>
      <c r="HO69" s="13" t="s">
        <v>176</v>
      </c>
      <c r="HP69" s="13" t="s">
        <v>176</v>
      </c>
      <c r="HQ69" s="13">
        <v>5.6</v>
      </c>
      <c r="HR69" s="13" t="s">
        <v>176</v>
      </c>
      <c r="HS69" s="13">
        <v>11.36</v>
      </c>
      <c r="HT69" s="13" t="s">
        <v>176</v>
      </c>
      <c r="HU69" s="13">
        <v>6.78</v>
      </c>
      <c r="HV69" s="13" t="s">
        <v>176</v>
      </c>
      <c r="HW69" s="13" t="s">
        <v>176</v>
      </c>
      <c r="HX69" s="13" t="s">
        <v>176</v>
      </c>
      <c r="HY69" s="13">
        <v>9.8800000000000008</v>
      </c>
      <c r="HZ69" s="13">
        <v>4.3099999999999996</v>
      </c>
      <c r="IA69" s="13" t="s">
        <v>176</v>
      </c>
      <c r="IB69" s="13" t="s">
        <v>176</v>
      </c>
      <c r="IC69" s="13" t="s">
        <v>176</v>
      </c>
      <c r="ID69" s="13" t="s">
        <v>176</v>
      </c>
      <c r="IE69" s="13" t="s">
        <v>176</v>
      </c>
      <c r="IF69" s="13" t="s">
        <v>176</v>
      </c>
      <c r="IG69" s="13" t="s">
        <v>176</v>
      </c>
      <c r="IH69" s="13">
        <v>12.12</v>
      </c>
      <c r="II69" s="13" t="s">
        <v>176</v>
      </c>
      <c r="IJ69" s="13" t="s">
        <v>176</v>
      </c>
      <c r="IK69" s="13" t="s">
        <v>176</v>
      </c>
      <c r="IL69" s="13" t="s">
        <v>176</v>
      </c>
      <c r="IM69" s="13"/>
      <c r="IN69" s="13" t="s">
        <v>176</v>
      </c>
      <c r="IO69" s="13" t="s">
        <v>176</v>
      </c>
      <c r="IP69" s="13" t="s">
        <v>176</v>
      </c>
      <c r="IQ69" s="13" t="s">
        <v>176</v>
      </c>
      <c r="IR69" s="13" t="s">
        <v>176</v>
      </c>
      <c r="IS69" s="13" t="s">
        <v>176</v>
      </c>
      <c r="IT69" s="13"/>
      <c r="IU69" s="13"/>
      <c r="IV69" s="30">
        <v>5.29</v>
      </c>
      <c r="IW69" s="13" t="s">
        <v>176</v>
      </c>
      <c r="IX69" s="13" t="s">
        <v>176</v>
      </c>
      <c r="IY69" s="13" t="s">
        <v>176</v>
      </c>
      <c r="IZ69" s="13">
        <v>6.79</v>
      </c>
      <c r="JA69" s="13">
        <v>4.6900000000000004</v>
      </c>
      <c r="JB69" s="29">
        <v>13.1</v>
      </c>
      <c r="JC69" s="13">
        <v>5.03</v>
      </c>
      <c r="JD69" s="13">
        <v>10.83</v>
      </c>
      <c r="JE69" s="13">
        <v>5.76</v>
      </c>
      <c r="JF69" s="13" t="s">
        <v>176</v>
      </c>
      <c r="JG69" s="13" t="s">
        <v>176</v>
      </c>
      <c r="JH69" s="13" t="s">
        <v>176</v>
      </c>
      <c r="JI69" s="13" t="s">
        <v>176</v>
      </c>
      <c r="JJ69" s="13" t="s">
        <v>176</v>
      </c>
      <c r="JK69" s="13"/>
      <c r="JL69" s="13"/>
      <c r="JM69" s="13"/>
      <c r="JN69" s="13"/>
      <c r="JO69" s="13"/>
      <c r="JP69" s="13"/>
      <c r="JQ69" s="13"/>
      <c r="JR69" s="13"/>
      <c r="JS69" s="13"/>
      <c r="JT69" s="13"/>
      <c r="JU69" s="13"/>
      <c r="JV69" s="13"/>
      <c r="JW69" s="13"/>
      <c r="JX69" s="13"/>
      <c r="JY69" s="13"/>
      <c r="JZ69" s="13"/>
      <c r="KA69" s="13"/>
      <c r="KB69" s="13"/>
      <c r="KC69" s="13"/>
      <c r="KD69" s="13"/>
      <c r="KE69" s="13"/>
      <c r="KF69" s="13"/>
    </row>
    <row r="70" spans="1:292" x14ac:dyDescent="0.25">
      <c r="A70" t="s">
        <v>751</v>
      </c>
      <c r="B70" t="s">
        <v>1155</v>
      </c>
      <c r="D70" s="24" t="s">
        <v>406</v>
      </c>
      <c r="E70" t="s">
        <v>752</v>
      </c>
      <c r="F70" t="s">
        <v>176</v>
      </c>
      <c r="G70" t="s">
        <v>176</v>
      </c>
      <c r="H70" t="s">
        <v>176</v>
      </c>
      <c r="I70" t="s">
        <v>176</v>
      </c>
      <c r="J70" t="s">
        <v>176</v>
      </c>
      <c r="K70" t="s">
        <v>176</v>
      </c>
      <c r="L70" t="s">
        <v>176</v>
      </c>
      <c r="M70" t="s">
        <v>176</v>
      </c>
      <c r="N70" t="s">
        <v>176</v>
      </c>
      <c r="O70" t="s">
        <v>176</v>
      </c>
      <c r="P70" t="s">
        <v>176</v>
      </c>
      <c r="Q70" t="s">
        <v>176</v>
      </c>
      <c r="R70" t="s">
        <v>176</v>
      </c>
      <c r="S70" t="s">
        <v>176</v>
      </c>
      <c r="T70" t="s">
        <v>176</v>
      </c>
      <c r="U70" t="s">
        <v>176</v>
      </c>
      <c r="V70" s="1">
        <v>7.5</v>
      </c>
      <c r="W70" t="s">
        <v>176</v>
      </c>
      <c r="X70">
        <v>9.1</v>
      </c>
      <c r="Z70" t="s">
        <v>176</v>
      </c>
      <c r="AA70" t="s">
        <v>176</v>
      </c>
      <c r="AB70" t="s">
        <v>176</v>
      </c>
      <c r="AC70">
        <v>2.6</v>
      </c>
      <c r="AD70" t="s">
        <v>176</v>
      </c>
      <c r="AE70">
        <v>9.6999999999999993</v>
      </c>
      <c r="AF70">
        <v>8.2100000000000009</v>
      </c>
      <c r="AG70">
        <v>7</v>
      </c>
      <c r="AH70" t="s">
        <v>176</v>
      </c>
      <c r="AI70">
        <v>11.6</v>
      </c>
      <c r="AJ70">
        <v>0.84</v>
      </c>
      <c r="AK70" t="s">
        <v>176</v>
      </c>
      <c r="AL70" t="s">
        <v>176</v>
      </c>
      <c r="AM70" t="s">
        <v>176</v>
      </c>
      <c r="AN70">
        <v>8.52</v>
      </c>
      <c r="AO70">
        <v>11.22</v>
      </c>
      <c r="AP70" t="s">
        <v>176</v>
      </c>
      <c r="AQ70" s="13">
        <v>5.86</v>
      </c>
      <c r="AR70" s="13">
        <v>9.33</v>
      </c>
      <c r="AS70" s="13">
        <v>7.78</v>
      </c>
      <c r="AT70" s="13" t="s">
        <v>176</v>
      </c>
      <c r="AU70" s="13" t="s">
        <v>176</v>
      </c>
      <c r="AV70" s="13" t="s">
        <v>176</v>
      </c>
      <c r="AW70" s="13" t="s">
        <v>176</v>
      </c>
      <c r="AX70" s="13" t="s">
        <v>176</v>
      </c>
      <c r="AY70" s="13" t="s">
        <v>176</v>
      </c>
      <c r="AZ70" s="13" t="s">
        <v>176</v>
      </c>
      <c r="BA70" s="13" t="s">
        <v>176</v>
      </c>
      <c r="BB70" s="13" t="s">
        <v>176</v>
      </c>
      <c r="BC70" s="13" t="s">
        <v>176</v>
      </c>
      <c r="BD70" s="13" t="s">
        <v>176</v>
      </c>
      <c r="BE70" s="13">
        <v>5</v>
      </c>
      <c r="BF70" s="14" t="s">
        <v>176</v>
      </c>
      <c r="BG70" s="14" t="s">
        <v>176</v>
      </c>
      <c r="BH70" s="13">
        <v>3</v>
      </c>
      <c r="BI70" s="13" t="s">
        <v>176</v>
      </c>
      <c r="BJ70" s="13" t="s">
        <v>176</v>
      </c>
      <c r="BK70" s="13">
        <v>7.2409999999999997</v>
      </c>
      <c r="BL70" s="13">
        <v>2.2000000000000002</v>
      </c>
      <c r="BM70" s="13" t="s">
        <v>176</v>
      </c>
      <c r="BN70" s="13" t="s">
        <v>176</v>
      </c>
      <c r="BO70" s="13">
        <v>1.7</v>
      </c>
      <c r="BP70" s="13" t="s">
        <v>176</v>
      </c>
      <c r="BQ70" s="13" t="s">
        <v>176</v>
      </c>
      <c r="BR70" s="13">
        <v>7.04</v>
      </c>
      <c r="BS70" s="13">
        <v>2.0699999999999998</v>
      </c>
      <c r="BT70" s="13" t="s">
        <v>176</v>
      </c>
      <c r="BU70" s="13">
        <v>6.5</v>
      </c>
      <c r="BV70" s="13" t="s">
        <v>176</v>
      </c>
      <c r="BW70" s="13" t="s">
        <v>176</v>
      </c>
      <c r="BX70" s="13">
        <v>2.17</v>
      </c>
      <c r="BY70" s="13">
        <v>4.08</v>
      </c>
      <c r="BZ70" s="13">
        <v>12.5</v>
      </c>
      <c r="CA70" s="13" t="s">
        <v>176</v>
      </c>
      <c r="CB70" s="13">
        <v>6.43</v>
      </c>
      <c r="CC70" s="13">
        <v>9.3000000000000007</v>
      </c>
      <c r="CD70" s="13" t="s">
        <v>176</v>
      </c>
      <c r="CE70" s="13">
        <v>5.97</v>
      </c>
      <c r="CF70" s="13">
        <v>3.12</v>
      </c>
      <c r="CG70" s="13">
        <v>4.45</v>
      </c>
      <c r="CH70" s="13">
        <v>5.6</v>
      </c>
      <c r="CI70" s="13">
        <v>10.1</v>
      </c>
      <c r="CJ70" s="13">
        <v>9.82</v>
      </c>
      <c r="CK70" s="13">
        <v>4.96</v>
      </c>
      <c r="CL70" s="13">
        <v>10.4</v>
      </c>
      <c r="CM70" s="13" t="s">
        <v>176</v>
      </c>
      <c r="CN70" s="13">
        <v>2</v>
      </c>
      <c r="CO70" s="13">
        <v>3.1</v>
      </c>
      <c r="CP70" s="13">
        <v>12.93</v>
      </c>
      <c r="CQ70" s="13"/>
      <c r="CR70" s="13">
        <v>3.23</v>
      </c>
      <c r="CS70" s="13">
        <v>2.61</v>
      </c>
      <c r="CT70" s="13">
        <v>4.7</v>
      </c>
      <c r="CU70" s="13" t="s">
        <v>176</v>
      </c>
      <c r="CV70" s="13" t="s">
        <v>176</v>
      </c>
      <c r="CW70" s="13" t="s">
        <v>176</v>
      </c>
      <c r="CX70" s="13">
        <v>5.23</v>
      </c>
      <c r="CY70" s="13">
        <v>2.4900000000000002</v>
      </c>
      <c r="CZ70" s="14">
        <v>3.15</v>
      </c>
      <c r="DA70" s="13">
        <v>3.36</v>
      </c>
      <c r="DB70" s="13">
        <v>3.4</v>
      </c>
      <c r="DC70" s="13">
        <v>3.46</v>
      </c>
      <c r="DD70" s="13">
        <v>3.54</v>
      </c>
      <c r="DE70" s="13">
        <v>4.7</v>
      </c>
      <c r="DF70" s="13">
        <v>2.31</v>
      </c>
      <c r="DG70" s="13">
        <v>3.5</v>
      </c>
      <c r="DH70" s="13">
        <v>3.6</v>
      </c>
      <c r="DI70" s="13">
        <v>5.08</v>
      </c>
      <c r="DJ70" s="13">
        <v>3.57</v>
      </c>
      <c r="DK70" s="13">
        <v>5.95</v>
      </c>
      <c r="DL70" s="13">
        <v>2.58</v>
      </c>
      <c r="DM70" s="13">
        <v>10.3</v>
      </c>
      <c r="DN70" s="13" t="s">
        <v>176</v>
      </c>
      <c r="DO70" s="13">
        <v>3.6</v>
      </c>
      <c r="DP70" s="13">
        <v>2.8</v>
      </c>
      <c r="DQ70" s="13">
        <v>6.9</v>
      </c>
      <c r="DR70" s="13">
        <v>4.05</v>
      </c>
      <c r="DS70" s="13" t="s">
        <v>176</v>
      </c>
      <c r="DT70" s="13">
        <v>1.65</v>
      </c>
      <c r="DU70" s="13">
        <v>1.75</v>
      </c>
      <c r="DV70" s="13">
        <v>7.77</v>
      </c>
      <c r="DW70" s="13" t="s">
        <v>176</v>
      </c>
      <c r="DX70" s="13" t="s">
        <v>176</v>
      </c>
      <c r="DY70" s="13">
        <v>6.72</v>
      </c>
      <c r="DZ70" s="13">
        <v>7.95</v>
      </c>
      <c r="EA70" s="13">
        <v>1.77</v>
      </c>
      <c r="EB70" s="13" t="s">
        <v>176</v>
      </c>
      <c r="EC70" s="13">
        <v>1.1599999999999999</v>
      </c>
      <c r="ED70" s="13"/>
      <c r="EE70" s="13">
        <v>1.9</v>
      </c>
      <c r="EF70" s="13">
        <v>12.73</v>
      </c>
      <c r="EG70" s="13">
        <v>3.42</v>
      </c>
      <c r="EH70" s="13" t="s">
        <v>176</v>
      </c>
      <c r="EI70" s="13" t="s">
        <v>176</v>
      </c>
      <c r="EJ70" s="13">
        <v>2.56</v>
      </c>
      <c r="EK70" s="13">
        <v>2.81</v>
      </c>
      <c r="EL70" s="13">
        <v>3.8</v>
      </c>
      <c r="EM70" s="13" t="s">
        <v>176</v>
      </c>
      <c r="EN70" s="13" t="s">
        <v>176</v>
      </c>
      <c r="EO70" s="13" t="s">
        <v>176</v>
      </c>
      <c r="EP70" s="13" t="s">
        <v>176</v>
      </c>
      <c r="EQ70" s="13">
        <v>6.25</v>
      </c>
      <c r="ER70" s="13">
        <v>1.22</v>
      </c>
      <c r="ES70" s="13" t="s">
        <v>176</v>
      </c>
      <c r="ET70" s="13" t="s">
        <v>176</v>
      </c>
      <c r="EU70" s="13" t="s">
        <v>176</v>
      </c>
      <c r="EV70" s="13">
        <v>2.25</v>
      </c>
      <c r="EW70" s="13" t="s">
        <v>176</v>
      </c>
      <c r="EX70" s="13" t="s">
        <v>176</v>
      </c>
      <c r="EY70" s="13">
        <v>6.76</v>
      </c>
      <c r="EZ70" s="13">
        <v>2.56</v>
      </c>
      <c r="FA70" s="13" t="s">
        <v>176</v>
      </c>
      <c r="FB70" s="13" t="s">
        <v>176</v>
      </c>
      <c r="FC70" s="13" t="s">
        <v>176</v>
      </c>
      <c r="FD70" s="13">
        <v>7.99</v>
      </c>
      <c r="FE70" s="13">
        <v>4.37</v>
      </c>
      <c r="FF70" s="13">
        <v>1.33</v>
      </c>
      <c r="FG70" s="13" t="s">
        <v>176</v>
      </c>
      <c r="FH70" s="13" t="s">
        <v>176</v>
      </c>
      <c r="FI70" s="13">
        <v>11.3</v>
      </c>
      <c r="FJ70" s="13" t="s">
        <v>176</v>
      </c>
      <c r="FK70" s="13" t="s">
        <v>176</v>
      </c>
      <c r="FL70" s="13">
        <v>1.3</v>
      </c>
      <c r="FM70" s="13" t="s">
        <v>176</v>
      </c>
      <c r="FN70" s="13">
        <v>1.17</v>
      </c>
      <c r="FO70" s="13">
        <v>12.04</v>
      </c>
      <c r="FP70" s="13">
        <v>1.18</v>
      </c>
      <c r="FQ70" s="13" t="s">
        <v>176</v>
      </c>
      <c r="FR70" s="13" t="s">
        <v>176</v>
      </c>
      <c r="FS70" s="13" t="s">
        <v>176</v>
      </c>
      <c r="FT70" s="13">
        <v>3.04</v>
      </c>
      <c r="FU70" s="13" t="s">
        <v>176</v>
      </c>
      <c r="FV70" s="13">
        <v>12.2</v>
      </c>
      <c r="FW70" s="13" t="s">
        <v>176</v>
      </c>
      <c r="FX70" s="13" t="s">
        <v>176</v>
      </c>
      <c r="FY70" s="13" t="s">
        <v>176</v>
      </c>
      <c r="FZ70" s="13">
        <v>8.9</v>
      </c>
      <c r="GA70" s="13">
        <v>1.56</v>
      </c>
      <c r="GB70" s="13" t="s">
        <v>176</v>
      </c>
      <c r="GC70" s="13" t="s">
        <v>176</v>
      </c>
      <c r="GD70" s="13" t="s">
        <v>176</v>
      </c>
      <c r="GE70" s="13" t="s">
        <v>176</v>
      </c>
      <c r="GF70" s="13" t="s">
        <v>176</v>
      </c>
      <c r="GG70" s="13">
        <v>5.91</v>
      </c>
      <c r="GH70" s="13">
        <v>2.63</v>
      </c>
      <c r="GI70" s="13">
        <v>2.66</v>
      </c>
      <c r="GJ70" s="13">
        <v>12.41</v>
      </c>
      <c r="GK70" s="13">
        <v>4.93</v>
      </c>
      <c r="GL70" s="13">
        <v>5.65</v>
      </c>
      <c r="GM70" s="13">
        <v>1.7</v>
      </c>
      <c r="GN70" s="13">
        <v>7.53</v>
      </c>
      <c r="GO70" s="13">
        <v>4.62</v>
      </c>
      <c r="GP70" s="13">
        <v>8</v>
      </c>
      <c r="GQ70" s="13" t="s">
        <v>176</v>
      </c>
      <c r="GR70" s="13">
        <v>11.76</v>
      </c>
      <c r="GS70" s="13">
        <v>2.57</v>
      </c>
      <c r="GT70" s="13">
        <v>11.8</v>
      </c>
      <c r="GU70" s="13">
        <v>7.9</v>
      </c>
      <c r="GV70" s="13">
        <v>2.2599999999999998</v>
      </c>
      <c r="GW70" s="13">
        <v>15</v>
      </c>
      <c r="GX70" s="13">
        <v>19.8</v>
      </c>
      <c r="GY70" s="13">
        <v>2.16</v>
      </c>
      <c r="GZ70" s="13">
        <v>2.2799999999999998</v>
      </c>
      <c r="HA70" s="13" t="s">
        <v>176</v>
      </c>
      <c r="HB70" s="13">
        <v>16.3</v>
      </c>
      <c r="HC70" s="13">
        <v>3.65</v>
      </c>
      <c r="HD70" s="13">
        <v>4.68</v>
      </c>
      <c r="HE70" s="13">
        <v>5.36</v>
      </c>
      <c r="HF70" s="13">
        <v>1.18</v>
      </c>
      <c r="HG70" s="13">
        <v>8.9</v>
      </c>
      <c r="HH70" s="13" t="s">
        <v>176</v>
      </c>
      <c r="HI70" s="13" t="s">
        <v>176</v>
      </c>
      <c r="HJ70" s="13">
        <v>4.04</v>
      </c>
      <c r="HK70" s="13" t="s">
        <v>176</v>
      </c>
      <c r="HL70" s="13" t="s">
        <v>176</v>
      </c>
      <c r="HM70" s="13" t="s">
        <v>176</v>
      </c>
      <c r="HN70" s="13" t="s">
        <v>176</v>
      </c>
      <c r="HO70" s="13">
        <v>0.15</v>
      </c>
      <c r="HP70" s="13">
        <v>1.27</v>
      </c>
      <c r="HQ70" s="13" t="s">
        <v>176</v>
      </c>
      <c r="HR70" s="13">
        <v>3.9</v>
      </c>
      <c r="HS70" s="13" t="s">
        <v>176</v>
      </c>
      <c r="HT70" s="13">
        <v>5.04</v>
      </c>
      <c r="HU70" s="13" t="s">
        <v>176</v>
      </c>
      <c r="HV70" s="13" t="s">
        <v>176</v>
      </c>
      <c r="HW70" s="13" t="s">
        <v>176</v>
      </c>
      <c r="HX70" s="13" t="s">
        <v>176</v>
      </c>
      <c r="HY70" s="13" t="s">
        <v>176</v>
      </c>
      <c r="HZ70" s="13" t="s">
        <v>176</v>
      </c>
      <c r="IA70" s="13">
        <v>5.6</v>
      </c>
      <c r="IB70" s="13">
        <v>5.49</v>
      </c>
      <c r="IC70" s="13">
        <v>4.7</v>
      </c>
      <c r="ID70" s="13">
        <v>6.27</v>
      </c>
      <c r="IE70" s="13">
        <v>4.7699999999999996</v>
      </c>
      <c r="IF70" s="13">
        <v>4.49</v>
      </c>
      <c r="IG70" s="13" t="s">
        <v>176</v>
      </c>
      <c r="IH70" s="13" t="s">
        <v>176</v>
      </c>
      <c r="II70" s="13">
        <v>1.54</v>
      </c>
      <c r="IJ70" s="13" t="s">
        <v>176</v>
      </c>
      <c r="IK70" s="13" t="s">
        <v>176</v>
      </c>
      <c r="IL70" s="13" t="s">
        <v>176</v>
      </c>
      <c r="IM70" s="13">
        <v>2.1800000000000002</v>
      </c>
      <c r="IN70" s="13">
        <v>12.08</v>
      </c>
      <c r="IO70" s="13">
        <v>7.4</v>
      </c>
      <c r="IP70" s="13">
        <v>7.1</v>
      </c>
      <c r="IQ70" s="13">
        <v>2.7</v>
      </c>
      <c r="IR70" s="13">
        <v>10.09</v>
      </c>
      <c r="IS70" s="13">
        <v>2.1</v>
      </c>
      <c r="IT70" s="13"/>
      <c r="IU70" s="13"/>
      <c r="IV70" t="s">
        <v>176</v>
      </c>
      <c r="IW70" s="13" t="s">
        <v>176</v>
      </c>
      <c r="IX70" s="13" t="s">
        <v>176</v>
      </c>
      <c r="IY70" s="13" t="s">
        <v>176</v>
      </c>
      <c r="IZ70" t="s">
        <v>176</v>
      </c>
      <c r="JA70" s="13" t="s">
        <v>176</v>
      </c>
      <c r="JB70" s="13" t="s">
        <v>176</v>
      </c>
      <c r="JC70" s="13" t="s">
        <v>176</v>
      </c>
      <c r="JD70" s="13" t="s">
        <v>176</v>
      </c>
      <c r="JE70" s="13" t="s">
        <v>176</v>
      </c>
      <c r="JF70" s="13">
        <v>9.86</v>
      </c>
      <c r="JG70" s="13">
        <v>7.87</v>
      </c>
      <c r="JH70" s="13">
        <v>3.09</v>
      </c>
      <c r="JI70" s="13">
        <v>3.67</v>
      </c>
      <c r="JJ70" s="13">
        <v>3.37</v>
      </c>
      <c r="JK70" s="13"/>
      <c r="JL70" s="13"/>
      <c r="JM70" s="13"/>
      <c r="JN70" s="13"/>
      <c r="JO70" s="13"/>
      <c r="JP70" s="13"/>
      <c r="JQ70" s="13"/>
      <c r="JR70" s="13"/>
      <c r="JS70" s="13"/>
      <c r="JT70" s="13"/>
      <c r="JU70" s="13"/>
      <c r="JV70" s="13"/>
      <c r="JW70" s="13"/>
      <c r="JX70" s="13"/>
      <c r="JY70" s="13"/>
      <c r="JZ70" s="13"/>
      <c r="KA70" s="13"/>
      <c r="KB70" s="13"/>
      <c r="KC70" s="13"/>
      <c r="KD70" s="13"/>
      <c r="KE70" s="13"/>
      <c r="KF70" s="13"/>
    </row>
    <row r="71" spans="1:292" s="1" customFormat="1" x14ac:dyDescent="0.25">
      <c r="A71"/>
      <c r="B71"/>
      <c r="C71"/>
      <c r="D71" s="4"/>
      <c r="E71"/>
      <c r="F71"/>
      <c r="G71"/>
      <c r="H71"/>
      <c r="I71"/>
      <c r="J71"/>
      <c r="K71"/>
      <c r="L71"/>
      <c r="M71"/>
      <c r="N71"/>
      <c r="O71"/>
      <c r="P71"/>
      <c r="Q71"/>
      <c r="R71"/>
      <c r="S71"/>
      <c r="T71"/>
      <c r="U71"/>
      <c r="W71"/>
      <c r="X71"/>
      <c r="Y71"/>
      <c r="Z71"/>
      <c r="AA71"/>
      <c r="AB71"/>
      <c r="AC71"/>
      <c r="AD71"/>
      <c r="AE71"/>
      <c r="AF71"/>
      <c r="AG71"/>
      <c r="AH71"/>
      <c r="AI71"/>
      <c r="AJ71"/>
      <c r="AK71"/>
      <c r="AL71"/>
      <c r="AM71"/>
      <c r="AN71"/>
      <c r="AO71" s="27"/>
      <c r="AP71"/>
      <c r="AQ71" s="13"/>
      <c r="AR71" s="13"/>
      <c r="AS71" s="13"/>
      <c r="AT71" s="13"/>
      <c r="AU71" s="14"/>
      <c r="AV71" s="14"/>
      <c r="AW71" s="14"/>
      <c r="AX71" s="14"/>
      <c r="AY71" s="14"/>
      <c r="AZ71" s="14"/>
      <c r="BA71" s="14"/>
      <c r="BB71" s="14"/>
      <c r="BC71" s="14"/>
      <c r="BD71" s="14"/>
      <c r="BE71" s="14"/>
      <c r="BH71" s="14"/>
      <c r="BI71" s="14"/>
      <c r="BJ71" s="14"/>
      <c r="BK71" s="14"/>
      <c r="BL71" s="14"/>
      <c r="BM71" s="14"/>
      <c r="BN71" s="14"/>
      <c r="BO71" s="17"/>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26"/>
      <c r="EM71" s="14"/>
      <c r="EN71" s="14"/>
      <c r="EO71" s="14"/>
      <c r="EP71" s="14"/>
      <c r="EQ71" s="14"/>
      <c r="ER71" s="14"/>
      <c r="ES71" s="14"/>
      <c r="ET71" s="14"/>
      <c r="EU71" s="14"/>
      <c r="EV71" s="14"/>
      <c r="EW71" s="14"/>
      <c r="EX71" s="14"/>
      <c r="EY71" s="14"/>
      <c r="EZ71" s="14"/>
      <c r="FA71" s="14"/>
      <c r="FB71" s="14"/>
      <c r="FC71" s="14"/>
      <c r="FD71" s="14"/>
      <c r="FE71" s="14"/>
      <c r="FF71" s="14"/>
      <c r="FH71" s="14"/>
      <c r="FI71" s="14"/>
      <c r="FJ71" s="14"/>
      <c r="FK71" s="14"/>
      <c r="FL71" s="14"/>
      <c r="FM71" s="14"/>
      <c r="FN71" s="14"/>
      <c r="FO71" s="14"/>
      <c r="FP71" s="14"/>
      <c r="FQ71" s="14"/>
      <c r="FR71" s="14"/>
      <c r="FS71" s="14"/>
      <c r="FT71" s="14"/>
      <c r="FU71" s="14"/>
      <c r="FV71" s="14"/>
      <c r="FW71" s="14"/>
      <c r="FX71" s="14"/>
      <c r="FY71" s="26"/>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26"/>
      <c r="IA71" s="14"/>
      <c r="IB71" s="14"/>
      <c r="IC71" s="14"/>
      <c r="ID71" s="14"/>
      <c r="IE71" s="14"/>
      <c r="IF71" s="14"/>
      <c r="IG71" s="14"/>
      <c r="IH71" s="14"/>
      <c r="II71" s="14"/>
      <c r="IJ71" s="14"/>
      <c r="IK71" s="14"/>
      <c r="IL71" s="14"/>
      <c r="IM71" s="14"/>
      <c r="IN71" s="14"/>
      <c r="IO71" s="14"/>
      <c r="IP71" s="14"/>
      <c r="IQ71" s="14"/>
      <c r="IR71" s="14"/>
      <c r="IS71" s="14"/>
      <c r="IT71" s="14"/>
      <c r="IU71" s="14"/>
      <c r="IV71" s="14"/>
      <c r="IW71" s="13"/>
      <c r="IX71" s="13"/>
      <c r="IY71" s="14"/>
      <c r="IZ71" s="14"/>
      <c r="JA71" s="14"/>
      <c r="JB71" s="14"/>
      <c r="JC71" s="14"/>
      <c r="JD71" s="14"/>
      <c r="JE71" s="14"/>
      <c r="JF71" s="14"/>
      <c r="JG71" s="14"/>
      <c r="JH71" s="14"/>
      <c r="JI71" s="14"/>
      <c r="JJ71" s="14"/>
      <c r="JK71" s="14"/>
      <c r="JL71" s="14"/>
      <c r="JM71" s="14"/>
      <c r="JN71" s="14"/>
      <c r="JO71" s="14"/>
      <c r="JP71" s="14"/>
      <c r="JQ71" s="14"/>
      <c r="JR71" s="14"/>
      <c r="JS71" s="14"/>
      <c r="JT71" s="14"/>
      <c r="JU71" s="14"/>
      <c r="JV71" s="14"/>
      <c r="JW71" s="14"/>
      <c r="JX71" s="14"/>
      <c r="JY71" s="14"/>
      <c r="JZ71" s="14"/>
      <c r="KA71" s="14"/>
      <c r="KB71" s="14"/>
      <c r="KC71" s="14"/>
      <c r="KD71" s="14"/>
      <c r="KE71" s="14"/>
    </row>
    <row r="72" spans="1:292" s="1" customFormat="1" x14ac:dyDescent="0.25">
      <c r="A72"/>
      <c r="B72"/>
      <c r="C72"/>
      <c r="D72" s="4"/>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s="13"/>
      <c r="AR72" s="13"/>
      <c r="AS72" s="13"/>
      <c r="AT72" s="13"/>
      <c r="AU72" s="14"/>
      <c r="AV72" s="14"/>
      <c r="AW72" s="14"/>
      <c r="AX72" s="14"/>
      <c r="AY72" s="14"/>
      <c r="AZ72" s="14"/>
      <c r="BA72" s="14"/>
      <c r="BB72" s="14"/>
      <c r="BC72" s="14"/>
      <c r="BD72" s="14"/>
      <c r="BE72" s="14"/>
      <c r="BF72" s="14"/>
      <c r="BG72" s="14"/>
      <c r="BH72" s="14"/>
      <c r="BI72" s="14"/>
      <c r="BJ72" s="14"/>
      <c r="BK72" s="14"/>
      <c r="BL72" s="14"/>
      <c r="BM72" s="14"/>
      <c r="BN72" s="14"/>
      <c r="BO72" s="17"/>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3"/>
      <c r="IY72" s="14"/>
      <c r="IZ72" s="14"/>
      <c r="JA72" s="14"/>
      <c r="JB72" s="14"/>
      <c r="JC72" s="13"/>
      <c r="JD72" s="14"/>
      <c r="JE72" s="14"/>
      <c r="JF72" s="13"/>
      <c r="JG72" s="14"/>
      <c r="JH72" s="14"/>
      <c r="JI72" s="14"/>
      <c r="JJ72" s="13"/>
      <c r="JK72" s="14"/>
      <c r="JL72" s="14"/>
      <c r="JM72" s="14"/>
      <c r="JN72" s="14"/>
      <c r="JO72" s="14"/>
      <c r="JP72" s="14"/>
      <c r="JQ72" s="14"/>
      <c r="JR72" s="14"/>
      <c r="JS72" s="14"/>
      <c r="JT72" s="14"/>
      <c r="JU72" s="14"/>
      <c r="JV72" s="14"/>
      <c r="JW72" s="14"/>
      <c r="JX72" s="14"/>
      <c r="JY72" s="14"/>
      <c r="JZ72" s="14"/>
      <c r="KA72" s="14"/>
      <c r="KB72" s="14"/>
      <c r="KC72" s="14"/>
      <c r="KD72" s="14"/>
      <c r="KE72" s="14"/>
    </row>
    <row r="73" spans="1:292" s="1" customFormat="1" x14ac:dyDescent="0.25">
      <c r="A73"/>
      <c r="B73"/>
      <c r="C73"/>
      <c r="D73" s="4"/>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s="13"/>
      <c r="AR73" s="13"/>
      <c r="AS73" s="13"/>
      <c r="AT73" s="13"/>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3"/>
      <c r="IY73" s="14"/>
      <c r="IZ73" s="14"/>
      <c r="JA73" s="14"/>
      <c r="JB73" s="14"/>
      <c r="JC73" s="14"/>
      <c r="JD73" s="14"/>
      <c r="JE73" s="14"/>
      <c r="JF73" s="14"/>
      <c r="JG73" s="14"/>
      <c r="JH73" s="14"/>
      <c r="JI73" s="14"/>
      <c r="JJ73" s="14"/>
      <c r="JK73" s="14"/>
      <c r="JL73" s="14"/>
      <c r="JM73" s="14"/>
      <c r="JN73" s="14"/>
      <c r="JO73" s="14"/>
      <c r="JP73" s="14"/>
      <c r="JQ73" s="14"/>
      <c r="JR73" s="14"/>
      <c r="JS73" s="14"/>
      <c r="JT73" s="14"/>
      <c r="JU73" s="14"/>
      <c r="JV73" s="14"/>
      <c r="JW73" s="14"/>
      <c r="JX73" s="14"/>
      <c r="JY73" s="14"/>
      <c r="JZ73" s="14"/>
      <c r="KA73" s="14"/>
      <c r="KB73" s="14"/>
      <c r="KC73" s="14"/>
      <c r="KD73" s="14"/>
      <c r="KE73" s="14"/>
    </row>
    <row r="74" spans="1:292" s="1" customFormat="1" x14ac:dyDescent="0.25">
      <c r="A74"/>
      <c r="B74"/>
      <c r="C74"/>
      <c r="D74" s="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s="13"/>
      <c r="AR74" s="13"/>
      <c r="AS74" s="13"/>
      <c r="AT74" s="13"/>
      <c r="AU74" s="14"/>
      <c r="AV74" s="14"/>
      <c r="AW74" s="14"/>
      <c r="AX74" s="14"/>
      <c r="AY74" s="14"/>
      <c r="AZ74" s="14"/>
      <c r="BA74" s="14"/>
      <c r="BB74" s="14"/>
      <c r="BC74" s="14"/>
      <c r="BD74" s="14"/>
      <c r="BE74" s="14"/>
      <c r="BF74" s="14"/>
      <c r="BG74" s="14"/>
      <c r="BH74" s="14"/>
      <c r="BI74" s="14"/>
      <c r="BJ74" s="14"/>
      <c r="BK74" s="14"/>
      <c r="BL74" s="14"/>
      <c r="BM74" s="14"/>
    </row>
    <row r="75" spans="1:292" s="1" customFormat="1" x14ac:dyDescent="0.25">
      <c r="A75"/>
      <c r="B75"/>
      <c r="C75"/>
      <c r="D75" s="4"/>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s="13"/>
      <c r="AR75" s="13"/>
      <c r="AS75" s="13"/>
      <c r="AT75" s="13"/>
      <c r="AU75" s="14"/>
      <c r="AV75" s="14"/>
      <c r="AW75" s="14"/>
      <c r="AX75" s="14"/>
      <c r="AY75" s="14"/>
      <c r="AZ75" s="14"/>
      <c r="BA75" s="14"/>
      <c r="BB75" s="14"/>
      <c r="BC75" s="14"/>
      <c r="BD75" s="14"/>
      <c r="BE75" s="14"/>
      <c r="BF75" s="14"/>
      <c r="BG75" s="14"/>
      <c r="BH75" s="14"/>
      <c r="BI75" s="14"/>
      <c r="BJ75" s="14"/>
      <c r="BK75" s="14"/>
      <c r="BL75" s="14"/>
      <c r="BM75" s="14"/>
    </row>
    <row r="76" spans="1:292" s="1" customFormat="1" x14ac:dyDescent="0.25">
      <c r="A76"/>
      <c r="B76"/>
      <c r="C76"/>
      <c r="D76" s="4"/>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s="13"/>
      <c r="AR76" s="13"/>
      <c r="AS76" s="13"/>
      <c r="AT76" s="13"/>
      <c r="AU76" s="14"/>
      <c r="AV76" s="14"/>
      <c r="AW76" s="14"/>
      <c r="AX76" s="14"/>
      <c r="AY76" s="14"/>
      <c r="AZ76" s="14"/>
      <c r="BA76" s="14"/>
      <c r="BB76" s="14"/>
      <c r="BC76" s="14"/>
      <c r="BD76" s="14"/>
      <c r="BE76" s="14"/>
      <c r="BF76" s="14"/>
      <c r="BG76" s="14"/>
      <c r="BH76" s="14"/>
      <c r="BI76" s="14"/>
      <c r="BJ76" s="14"/>
      <c r="BK76" s="14"/>
      <c r="BL76" s="14"/>
      <c r="BM76" s="14"/>
    </row>
    <row r="1048576" spans="262:262" x14ac:dyDescent="0.25">
      <c r="JB1048576" s="13"/>
    </row>
  </sheetData>
  <conditionalFormatting sqref="D1:E1 U1 U70 U67 I69:I70 I53:I61 I50 I47 I44 I2:I42 G1 E2:G34 D35:G70 I62:M63 N2:O70 R11:R70 U3:U64 S70 S67 S64 S11:S45 R1:S1 R3:S10 R2:U2 S47:S62">
    <cfRule type="containsBlanks" dxfId="405" priority="436" stopIfTrue="1">
      <formula>LEN(TRIM(D1))=0</formula>
    </cfRule>
    <cfRule type="expression" dxfId="404" priority="439" stopIfTrue="1">
      <formula>"ISTLEER(A1)"</formula>
    </cfRule>
  </conditionalFormatting>
  <conditionalFormatting sqref="D1 R1:S1 R2:U2">
    <cfRule type="expression" dxfId="403" priority="438" stopIfTrue="1">
      <formula>_xludf.ISBLANK(D1)</formula>
    </cfRule>
  </conditionalFormatting>
  <conditionalFormatting sqref="D1:E1 U1 U70 U67 I69:I70 I53:I61 I50 I47 I44 I2:I42 G1 E2:G34 D35:G70 I62:M63 N2:O70 R11:R70 U3:U64 S70 S67 S64 S11:S45 R1:S1 R3:S10 R2:U2 S47:S62">
    <cfRule type="containsBlanks" dxfId="402" priority="437" stopIfTrue="1">
      <formula>LEN(TRIM(D1))=0</formula>
    </cfRule>
  </conditionalFormatting>
  <conditionalFormatting sqref="E2:G2 U1 N2:O2 I2 E1 G1">
    <cfRule type="expression" dxfId="401" priority="435" stopIfTrue="1">
      <formula>_xludf.ISBLANK(E1)</formula>
    </cfRule>
  </conditionalFormatting>
  <conditionalFormatting sqref="W77:X1048576 AH11 X71:X76 AJ66:AJ67 AB14:AB22 AQ11:AQ22 AH14:AH22 AD18:AD22 AQ24 AO23:AQ23 AQ1:AQ4 AB3:AB11 AI1:AI22 AP2:AP9 W3:X17 AF3:AF14 AE3:AE17 AQ26:AQ32 AS2:AT2 AR1:AR2 AM2:AM32 AK1:AL32 AN1:AO9 AO24:AP32 AR18:AR32 AS71:AT1048576 AT3:AT9 AU30:AY30 AU36:AY36 AU31:BE32 BA30:BE30 BA36:BE36 AX64:BE64 AT65:AT70 AN65:AR70 AU11:BE29 AN11:AN32 AP11:AP17 AO11:AO22 AZ10:BE10 AT11:AT32 AT34:AT61 AU34:BE35 W45:AB45 AL34:AL49 AM34:AR61 BF10:BX17 CI2:CK17 CM2:CU17 CW2:CX17 DO2:DO17 DN37:DT41 DS2:DT17 DN32:DO36 DR27:DT36 DV2:DV17 HA1:HC17 CN65:DV65 FP1:GP60 GR1:GY53 Y50:Z51 W46:Y46 AB46 AB34:AC38 AB39:AB44 AA68:AA70 AA13 AA6:AA11 Y67 Z49:AA49 W23:X24 Y3:AA5 Y15:Y24 Y12:AA12 AU65:BE71 IA1:IJ1 IM1:IN1 HF1:HH17 HA18:HH53 W25:Y44 AU37:BE61 EL1:FO55 Y52:Y64 AA51:AA66 GF61:GP70 FP61:GD66 AN62:AR63 BF34:BG70 AT62:BE63 AH62:AI1048576 W48:X70 V1:V1048576 AK64:AM64 AJ62:AJ64 GR54:HH70 EL57:FO66 EM56:FO56 AN72:AR1048576 AP71:AR71 W1:AH2 AG45:AJ48 AG62:AG69 AE62:AE69 AB23:AJ32 Y71:AG1048576 AE54:AJ61 AD34:AJ44 AB49:AJ53 AD45:AF46 W47:AF47 AB48:AF48 AJ3:AJ22 AM71:AN71 AL51 AK34:AK63 AK71:AL1048576 AK65:AK70 IP1 DZ2:EG71 DV19:DV53 HJ58:HY58 HJ2:IP17 HJ1:HY1 IA58:IU58 HJ59:IU61 HJ53:IU57 IR1:IV1 IZ1 IW53:IW61 IR2:IZ10 JA42 JA70 IR13:JA17 HJ18:JA41 IZ43:JA49 IZ51:JA67 IZ69:JA69 IZ68 JC65:JC70 HJ67:IW67 HJ65:IU66 IW65:IW66 HJ69:IW69 HJ68:IU68 IW68 HJ70:IU70 IW70 HJ62:IT64 IV62:IW64 HJ47:IW52 HJ42:IW44 HJ45:IT46 IV45:IW46 JD68:JD70 JE65:KD70 IR12:IZ12 JC45:JD47 JF45:KD47 JC48:KD64 JC1:KD10 IR11:KD11 JC12:KD44 BZ2:CG17 BH34:CW41 BI42:DT42 BF32:CW32 BF27:DO31 BF18:DT26 BH43:DT53 BH65:CL65 BH66:DV71 BH54:DV64 AU2:BX9 AB33:CW33">
    <cfRule type="containsBlanks" dxfId="400" priority="434">
      <formula>LEN(TRIM(V1))=0</formula>
    </cfRule>
  </conditionalFormatting>
  <conditionalFormatting sqref="W18:X22">
    <cfRule type="containsBlanks" dxfId="399" priority="430">
      <formula>LEN(TRIM(W18))=0</formula>
    </cfRule>
  </conditionalFormatting>
  <conditionalFormatting sqref="AQ5:AQ9">
    <cfRule type="containsBlanks" dxfId="398" priority="429">
      <formula>LEN(TRIM(AQ5))=0</formula>
    </cfRule>
  </conditionalFormatting>
  <conditionalFormatting sqref="AQ25">
    <cfRule type="containsBlanks" dxfId="397" priority="428">
      <formula>LEN(TRIM(AQ25))=0</formula>
    </cfRule>
  </conditionalFormatting>
  <conditionalFormatting sqref="AP18:AP22">
    <cfRule type="containsBlanks" dxfId="396" priority="426">
      <formula>LEN(TRIM(AP18))=0</formula>
    </cfRule>
  </conditionalFormatting>
  <conditionalFormatting sqref="AF18:AF22">
    <cfRule type="containsBlanks" dxfId="395" priority="422">
      <formula>LEN(TRIM(AF18))=0</formula>
    </cfRule>
  </conditionalFormatting>
  <conditionalFormatting sqref="AG21:AG22">
    <cfRule type="containsBlanks" dxfId="394" priority="424">
      <formula>LEN(TRIM(AG21))=0</formula>
    </cfRule>
  </conditionalFormatting>
  <conditionalFormatting sqref="AF15:AF17">
    <cfRule type="containsBlanks" dxfId="393" priority="421">
      <formula>LEN(TRIM(AF15))=0</formula>
    </cfRule>
  </conditionalFormatting>
  <conditionalFormatting sqref="W76">
    <cfRule type="containsBlanks" dxfId="392" priority="417">
      <formula>LEN(TRIM(W76))=0</formula>
    </cfRule>
  </conditionalFormatting>
  <conditionalFormatting sqref="W75">
    <cfRule type="containsBlanks" dxfId="391" priority="416">
      <formula>LEN(TRIM(W75))=0</formula>
    </cfRule>
  </conditionalFormatting>
  <conditionalFormatting sqref="W74">
    <cfRule type="containsBlanks" dxfId="390" priority="415">
      <formula>LEN(TRIM(W74))=0</formula>
    </cfRule>
  </conditionalFormatting>
  <conditionalFormatting sqref="W73">
    <cfRule type="containsBlanks" dxfId="389" priority="414">
      <formula>LEN(TRIM(W73))=0</formula>
    </cfRule>
  </conditionalFormatting>
  <conditionalFormatting sqref="W72">
    <cfRule type="containsBlanks" dxfId="388" priority="413">
      <formula>LEN(TRIM(W72))=0</formula>
    </cfRule>
  </conditionalFormatting>
  <conditionalFormatting sqref="W71">
    <cfRule type="containsBlanks" dxfId="387" priority="412">
      <formula>LEN(TRIM(W71))=0</formula>
    </cfRule>
  </conditionalFormatting>
  <conditionalFormatting sqref="AE18:AE21">
    <cfRule type="containsBlanks" dxfId="386" priority="410">
      <formula>LEN(TRIM(AE18))=0</formula>
    </cfRule>
  </conditionalFormatting>
  <conditionalFormatting sqref="AG18:AG20">
    <cfRule type="containsBlanks" dxfId="385" priority="408">
      <formula>LEN(TRIM(AG18))=0</formula>
    </cfRule>
  </conditionalFormatting>
  <conditionalFormatting sqref="AH12:AH13 AH3:AH10">
    <cfRule type="containsBlanks" dxfId="384" priority="403">
      <formula>LEN(TRIM(AH3))=0</formula>
    </cfRule>
  </conditionalFormatting>
  <conditionalFormatting sqref="AJ1:AJ2 AJ68:AJ1048576">
    <cfRule type="containsBlanks" dxfId="383" priority="400">
      <formula>LEN(TRIM(AJ1))=0</formula>
    </cfRule>
  </conditionalFormatting>
  <conditionalFormatting sqref="AB12:AB13">
    <cfRule type="containsBlanks" dxfId="382" priority="394">
      <formula>LEN(TRIM(AB12))=0</formula>
    </cfRule>
  </conditionalFormatting>
  <conditionalFormatting sqref="AC18:AC20">
    <cfRule type="containsBlanks" dxfId="381" priority="391">
      <formula>LEN(TRIM(AC18))=0</formula>
    </cfRule>
  </conditionalFormatting>
  <conditionalFormatting sqref="Z14">
    <cfRule type="containsBlanks" dxfId="380" priority="383">
      <formula>LEN(TRIM(Z14))=0</formula>
    </cfRule>
  </conditionalFormatting>
  <conditionalFormatting sqref="AA50">
    <cfRule type="containsBlanks" dxfId="379" priority="379">
      <formula>LEN(TRIM(AA50))=0</formula>
    </cfRule>
  </conditionalFormatting>
  <conditionalFormatting sqref="AC39:AC46">
    <cfRule type="containsBlanks" dxfId="378" priority="378">
      <formula>LEN(TRIM(AC39))=0</formula>
    </cfRule>
  </conditionalFormatting>
  <conditionalFormatting sqref="AC21:AC22">
    <cfRule type="containsBlanks" dxfId="377" priority="377">
      <formula>LEN(TRIM(AC21))=0</formula>
    </cfRule>
  </conditionalFormatting>
  <conditionalFormatting sqref="AA14">
    <cfRule type="containsBlanks" dxfId="376" priority="376">
      <formula>LEN(TRIM(AA14))=0</formula>
    </cfRule>
  </conditionalFormatting>
  <conditionalFormatting sqref="AE22">
    <cfRule type="containsBlanks" dxfId="375" priority="338">
      <formula>LEN(TRIM(AE22))=0</formula>
    </cfRule>
  </conditionalFormatting>
  <conditionalFormatting sqref="AR11:AR17 AR3:AR4">
    <cfRule type="containsBlanks" dxfId="374" priority="337">
      <formula>LEN(TRIM(AR3))=0</formula>
    </cfRule>
  </conditionalFormatting>
  <conditionalFormatting sqref="AR5:AR9">
    <cfRule type="containsBlanks" dxfId="373" priority="336">
      <formula>LEN(TRIM(AR5))=0</formula>
    </cfRule>
  </conditionalFormatting>
  <conditionalFormatting sqref="AS18:AS32 AS65:AS70 AS34:AS63">
    <cfRule type="containsBlanks" dxfId="372" priority="335">
      <formula>LEN(TRIM(AS18))=0</formula>
    </cfRule>
  </conditionalFormatting>
  <conditionalFormatting sqref="AS11:AS17 AS3:AS4">
    <cfRule type="containsBlanks" dxfId="371" priority="334">
      <formula>LEN(TRIM(AS3))=0</formula>
    </cfRule>
  </conditionalFormatting>
  <conditionalFormatting sqref="AS5:AS9">
    <cfRule type="containsBlanks" dxfId="370" priority="333">
      <formula>LEN(TRIM(AS5))=0</formula>
    </cfRule>
  </conditionalFormatting>
  <conditionalFormatting sqref="AW64">
    <cfRule type="containsBlanks" dxfId="369" priority="332">
      <formula>LEN(TRIM(AW64))=0</formula>
    </cfRule>
  </conditionalFormatting>
  <conditionalFormatting sqref="AT64:AV64">
    <cfRule type="containsBlanks" dxfId="368" priority="331">
      <formula>LEN(TRIM(AT64))=0</formula>
    </cfRule>
  </conditionalFormatting>
  <conditionalFormatting sqref="AN64:AS64">
    <cfRule type="containsBlanks" dxfId="367" priority="330">
      <formula>LEN(TRIM(AN64))=0</formula>
    </cfRule>
  </conditionalFormatting>
  <conditionalFormatting sqref="AN10:AS10">
    <cfRule type="containsBlanks" dxfId="366" priority="329">
      <formula>LEN(TRIM(AN10))=0</formula>
    </cfRule>
  </conditionalFormatting>
  <conditionalFormatting sqref="AT10:AY10">
    <cfRule type="containsBlanks" dxfId="365" priority="328">
      <formula>LEN(TRIM(AT10))=0</formula>
    </cfRule>
  </conditionalFormatting>
  <conditionalFormatting sqref="BY2:BY17">
    <cfRule type="containsBlanks" dxfId="364" priority="327">
      <formula>LEN(TRIM(BY2))=0</formula>
    </cfRule>
  </conditionalFormatting>
  <conditionalFormatting sqref="CH2:CH17">
    <cfRule type="containsBlanks" dxfId="363" priority="326">
      <formula>LEN(TRIM(CH2))=0</formula>
    </cfRule>
  </conditionalFormatting>
  <conditionalFormatting sqref="CL2:CL17">
    <cfRule type="containsBlanks" dxfId="362" priority="325">
      <formula>LEN(TRIM(CL2))=0</formula>
    </cfRule>
  </conditionalFormatting>
  <conditionalFormatting sqref="CV2:CV17">
    <cfRule type="containsBlanks" dxfId="361" priority="324">
      <formula>LEN(TRIM(CV2))=0</formula>
    </cfRule>
  </conditionalFormatting>
  <conditionalFormatting sqref="CY2:CY11 CY14:CY17">
    <cfRule type="containsBlanks" dxfId="360" priority="323">
      <formula>LEN(TRIM(CY2))=0</formula>
    </cfRule>
  </conditionalFormatting>
  <conditionalFormatting sqref="CZ2:CZ11 CZ14:CZ17">
    <cfRule type="containsBlanks" dxfId="359" priority="322">
      <formula>LEN(TRIM(CZ2))=0</formula>
    </cfRule>
  </conditionalFormatting>
  <conditionalFormatting sqref="DA2:DA11 DA14:DA17">
    <cfRule type="containsBlanks" dxfId="358" priority="321">
      <formula>LEN(TRIM(DA2))=0</formula>
    </cfRule>
  </conditionalFormatting>
  <conditionalFormatting sqref="DB2:DB11 DB14:DB17">
    <cfRule type="containsBlanks" dxfId="357" priority="320">
      <formula>LEN(TRIM(DB2))=0</formula>
    </cfRule>
  </conditionalFormatting>
  <conditionalFormatting sqref="DC2:DC11 DC14:DC17">
    <cfRule type="containsBlanks" dxfId="356" priority="319">
      <formula>LEN(TRIM(DC2))=0</formula>
    </cfRule>
  </conditionalFormatting>
  <conditionalFormatting sqref="DD2:DD11 DD14:DD17">
    <cfRule type="containsBlanks" dxfId="355" priority="318">
      <formula>LEN(TRIM(DD2))=0</formula>
    </cfRule>
  </conditionalFormatting>
  <conditionalFormatting sqref="DE2:DE11 DE14:DE17">
    <cfRule type="containsBlanks" dxfId="354" priority="317">
      <formula>LEN(TRIM(DE2))=0</formula>
    </cfRule>
  </conditionalFormatting>
  <conditionalFormatting sqref="DF2:DF11 DF14:DF17">
    <cfRule type="containsBlanks" dxfId="353" priority="316">
      <formula>LEN(TRIM(DF2))=0</formula>
    </cfRule>
  </conditionalFormatting>
  <conditionalFormatting sqref="DG2:DG11 DG14:DG17">
    <cfRule type="containsBlanks" dxfId="352" priority="315">
      <formula>LEN(TRIM(DG2))=0</formula>
    </cfRule>
  </conditionalFormatting>
  <conditionalFormatting sqref="DH2:DH11 DH14:DH17">
    <cfRule type="containsBlanks" dxfId="351" priority="314">
      <formula>LEN(TRIM(DH2))=0</formula>
    </cfRule>
  </conditionalFormatting>
  <conditionalFormatting sqref="DI2:DI11 DI14:DI17">
    <cfRule type="containsBlanks" dxfId="350" priority="313">
      <formula>LEN(TRIM(DI2))=0</formula>
    </cfRule>
  </conditionalFormatting>
  <conditionalFormatting sqref="DJ2:DJ11 DJ14:DJ17">
    <cfRule type="containsBlanks" dxfId="349" priority="312">
      <formula>LEN(TRIM(DJ2))=0</formula>
    </cfRule>
  </conditionalFormatting>
  <conditionalFormatting sqref="DK2:DK11 DK14:DK17">
    <cfRule type="containsBlanks" dxfId="348" priority="310">
      <formula>LEN(TRIM(DK2))=0</formula>
    </cfRule>
  </conditionalFormatting>
  <conditionalFormatting sqref="DL2:DL11 DL14:DL17">
    <cfRule type="containsBlanks" dxfId="347" priority="309">
      <formula>LEN(TRIM(DL2))=0</formula>
    </cfRule>
  </conditionalFormatting>
  <conditionalFormatting sqref="DM2:DM11 DM14:DM17">
    <cfRule type="containsBlanks" dxfId="346" priority="308">
      <formula>LEN(TRIM(DM2))=0</formula>
    </cfRule>
  </conditionalFormatting>
  <conditionalFormatting sqref="DN2:DN11 DN14:DN17">
    <cfRule type="containsBlanks" dxfId="345" priority="307">
      <formula>LEN(TRIM(DN2))=0</formula>
    </cfRule>
  </conditionalFormatting>
  <conditionalFormatting sqref="CY12:CY13">
    <cfRule type="containsBlanks" dxfId="344" priority="306">
      <formula>LEN(TRIM(CY12))=0</formula>
    </cfRule>
  </conditionalFormatting>
  <conditionalFormatting sqref="CZ12:CZ13">
    <cfRule type="containsBlanks" dxfId="343" priority="305">
      <formula>LEN(TRIM(CZ12))=0</formula>
    </cfRule>
  </conditionalFormatting>
  <conditionalFormatting sqref="DA12:DA13">
    <cfRule type="containsBlanks" dxfId="342" priority="304">
      <formula>LEN(TRIM(DA12))=0</formula>
    </cfRule>
  </conditionalFormatting>
  <conditionalFormatting sqref="DB12:DB13">
    <cfRule type="containsBlanks" dxfId="341" priority="303">
      <formula>LEN(TRIM(DB12))=0</formula>
    </cfRule>
  </conditionalFormatting>
  <conditionalFormatting sqref="DC12:DC13">
    <cfRule type="containsBlanks" dxfId="340" priority="302">
      <formula>LEN(TRIM(DC12))=0</formula>
    </cfRule>
  </conditionalFormatting>
  <conditionalFormatting sqref="DD12:DD13">
    <cfRule type="containsBlanks" dxfId="339" priority="301">
      <formula>LEN(TRIM(DD12))=0</formula>
    </cfRule>
  </conditionalFormatting>
  <conditionalFormatting sqref="DE12:DE13">
    <cfRule type="containsBlanks" dxfId="338" priority="300">
      <formula>LEN(TRIM(DE12))=0</formula>
    </cfRule>
  </conditionalFormatting>
  <conditionalFormatting sqref="DF12:DF13">
    <cfRule type="containsBlanks" dxfId="337" priority="299">
      <formula>LEN(TRIM(DF12))=0</formula>
    </cfRule>
  </conditionalFormatting>
  <conditionalFormatting sqref="DG12:DG13">
    <cfRule type="containsBlanks" dxfId="336" priority="298">
      <formula>LEN(TRIM(DG12))=0</formula>
    </cfRule>
  </conditionalFormatting>
  <conditionalFormatting sqref="DH12:DH13">
    <cfRule type="containsBlanks" dxfId="335" priority="297">
      <formula>LEN(TRIM(DH12))=0</formula>
    </cfRule>
  </conditionalFormatting>
  <conditionalFormatting sqref="DI12:DI13">
    <cfRule type="containsBlanks" dxfId="334" priority="296">
      <formula>LEN(TRIM(DI12))=0</formula>
    </cfRule>
  </conditionalFormatting>
  <conditionalFormatting sqref="DJ12:DJ13">
    <cfRule type="containsBlanks" dxfId="333" priority="295">
      <formula>LEN(TRIM(DJ12))=0</formula>
    </cfRule>
  </conditionalFormatting>
  <conditionalFormatting sqref="DK12:DK13">
    <cfRule type="containsBlanks" dxfId="332" priority="294">
      <formula>LEN(TRIM(DK12))=0</formula>
    </cfRule>
  </conditionalFormatting>
  <conditionalFormatting sqref="DL12:DL13">
    <cfRule type="containsBlanks" dxfId="331" priority="293">
      <formula>LEN(TRIM(DL12))=0</formula>
    </cfRule>
  </conditionalFormatting>
  <conditionalFormatting sqref="DM12:DM13">
    <cfRule type="containsBlanks" dxfId="330" priority="292">
      <formula>LEN(TRIM(DM12))=0</formula>
    </cfRule>
  </conditionalFormatting>
  <conditionalFormatting sqref="DN12:DN13">
    <cfRule type="containsBlanks" dxfId="329" priority="291">
      <formula>LEN(TRIM(DN12))=0</formula>
    </cfRule>
  </conditionalFormatting>
  <conditionalFormatting sqref="DM32:DM41">
    <cfRule type="containsBlanks" dxfId="328" priority="290">
      <formula>LEN(TRIM(DM32))=0</formula>
    </cfRule>
  </conditionalFormatting>
  <conditionalFormatting sqref="DL32:DL41">
    <cfRule type="containsBlanks" dxfId="327" priority="289">
      <formula>LEN(TRIM(DL32))=0</formula>
    </cfRule>
  </conditionalFormatting>
  <conditionalFormatting sqref="DK32:DK41">
    <cfRule type="containsBlanks" dxfId="326" priority="288">
      <formula>LEN(TRIM(DK32))=0</formula>
    </cfRule>
  </conditionalFormatting>
  <conditionalFormatting sqref="DJ32:DJ41">
    <cfRule type="containsBlanks" dxfId="325" priority="287">
      <formula>LEN(TRIM(DJ32))=0</formula>
    </cfRule>
  </conditionalFormatting>
  <conditionalFormatting sqref="DI32:DI41">
    <cfRule type="containsBlanks" dxfId="324" priority="286">
      <formula>LEN(TRIM(DI32))=0</formula>
    </cfRule>
  </conditionalFormatting>
  <conditionalFormatting sqref="DH32:DH41">
    <cfRule type="containsBlanks" dxfId="323" priority="285">
      <formula>LEN(TRIM(DH32))=0</formula>
    </cfRule>
  </conditionalFormatting>
  <conditionalFormatting sqref="DG32:DG41">
    <cfRule type="containsBlanks" dxfId="322" priority="284">
      <formula>LEN(TRIM(DG32))=0</formula>
    </cfRule>
  </conditionalFormatting>
  <conditionalFormatting sqref="DF32:DF41">
    <cfRule type="containsBlanks" dxfId="321" priority="283">
      <formula>LEN(TRIM(DF32))=0</formula>
    </cfRule>
  </conditionalFormatting>
  <conditionalFormatting sqref="DE32:DE41">
    <cfRule type="containsBlanks" dxfId="320" priority="282">
      <formula>LEN(TRIM(DE32))=0</formula>
    </cfRule>
  </conditionalFormatting>
  <conditionalFormatting sqref="DD32:DD41">
    <cfRule type="containsBlanks" dxfId="319" priority="281">
      <formula>LEN(TRIM(DD32))=0</formula>
    </cfRule>
  </conditionalFormatting>
  <conditionalFormatting sqref="DC32:DC41">
    <cfRule type="containsBlanks" dxfId="318" priority="280">
      <formula>LEN(TRIM(DC32))=0</formula>
    </cfRule>
  </conditionalFormatting>
  <conditionalFormatting sqref="DB32:DB41">
    <cfRule type="containsBlanks" dxfId="317" priority="279">
      <formula>LEN(TRIM(DB32))=0</formula>
    </cfRule>
  </conditionalFormatting>
  <conditionalFormatting sqref="DA32:DA41">
    <cfRule type="containsBlanks" dxfId="316" priority="278">
      <formula>LEN(TRIM(DA32))=0</formula>
    </cfRule>
  </conditionalFormatting>
  <conditionalFormatting sqref="CZ32:CZ41">
    <cfRule type="containsBlanks" dxfId="315" priority="277">
      <formula>LEN(TRIM(CZ32))=0</formula>
    </cfRule>
  </conditionalFormatting>
  <conditionalFormatting sqref="CY32:CY41">
    <cfRule type="containsBlanks" dxfId="314" priority="276">
      <formula>LEN(TRIM(CY32))=0</formula>
    </cfRule>
  </conditionalFormatting>
  <conditionalFormatting sqref="CX32:CX41">
    <cfRule type="containsBlanks" dxfId="313" priority="275">
      <formula>LEN(TRIM(CX32))=0</formula>
    </cfRule>
  </conditionalFormatting>
  <conditionalFormatting sqref="DP2:DP17">
    <cfRule type="containsBlanks" dxfId="312" priority="274">
      <formula>LEN(TRIM(DP2))=0</formula>
    </cfRule>
  </conditionalFormatting>
  <conditionalFormatting sqref="DQ2:DQ17">
    <cfRule type="containsBlanks" dxfId="311" priority="273">
      <formula>LEN(TRIM(DQ2))=0</formula>
    </cfRule>
  </conditionalFormatting>
  <conditionalFormatting sqref="DR2:DR17">
    <cfRule type="containsBlanks" dxfId="310" priority="272">
      <formula>LEN(TRIM(DR2))=0</formula>
    </cfRule>
  </conditionalFormatting>
  <conditionalFormatting sqref="DP27:DP36">
    <cfRule type="containsBlanks" dxfId="309" priority="271">
      <formula>LEN(TRIM(DP27))=0</formula>
    </cfRule>
  </conditionalFormatting>
  <conditionalFormatting sqref="DQ27:DQ36">
    <cfRule type="containsBlanks" dxfId="308" priority="270">
      <formula>LEN(TRIM(DQ27))=0</formula>
    </cfRule>
  </conditionalFormatting>
  <conditionalFormatting sqref="DU2:DU53">
    <cfRule type="containsBlanks" dxfId="307" priority="269">
      <formula>LEN(TRIM(DU2))=0</formula>
    </cfRule>
  </conditionalFormatting>
  <conditionalFormatting sqref="EJ1 EH67:GD70 EH2:EJ66">
    <cfRule type="containsBlanks" dxfId="306" priority="267">
      <formula>LEN(TRIM(EH1))=0</formula>
    </cfRule>
  </conditionalFormatting>
  <conditionalFormatting sqref="EK1:EK66">
    <cfRule type="containsBlanks" dxfId="305" priority="266">
      <formula>LEN(TRIM(EK1))=0</formula>
    </cfRule>
  </conditionalFormatting>
  <conditionalFormatting sqref="GE61:GE70">
    <cfRule type="containsBlanks" dxfId="304" priority="265">
      <formula>LEN(TRIM(GE61))=0</formula>
    </cfRule>
  </conditionalFormatting>
  <conditionalFormatting sqref="GZ1:GZ53">
    <cfRule type="containsBlanks" dxfId="303" priority="264">
      <formula>LEN(TRIM(GZ1))=0</formula>
    </cfRule>
  </conditionalFormatting>
  <conditionalFormatting sqref="HD1:HD17">
    <cfRule type="containsBlanks" dxfId="302" priority="263">
      <formula>LEN(TRIM(HD1))=0</formula>
    </cfRule>
  </conditionalFormatting>
  <conditionalFormatting sqref="HE1:HE17">
    <cfRule type="containsBlanks" dxfId="301" priority="262">
      <formula>LEN(TRIM(HE1))=0</formula>
    </cfRule>
  </conditionalFormatting>
  <conditionalFormatting sqref="HZ1">
    <cfRule type="containsBlanks" dxfId="300" priority="261">
      <formula>LEN(TRIM(HZ1))=0</formula>
    </cfRule>
  </conditionalFormatting>
  <conditionalFormatting sqref="FP2 FR2 FT2 FV2 FX2 FZ2 GB2">
    <cfRule type="containsBlanks" dxfId="299" priority="250">
      <formula>LEN(TRIM(FP2))=0</formula>
    </cfRule>
  </conditionalFormatting>
  <conditionalFormatting sqref="GQ1:GQ70">
    <cfRule type="containsBlanks" dxfId="298" priority="240">
      <formula>LEN(TRIM(GQ1))=0</formula>
    </cfRule>
  </conditionalFormatting>
  <conditionalFormatting sqref="T64 T3:T45 T66:T70 T47:T62">
    <cfRule type="containsBlanks" dxfId="297" priority="237" stopIfTrue="1">
      <formula>LEN(TRIM(T3))=0</formula>
    </cfRule>
    <cfRule type="expression" dxfId="296" priority="239" stopIfTrue="1">
      <formula>"ISTLEER(A1)"</formula>
    </cfRule>
  </conditionalFormatting>
  <conditionalFormatting sqref="T64 T3:T45 T66:T70 T47:T62">
    <cfRule type="containsBlanks" dxfId="295" priority="238" stopIfTrue="1">
      <formula>LEN(TRIM(T3))=0</formula>
    </cfRule>
  </conditionalFormatting>
  <conditionalFormatting sqref="O1">
    <cfRule type="expression" dxfId="294" priority="235">
      <formula>ISBLANK(O1)</formula>
    </cfRule>
    <cfRule type="expression" dxfId="293" priority="236">
      <formula>_xludf.ISBLANK($D$3)</formula>
    </cfRule>
  </conditionalFormatting>
  <conditionalFormatting sqref="P1">
    <cfRule type="expression" dxfId="292" priority="229">
      <formula>ISBLANK(P1)</formula>
    </cfRule>
    <cfRule type="expression" dxfId="291" priority="230">
      <formula>_xludf.ISBLANK($D$3)</formula>
    </cfRule>
  </conditionalFormatting>
  <conditionalFormatting sqref="P2:P70">
    <cfRule type="containsBlanks" dxfId="290" priority="232" stopIfTrue="1">
      <formula>LEN(TRIM(P2))=0</formula>
    </cfRule>
    <cfRule type="expression" dxfId="289" priority="234" stopIfTrue="1">
      <formula>"ISTLEER(A1)"</formula>
    </cfRule>
  </conditionalFormatting>
  <conditionalFormatting sqref="P2:P70">
    <cfRule type="containsBlanks" dxfId="288" priority="233" stopIfTrue="1">
      <formula>LEN(TRIM(P2))=0</formula>
    </cfRule>
  </conditionalFormatting>
  <conditionalFormatting sqref="P2">
    <cfRule type="expression" dxfId="287" priority="231" stopIfTrue="1">
      <formula>_xludf.ISBLANK(P2)</formula>
    </cfRule>
  </conditionalFormatting>
  <conditionalFormatting sqref="Q1">
    <cfRule type="expression" dxfId="286" priority="223">
      <formula>ISBLANK(Q1)</formula>
    </cfRule>
    <cfRule type="expression" dxfId="285" priority="224">
      <formula>_xludf.ISBLANK($D$3)</formula>
    </cfRule>
  </conditionalFormatting>
  <conditionalFormatting sqref="Q2:Q70">
    <cfRule type="containsBlanks" dxfId="284" priority="226" stopIfTrue="1">
      <formula>LEN(TRIM(Q2))=0</formula>
    </cfRule>
    <cfRule type="expression" dxfId="283" priority="228" stopIfTrue="1">
      <formula>"ISTLEER(A1)"</formula>
    </cfRule>
  </conditionalFormatting>
  <conditionalFormatting sqref="Q2:Q70">
    <cfRule type="containsBlanks" dxfId="282" priority="227" stopIfTrue="1">
      <formula>LEN(TRIM(Q2))=0</formula>
    </cfRule>
  </conditionalFormatting>
  <conditionalFormatting sqref="Q2">
    <cfRule type="expression" dxfId="281" priority="225" stopIfTrue="1">
      <formula>_xludf.ISBLANK(Q2)</formula>
    </cfRule>
  </conditionalFormatting>
  <conditionalFormatting sqref="M2:M42 M50 M44 M47">
    <cfRule type="containsBlanks" dxfId="280" priority="220" stopIfTrue="1">
      <formula>LEN(TRIM(M2))=0</formula>
    </cfRule>
    <cfRule type="expression" dxfId="279" priority="222" stopIfTrue="1">
      <formula>"ISTLEER(A1)"</formula>
    </cfRule>
  </conditionalFormatting>
  <conditionalFormatting sqref="M2:M42 M50 M44 M47">
    <cfRule type="containsBlanks" dxfId="278" priority="221" stopIfTrue="1">
      <formula>LEN(TRIM(M2))=0</formula>
    </cfRule>
  </conditionalFormatting>
  <conditionalFormatting sqref="M2">
    <cfRule type="expression" dxfId="277" priority="219" stopIfTrue="1">
      <formula>_xludf.ISBLANK(M2)</formula>
    </cfRule>
  </conditionalFormatting>
  <conditionalFormatting sqref="L2:L42 L50 L44 L47">
    <cfRule type="containsBlanks" dxfId="276" priority="216" stopIfTrue="1">
      <formula>LEN(TRIM(L2))=0</formula>
    </cfRule>
    <cfRule type="expression" dxfId="275" priority="218" stopIfTrue="1">
      <formula>"ISTLEER(A1)"</formula>
    </cfRule>
  </conditionalFormatting>
  <conditionalFormatting sqref="L2:L42 L50 L44 L47">
    <cfRule type="containsBlanks" dxfId="274" priority="217" stopIfTrue="1">
      <formula>LEN(TRIM(L2))=0</formula>
    </cfRule>
  </conditionalFormatting>
  <conditionalFormatting sqref="L2">
    <cfRule type="expression" dxfId="273" priority="215" stopIfTrue="1">
      <formula>_xludf.ISBLANK(L2)</formula>
    </cfRule>
  </conditionalFormatting>
  <conditionalFormatting sqref="K2:K42 K50 K44 K47">
    <cfRule type="containsBlanks" dxfId="272" priority="212" stopIfTrue="1">
      <formula>LEN(TRIM(K2))=0</formula>
    </cfRule>
    <cfRule type="expression" dxfId="271" priority="214" stopIfTrue="1">
      <formula>"ISTLEER(A1)"</formula>
    </cfRule>
  </conditionalFormatting>
  <conditionalFormatting sqref="K2:K42 K50 K44 K47">
    <cfRule type="containsBlanks" dxfId="270" priority="213" stopIfTrue="1">
      <formula>LEN(TRIM(K2))=0</formula>
    </cfRule>
  </conditionalFormatting>
  <conditionalFormatting sqref="K2">
    <cfRule type="expression" dxfId="269" priority="211" stopIfTrue="1">
      <formula>_xludf.ISBLANK(K2)</formula>
    </cfRule>
  </conditionalFormatting>
  <conditionalFormatting sqref="J2:J42 J50 J44 J47">
    <cfRule type="containsBlanks" dxfId="268" priority="208" stopIfTrue="1">
      <formula>LEN(TRIM(J2))=0</formula>
    </cfRule>
    <cfRule type="expression" dxfId="267" priority="210" stopIfTrue="1">
      <formula>"ISTLEER(A1)"</formula>
    </cfRule>
  </conditionalFormatting>
  <conditionalFormatting sqref="J2:J42 J50 J44 J47">
    <cfRule type="containsBlanks" dxfId="266" priority="209" stopIfTrue="1">
      <formula>LEN(TRIM(J2))=0</formula>
    </cfRule>
  </conditionalFormatting>
  <conditionalFormatting sqref="J2">
    <cfRule type="expression" dxfId="265" priority="207" stopIfTrue="1">
      <formula>_xludf.ISBLANK(J2)</formula>
    </cfRule>
  </conditionalFormatting>
  <conditionalFormatting sqref="I64:M64">
    <cfRule type="containsBlanks" dxfId="264" priority="204" stopIfTrue="1">
      <formula>LEN(TRIM(I64))=0</formula>
    </cfRule>
    <cfRule type="expression" dxfId="263" priority="206" stopIfTrue="1">
      <formula>"ISTLEER(A1)"</formula>
    </cfRule>
  </conditionalFormatting>
  <conditionalFormatting sqref="I64:M64">
    <cfRule type="containsBlanks" dxfId="262" priority="205" stopIfTrue="1">
      <formula>LEN(TRIM(I64))=0</formula>
    </cfRule>
  </conditionalFormatting>
  <conditionalFormatting sqref="J70">
    <cfRule type="containsBlanks" dxfId="261" priority="201" stopIfTrue="1">
      <formula>LEN(TRIM(J70))=0</formula>
    </cfRule>
    <cfRule type="expression" dxfId="260" priority="203" stopIfTrue="1">
      <formula>"ISTLEER(A1)"</formula>
    </cfRule>
  </conditionalFormatting>
  <conditionalFormatting sqref="J70">
    <cfRule type="containsBlanks" dxfId="259" priority="202" stopIfTrue="1">
      <formula>LEN(TRIM(J70))=0</formula>
    </cfRule>
  </conditionalFormatting>
  <conditionalFormatting sqref="K70">
    <cfRule type="containsBlanks" dxfId="258" priority="198" stopIfTrue="1">
      <formula>LEN(TRIM(K70))=0</formula>
    </cfRule>
    <cfRule type="expression" dxfId="257" priority="200" stopIfTrue="1">
      <formula>"ISTLEER(A1)"</formula>
    </cfRule>
  </conditionalFormatting>
  <conditionalFormatting sqref="K70">
    <cfRule type="containsBlanks" dxfId="256" priority="199" stopIfTrue="1">
      <formula>LEN(TRIM(K70))=0</formula>
    </cfRule>
  </conditionalFormatting>
  <conditionalFormatting sqref="L70">
    <cfRule type="containsBlanks" dxfId="255" priority="195" stopIfTrue="1">
      <formula>LEN(TRIM(L70))=0</formula>
    </cfRule>
    <cfRule type="expression" dxfId="254" priority="197" stopIfTrue="1">
      <formula>"ISTLEER(A1)"</formula>
    </cfRule>
  </conditionalFormatting>
  <conditionalFormatting sqref="L70">
    <cfRule type="containsBlanks" dxfId="253" priority="196" stopIfTrue="1">
      <formula>LEN(TRIM(L70))=0</formula>
    </cfRule>
  </conditionalFormatting>
  <conditionalFormatting sqref="M70">
    <cfRule type="containsBlanks" dxfId="252" priority="192" stopIfTrue="1">
      <formula>LEN(TRIM(M70))=0</formula>
    </cfRule>
    <cfRule type="expression" dxfId="251" priority="194" stopIfTrue="1">
      <formula>"ISTLEER(A1)"</formula>
    </cfRule>
  </conditionalFormatting>
  <conditionalFormatting sqref="M70">
    <cfRule type="containsBlanks" dxfId="250" priority="193" stopIfTrue="1">
      <formula>LEN(TRIM(M70))=0</formula>
    </cfRule>
  </conditionalFormatting>
  <conditionalFormatting sqref="J53:J61">
    <cfRule type="containsBlanks" dxfId="249" priority="189" stopIfTrue="1">
      <formula>LEN(TRIM(J53))=0</formula>
    </cfRule>
    <cfRule type="expression" dxfId="248" priority="191" stopIfTrue="1">
      <formula>"ISTLEER(A1)"</formula>
    </cfRule>
  </conditionalFormatting>
  <conditionalFormatting sqref="J53:J61">
    <cfRule type="containsBlanks" dxfId="247" priority="190" stopIfTrue="1">
      <formula>LEN(TRIM(J53))=0</formula>
    </cfRule>
  </conditionalFormatting>
  <conditionalFormatting sqref="K53:K61">
    <cfRule type="containsBlanks" dxfId="246" priority="186" stopIfTrue="1">
      <formula>LEN(TRIM(K53))=0</formula>
    </cfRule>
    <cfRule type="expression" dxfId="245" priority="188" stopIfTrue="1">
      <formula>"ISTLEER(A1)"</formula>
    </cfRule>
  </conditionalFormatting>
  <conditionalFormatting sqref="K53:K61">
    <cfRule type="containsBlanks" dxfId="244" priority="187" stopIfTrue="1">
      <formula>LEN(TRIM(K53))=0</formula>
    </cfRule>
  </conditionalFormatting>
  <conditionalFormatting sqref="L53:L61">
    <cfRule type="containsBlanks" dxfId="243" priority="183" stopIfTrue="1">
      <formula>LEN(TRIM(L53))=0</formula>
    </cfRule>
    <cfRule type="expression" dxfId="242" priority="185" stopIfTrue="1">
      <formula>"ISTLEER(A1)"</formula>
    </cfRule>
  </conditionalFormatting>
  <conditionalFormatting sqref="L53:L61">
    <cfRule type="containsBlanks" dxfId="241" priority="184" stopIfTrue="1">
      <formula>LEN(TRIM(L53))=0</formula>
    </cfRule>
  </conditionalFormatting>
  <conditionalFormatting sqref="M53:M61">
    <cfRule type="containsBlanks" dxfId="240" priority="180" stopIfTrue="1">
      <formula>LEN(TRIM(M53))=0</formula>
    </cfRule>
    <cfRule type="expression" dxfId="239" priority="182" stopIfTrue="1">
      <formula>"ISTLEER(A1)"</formula>
    </cfRule>
  </conditionalFormatting>
  <conditionalFormatting sqref="M53:M61">
    <cfRule type="containsBlanks" dxfId="238" priority="181" stopIfTrue="1">
      <formula>LEN(TRIM(M53))=0</formula>
    </cfRule>
  </conditionalFormatting>
  <conditionalFormatting sqref="H1:H70">
    <cfRule type="containsBlanks" dxfId="237" priority="177" stopIfTrue="1">
      <formula>LEN(TRIM(H1))=0</formula>
    </cfRule>
    <cfRule type="expression" dxfId="236" priority="179" stopIfTrue="1">
      <formula>"ISTLEER(A1)"</formula>
    </cfRule>
  </conditionalFormatting>
  <conditionalFormatting sqref="H1:H70">
    <cfRule type="containsBlanks" dxfId="235" priority="178" stopIfTrue="1">
      <formula>LEN(TRIM(H1))=0</formula>
    </cfRule>
  </conditionalFormatting>
  <conditionalFormatting sqref="H1:H2">
    <cfRule type="expression" dxfId="234" priority="176" stopIfTrue="1">
      <formula>_xludf.ISBLANK(H1)</formula>
    </cfRule>
  </conditionalFormatting>
  <conditionalFormatting sqref="AA15">
    <cfRule type="containsBlanks" dxfId="233" priority="175">
      <formula>LEN(TRIM(AA15))=0</formula>
    </cfRule>
  </conditionalFormatting>
  <conditionalFormatting sqref="AA16">
    <cfRule type="containsBlanks" dxfId="232" priority="174">
      <formula>LEN(TRIM(AA16))=0</formula>
    </cfRule>
  </conditionalFormatting>
  <conditionalFormatting sqref="AA17">
    <cfRule type="containsBlanks" dxfId="231" priority="173">
      <formula>LEN(TRIM(AA17))=0</formula>
    </cfRule>
  </conditionalFormatting>
  <conditionalFormatting sqref="AA18">
    <cfRule type="containsBlanks" dxfId="230" priority="172">
      <formula>LEN(TRIM(AA18))=0</formula>
    </cfRule>
  </conditionalFormatting>
  <conditionalFormatting sqref="AA19">
    <cfRule type="containsBlanks" dxfId="229" priority="171">
      <formula>LEN(TRIM(AA19))=0</formula>
    </cfRule>
  </conditionalFormatting>
  <conditionalFormatting sqref="AA20">
    <cfRule type="containsBlanks" dxfId="228" priority="170">
      <formula>LEN(TRIM(AA20))=0</formula>
    </cfRule>
  </conditionalFormatting>
  <conditionalFormatting sqref="AA21">
    <cfRule type="containsBlanks" dxfId="227" priority="169">
      <formula>LEN(TRIM(AA21))=0</formula>
    </cfRule>
  </conditionalFormatting>
  <conditionalFormatting sqref="AA22">
    <cfRule type="containsBlanks" dxfId="226" priority="168">
      <formula>LEN(TRIM(AA22))=0</formula>
    </cfRule>
  </conditionalFormatting>
  <conditionalFormatting sqref="AA23">
    <cfRule type="containsBlanks" dxfId="225" priority="167">
      <formula>LEN(TRIM(AA23))=0</formula>
    </cfRule>
  </conditionalFormatting>
  <conditionalFormatting sqref="AA24">
    <cfRule type="containsBlanks" dxfId="224" priority="166">
      <formula>LEN(TRIM(AA24))=0</formula>
    </cfRule>
  </conditionalFormatting>
  <conditionalFormatting sqref="AA25">
    <cfRule type="containsBlanks" dxfId="223" priority="165">
      <formula>LEN(TRIM(AA25))=0</formula>
    </cfRule>
  </conditionalFormatting>
  <conditionalFormatting sqref="AA26">
    <cfRule type="containsBlanks" dxfId="222" priority="164">
      <formula>LEN(TRIM(AA26))=0</formula>
    </cfRule>
  </conditionalFormatting>
  <conditionalFormatting sqref="AA27">
    <cfRule type="containsBlanks" dxfId="221" priority="163">
      <formula>LEN(TRIM(AA27))=0</formula>
    </cfRule>
  </conditionalFormatting>
  <conditionalFormatting sqref="AA28">
    <cfRule type="containsBlanks" dxfId="220" priority="162">
      <formula>LEN(TRIM(AA28))=0</formula>
    </cfRule>
  </conditionalFormatting>
  <conditionalFormatting sqref="AA29">
    <cfRule type="containsBlanks" dxfId="219" priority="161">
      <formula>LEN(TRIM(AA29))=0</formula>
    </cfRule>
  </conditionalFormatting>
  <conditionalFormatting sqref="AA30">
    <cfRule type="containsBlanks" dxfId="218" priority="160">
      <formula>LEN(TRIM(AA30))=0</formula>
    </cfRule>
  </conditionalFormatting>
  <conditionalFormatting sqref="AA31">
    <cfRule type="containsBlanks" dxfId="217" priority="159">
      <formula>LEN(TRIM(AA31))=0</formula>
    </cfRule>
  </conditionalFormatting>
  <conditionalFormatting sqref="AA32">
    <cfRule type="containsBlanks" dxfId="216" priority="158">
      <formula>LEN(TRIM(AA32))=0</formula>
    </cfRule>
  </conditionalFormatting>
  <conditionalFormatting sqref="AA33">
    <cfRule type="containsBlanks" dxfId="215" priority="157">
      <formula>LEN(TRIM(AA33))=0</formula>
    </cfRule>
  </conditionalFormatting>
  <conditionalFormatting sqref="AA34">
    <cfRule type="containsBlanks" dxfId="214" priority="156">
      <formula>LEN(TRIM(AA34))=0</formula>
    </cfRule>
  </conditionalFormatting>
  <conditionalFormatting sqref="AA35">
    <cfRule type="containsBlanks" dxfId="213" priority="155">
      <formula>LEN(TRIM(AA35))=0</formula>
    </cfRule>
  </conditionalFormatting>
  <conditionalFormatting sqref="AA36">
    <cfRule type="containsBlanks" dxfId="212" priority="154">
      <formula>LEN(TRIM(AA36))=0</formula>
    </cfRule>
  </conditionalFormatting>
  <conditionalFormatting sqref="AA37">
    <cfRule type="containsBlanks" dxfId="211" priority="153">
      <formula>LEN(TRIM(AA37))=0</formula>
    </cfRule>
  </conditionalFormatting>
  <conditionalFormatting sqref="AA38">
    <cfRule type="containsBlanks" dxfId="210" priority="152">
      <formula>LEN(TRIM(AA38))=0</formula>
    </cfRule>
  </conditionalFormatting>
  <conditionalFormatting sqref="AA39">
    <cfRule type="containsBlanks" dxfId="209" priority="151">
      <formula>LEN(TRIM(AA39))=0</formula>
    </cfRule>
  </conditionalFormatting>
  <conditionalFormatting sqref="AA40">
    <cfRule type="containsBlanks" dxfId="208" priority="150">
      <formula>LEN(TRIM(AA40))=0</formula>
    </cfRule>
  </conditionalFormatting>
  <conditionalFormatting sqref="AA41">
    <cfRule type="containsBlanks" dxfId="207" priority="149">
      <formula>LEN(TRIM(AA41))=0</formula>
    </cfRule>
  </conditionalFormatting>
  <conditionalFormatting sqref="AA42">
    <cfRule type="containsBlanks" dxfId="206" priority="148">
      <formula>LEN(TRIM(AA42))=0</formula>
    </cfRule>
  </conditionalFormatting>
  <conditionalFormatting sqref="AA43">
    <cfRule type="containsBlanks" dxfId="205" priority="147">
      <formula>LEN(TRIM(AA43))=0</formula>
    </cfRule>
  </conditionalFormatting>
  <conditionalFormatting sqref="AA44">
    <cfRule type="containsBlanks" dxfId="204" priority="146">
      <formula>LEN(TRIM(AA44))=0</formula>
    </cfRule>
  </conditionalFormatting>
  <conditionalFormatting sqref="AA67">
    <cfRule type="containsBlanks" dxfId="203" priority="145">
      <formula>LEN(TRIM(AA67))=0</formula>
    </cfRule>
  </conditionalFormatting>
  <conditionalFormatting sqref="Z61">
    <cfRule type="containsBlanks" dxfId="202" priority="144">
      <formula>LEN(TRIM(Z61))=0</formula>
    </cfRule>
  </conditionalFormatting>
  <conditionalFormatting sqref="Z60">
    <cfRule type="containsBlanks" dxfId="201" priority="143">
      <formula>LEN(TRIM(Z60))=0</formula>
    </cfRule>
  </conditionalFormatting>
  <conditionalFormatting sqref="Z59">
    <cfRule type="containsBlanks" dxfId="200" priority="142">
      <formula>LEN(TRIM(Z59))=0</formula>
    </cfRule>
  </conditionalFormatting>
  <conditionalFormatting sqref="Z58">
    <cfRule type="containsBlanks" dxfId="199" priority="141">
      <formula>LEN(TRIM(Z58))=0</formula>
    </cfRule>
  </conditionalFormatting>
  <conditionalFormatting sqref="Z57">
    <cfRule type="containsBlanks" dxfId="198" priority="140">
      <formula>LEN(TRIM(Z57))=0</formula>
    </cfRule>
  </conditionalFormatting>
  <conditionalFormatting sqref="Z56">
    <cfRule type="containsBlanks" dxfId="197" priority="139">
      <formula>LEN(TRIM(Z56))=0</formula>
    </cfRule>
  </conditionalFormatting>
  <conditionalFormatting sqref="Z55">
    <cfRule type="containsBlanks" dxfId="196" priority="138">
      <formula>LEN(TRIM(Z55))=0</formula>
    </cfRule>
  </conditionalFormatting>
  <conditionalFormatting sqref="Z54">
    <cfRule type="containsBlanks" dxfId="195" priority="137">
      <formula>LEN(TRIM(Z54))=0</formula>
    </cfRule>
  </conditionalFormatting>
  <conditionalFormatting sqref="Z53">
    <cfRule type="containsBlanks" dxfId="194" priority="136">
      <formula>LEN(TRIM(Z53))=0</formula>
    </cfRule>
  </conditionalFormatting>
  <conditionalFormatting sqref="Z44">
    <cfRule type="containsBlanks" dxfId="193" priority="135">
      <formula>LEN(TRIM(Z44))=0</formula>
    </cfRule>
  </conditionalFormatting>
  <conditionalFormatting sqref="Z43">
    <cfRule type="containsBlanks" dxfId="192" priority="134">
      <formula>LEN(TRIM(Z43))=0</formula>
    </cfRule>
  </conditionalFormatting>
  <conditionalFormatting sqref="Z42">
    <cfRule type="containsBlanks" dxfId="191" priority="133">
      <formula>LEN(TRIM(Z42))=0</formula>
    </cfRule>
  </conditionalFormatting>
  <conditionalFormatting sqref="Z41">
    <cfRule type="containsBlanks" dxfId="190" priority="132">
      <formula>LEN(TRIM(Z41))=0</formula>
    </cfRule>
  </conditionalFormatting>
  <conditionalFormatting sqref="Z40">
    <cfRule type="containsBlanks" dxfId="189" priority="131">
      <formula>LEN(TRIM(Z40))=0</formula>
    </cfRule>
  </conditionalFormatting>
  <conditionalFormatting sqref="Z39">
    <cfRule type="containsBlanks" dxfId="188" priority="130">
      <formula>LEN(TRIM(Z39))=0</formula>
    </cfRule>
  </conditionalFormatting>
  <conditionalFormatting sqref="Z38">
    <cfRule type="containsBlanks" dxfId="187" priority="129">
      <formula>LEN(TRIM(Z38))=0</formula>
    </cfRule>
  </conditionalFormatting>
  <conditionalFormatting sqref="Z37">
    <cfRule type="containsBlanks" dxfId="186" priority="128">
      <formula>LEN(TRIM(Z37))=0</formula>
    </cfRule>
  </conditionalFormatting>
  <conditionalFormatting sqref="Z36">
    <cfRule type="containsBlanks" dxfId="185" priority="127">
      <formula>LEN(TRIM(Z36))=0</formula>
    </cfRule>
  </conditionalFormatting>
  <conditionalFormatting sqref="Z35">
    <cfRule type="containsBlanks" dxfId="184" priority="126">
      <formula>LEN(TRIM(Z35))=0</formula>
    </cfRule>
  </conditionalFormatting>
  <conditionalFormatting sqref="Z34">
    <cfRule type="containsBlanks" dxfId="183" priority="125">
      <formula>LEN(TRIM(Z34))=0</formula>
    </cfRule>
  </conditionalFormatting>
  <conditionalFormatting sqref="Z33">
    <cfRule type="containsBlanks" dxfId="182" priority="124">
      <formula>LEN(TRIM(Z33))=0</formula>
    </cfRule>
  </conditionalFormatting>
  <conditionalFormatting sqref="Z32">
    <cfRule type="containsBlanks" dxfId="181" priority="123">
      <formula>LEN(TRIM(Z32))=0</formula>
    </cfRule>
  </conditionalFormatting>
  <conditionalFormatting sqref="Z31">
    <cfRule type="containsBlanks" dxfId="180" priority="122">
      <formula>LEN(TRIM(Z31))=0</formula>
    </cfRule>
  </conditionalFormatting>
  <conditionalFormatting sqref="Z30">
    <cfRule type="containsBlanks" dxfId="179" priority="121">
      <formula>LEN(TRIM(Z30))=0</formula>
    </cfRule>
  </conditionalFormatting>
  <conditionalFormatting sqref="Z29">
    <cfRule type="containsBlanks" dxfId="178" priority="120">
      <formula>LEN(TRIM(Z29))=0</formula>
    </cfRule>
  </conditionalFormatting>
  <conditionalFormatting sqref="Z28">
    <cfRule type="containsBlanks" dxfId="177" priority="119">
      <formula>LEN(TRIM(Z28))=0</formula>
    </cfRule>
  </conditionalFormatting>
  <conditionalFormatting sqref="Z27">
    <cfRule type="containsBlanks" dxfId="176" priority="118">
      <formula>LEN(TRIM(Z27))=0</formula>
    </cfRule>
  </conditionalFormatting>
  <conditionalFormatting sqref="Z26">
    <cfRule type="containsBlanks" dxfId="175" priority="117">
      <formula>LEN(TRIM(Z26))=0</formula>
    </cfRule>
  </conditionalFormatting>
  <conditionalFormatting sqref="Z25">
    <cfRule type="containsBlanks" dxfId="174" priority="116">
      <formula>LEN(TRIM(Z25))=0</formula>
    </cfRule>
  </conditionalFormatting>
  <conditionalFormatting sqref="Z24">
    <cfRule type="containsBlanks" dxfId="173" priority="115">
      <formula>LEN(TRIM(Z24))=0</formula>
    </cfRule>
  </conditionalFormatting>
  <conditionalFormatting sqref="Z23">
    <cfRule type="containsBlanks" dxfId="172" priority="114">
      <formula>LEN(TRIM(Z23))=0</formula>
    </cfRule>
  </conditionalFormatting>
  <conditionalFormatting sqref="Z22">
    <cfRule type="containsBlanks" dxfId="171" priority="113">
      <formula>LEN(TRIM(Z22))=0</formula>
    </cfRule>
  </conditionalFormatting>
  <conditionalFormatting sqref="Z21">
    <cfRule type="containsBlanks" dxfId="170" priority="112">
      <formula>LEN(TRIM(Z21))=0</formula>
    </cfRule>
  </conditionalFormatting>
  <conditionalFormatting sqref="Z20">
    <cfRule type="containsBlanks" dxfId="169" priority="111">
      <formula>LEN(TRIM(Z20))=0</formula>
    </cfRule>
  </conditionalFormatting>
  <conditionalFormatting sqref="Z19">
    <cfRule type="containsBlanks" dxfId="168" priority="110">
      <formula>LEN(TRIM(Z19))=0</formula>
    </cfRule>
  </conditionalFormatting>
  <conditionalFormatting sqref="Z18">
    <cfRule type="containsBlanks" dxfId="167" priority="109">
      <formula>LEN(TRIM(Z18))=0</formula>
    </cfRule>
  </conditionalFormatting>
  <conditionalFormatting sqref="Z17">
    <cfRule type="containsBlanks" dxfId="166" priority="108">
      <formula>LEN(TRIM(Z17))=0</formula>
    </cfRule>
  </conditionalFormatting>
  <conditionalFormatting sqref="Z16">
    <cfRule type="containsBlanks" dxfId="165" priority="107">
      <formula>LEN(TRIM(Z16))=0</formula>
    </cfRule>
  </conditionalFormatting>
  <conditionalFormatting sqref="Z15">
    <cfRule type="containsBlanks" dxfId="164" priority="106">
      <formula>LEN(TRIM(Z15))=0</formula>
    </cfRule>
  </conditionalFormatting>
  <conditionalFormatting sqref="Z13">
    <cfRule type="containsBlanks" dxfId="163" priority="105">
      <formula>LEN(TRIM(Z13))=0</formula>
    </cfRule>
  </conditionalFormatting>
  <conditionalFormatting sqref="Z11">
    <cfRule type="containsBlanks" dxfId="162" priority="104">
      <formula>LEN(TRIM(Z11))=0</formula>
    </cfRule>
  </conditionalFormatting>
  <conditionalFormatting sqref="Z10">
    <cfRule type="containsBlanks" dxfId="161" priority="103">
      <formula>LEN(TRIM(Z10))=0</formula>
    </cfRule>
  </conditionalFormatting>
  <conditionalFormatting sqref="Z9">
    <cfRule type="containsBlanks" dxfId="160" priority="102">
      <formula>LEN(TRIM(Z9))=0</formula>
    </cfRule>
  </conditionalFormatting>
  <conditionalFormatting sqref="Z8">
    <cfRule type="containsBlanks" dxfId="159" priority="101">
      <formula>LEN(TRIM(Z8))=0</formula>
    </cfRule>
  </conditionalFormatting>
  <conditionalFormatting sqref="Z7">
    <cfRule type="containsBlanks" dxfId="158" priority="100">
      <formula>LEN(TRIM(Z7))=0</formula>
    </cfRule>
  </conditionalFormatting>
  <conditionalFormatting sqref="Z6">
    <cfRule type="containsBlanks" dxfId="157" priority="99">
      <formula>LEN(TRIM(Z6))=0</formula>
    </cfRule>
  </conditionalFormatting>
  <conditionalFormatting sqref="Y14">
    <cfRule type="containsBlanks" dxfId="156" priority="98">
      <formula>LEN(TRIM(Y14))=0</formula>
    </cfRule>
  </conditionalFormatting>
  <conditionalFormatting sqref="Y13">
    <cfRule type="containsBlanks" dxfId="155" priority="97">
      <formula>LEN(TRIM(Y13))=0</formula>
    </cfRule>
  </conditionalFormatting>
  <conditionalFormatting sqref="Y11">
    <cfRule type="containsBlanks" dxfId="154" priority="96">
      <formula>LEN(TRIM(Y11))=0</formula>
    </cfRule>
  </conditionalFormatting>
  <conditionalFormatting sqref="Y10">
    <cfRule type="containsBlanks" dxfId="153" priority="95">
      <formula>LEN(TRIM(Y10))=0</formula>
    </cfRule>
  </conditionalFormatting>
  <conditionalFormatting sqref="Y9">
    <cfRule type="containsBlanks" dxfId="152" priority="94">
      <formula>LEN(TRIM(Y9))=0</formula>
    </cfRule>
  </conditionalFormatting>
  <conditionalFormatting sqref="Y8">
    <cfRule type="containsBlanks" dxfId="151" priority="93">
      <formula>LEN(TRIM(Y8))=0</formula>
    </cfRule>
  </conditionalFormatting>
  <conditionalFormatting sqref="Y7">
    <cfRule type="containsBlanks" dxfId="150" priority="92">
      <formula>LEN(TRIM(Y7))=0</formula>
    </cfRule>
  </conditionalFormatting>
  <conditionalFormatting sqref="Y6">
    <cfRule type="containsBlanks" dxfId="149" priority="91">
      <formula>LEN(TRIM(Y6))=0</formula>
    </cfRule>
  </conditionalFormatting>
  <conditionalFormatting sqref="D2">
    <cfRule type="containsBlanks" dxfId="148" priority="87" stopIfTrue="1">
      <formula>LEN(TRIM(D2))=0</formula>
    </cfRule>
    <cfRule type="expression" dxfId="147" priority="90" stopIfTrue="1">
      <formula>"ISTLEER(A1)"</formula>
    </cfRule>
  </conditionalFormatting>
  <conditionalFormatting sqref="D2">
    <cfRule type="expression" dxfId="146" priority="89" stopIfTrue="1">
      <formula>_xludf.ISBLANK(D2)</formula>
    </cfRule>
  </conditionalFormatting>
  <conditionalFormatting sqref="D2">
    <cfRule type="containsBlanks" dxfId="145" priority="88" stopIfTrue="1">
      <formula>LEN(TRIM(D2))=0</formula>
    </cfRule>
  </conditionalFormatting>
  <conditionalFormatting sqref="IK1">
    <cfRule type="containsBlanks" dxfId="144" priority="86">
      <formula>LEN(TRIM(IK1))=0</formula>
    </cfRule>
  </conditionalFormatting>
  <conditionalFormatting sqref="IL1">
    <cfRule type="containsBlanks" dxfId="143" priority="85">
      <formula>LEN(TRIM(IL1))=0</formula>
    </cfRule>
  </conditionalFormatting>
  <conditionalFormatting sqref="HZ58">
    <cfRule type="containsBlanks" dxfId="142" priority="54">
      <formula>LEN(TRIM(HZ58))=0</formula>
    </cfRule>
  </conditionalFormatting>
  <conditionalFormatting sqref="EL56">
    <cfRule type="containsBlanks" dxfId="141" priority="53">
      <formula>LEN(TRIM(EL56))=0</formula>
    </cfRule>
  </conditionalFormatting>
  <conditionalFormatting sqref="AO71">
    <cfRule type="containsBlanks" dxfId="140" priority="52">
      <formula>LEN(TRIM(AO71))=0</formula>
    </cfRule>
  </conditionalFormatting>
  <conditionalFormatting sqref="AC14:AC17 AC3:AC11">
    <cfRule type="containsBlanks" dxfId="139" priority="51">
      <formula>LEN(TRIM(AC3))=0</formula>
    </cfRule>
  </conditionalFormatting>
  <conditionalFormatting sqref="AC12:AC13">
    <cfRule type="containsBlanks" dxfId="138" priority="50">
      <formula>LEN(TRIM(AC12))=0</formula>
    </cfRule>
  </conditionalFormatting>
  <conditionalFormatting sqref="AD14:AD17 AD3:AD11">
    <cfRule type="containsBlanks" dxfId="137" priority="49">
      <formula>LEN(TRIM(AD3))=0</formula>
    </cfRule>
  </conditionalFormatting>
  <conditionalFormatting sqref="AD12:AD13">
    <cfRule type="containsBlanks" dxfId="136" priority="48">
      <formula>LEN(TRIM(AD12))=0</formula>
    </cfRule>
  </conditionalFormatting>
  <conditionalFormatting sqref="AB54:AB67 AD54:AD70">
    <cfRule type="containsBlanks" dxfId="135" priority="47">
      <formula>LEN(TRIM(AB54))=0</formula>
    </cfRule>
  </conditionalFormatting>
  <conditionalFormatting sqref="AB68:AB70">
    <cfRule type="containsBlanks" dxfId="134" priority="46">
      <formula>LEN(TRIM(AB68))=0</formula>
    </cfRule>
  </conditionalFormatting>
  <conditionalFormatting sqref="AC54:AC70">
    <cfRule type="containsBlanks" dxfId="133" priority="45">
      <formula>LEN(TRIM(AC54))=0</formula>
    </cfRule>
  </conditionalFormatting>
  <conditionalFormatting sqref="AG3:AG14">
    <cfRule type="containsBlanks" dxfId="132" priority="42">
      <formula>LEN(TRIM(AG3))=0</formula>
    </cfRule>
  </conditionalFormatting>
  <conditionalFormatting sqref="AG15:AG17">
    <cfRule type="containsBlanks" dxfId="131" priority="41">
      <formula>LEN(TRIM(AG15))=0</formula>
    </cfRule>
  </conditionalFormatting>
  <conditionalFormatting sqref="AM65:AM70">
    <cfRule type="containsBlanks" dxfId="130" priority="40">
      <formula>LEN(TRIM(AM65))=0</formula>
    </cfRule>
  </conditionalFormatting>
  <conditionalFormatting sqref="AM62:AM63">
    <cfRule type="containsBlanks" dxfId="129" priority="39">
      <formula>LEN(TRIM(AM62))=0</formula>
    </cfRule>
  </conditionalFormatting>
  <conditionalFormatting sqref="AL50">
    <cfRule type="containsBlanks" dxfId="128" priority="38">
      <formula>LEN(TRIM(AL50))=0</formula>
    </cfRule>
  </conditionalFormatting>
  <conditionalFormatting sqref="AL52:AL63">
    <cfRule type="containsBlanks" dxfId="127" priority="37">
      <formula>LEN(TRIM(AL52))=0</formula>
    </cfRule>
  </conditionalFormatting>
  <conditionalFormatting sqref="AL65:AL70">
    <cfRule type="containsBlanks" dxfId="126" priority="36">
      <formula>LEN(TRIM(AL65))=0</formula>
    </cfRule>
  </conditionalFormatting>
  <conditionalFormatting sqref="IQ1:IQ17">
    <cfRule type="containsBlanks" dxfId="125" priority="35">
      <formula>LEN(TRIM(IQ1))=0</formula>
    </cfRule>
  </conditionalFormatting>
  <conditionalFormatting sqref="HJ3:IS10 F3:DV10 DZ3:HH10">
    <cfRule type="containsBlanks" dxfId="124" priority="34">
      <formula>LEN(TRIM(F3))=0</formula>
    </cfRule>
  </conditionalFormatting>
  <conditionalFormatting sqref="DY2:DY46 DY52:DY71 DY48:DY50">
    <cfRule type="containsBlanks" dxfId="123" priority="33">
      <formula>LEN(TRIM(DY2))=0</formula>
    </cfRule>
  </conditionalFormatting>
  <conditionalFormatting sqref="DY3:DY10">
    <cfRule type="containsBlanks" dxfId="122" priority="32">
      <formula>LEN(TRIM(DY3))=0</formula>
    </cfRule>
  </conditionalFormatting>
  <conditionalFormatting sqref="DX2:DX46 DX52:DX71 DX48:DX50">
    <cfRule type="containsBlanks" dxfId="121" priority="31">
      <formula>LEN(TRIM(DX2))=0</formula>
    </cfRule>
  </conditionalFormatting>
  <conditionalFormatting sqref="DX3:DX10">
    <cfRule type="containsBlanks" dxfId="120" priority="30">
      <formula>LEN(TRIM(DX3))=0</formula>
    </cfRule>
  </conditionalFormatting>
  <conditionalFormatting sqref="DW2:DW46 DW52:DW69 DW71 DW48:DW50">
    <cfRule type="containsBlanks" dxfId="119" priority="29">
      <formula>LEN(TRIM(DW2))=0</formula>
    </cfRule>
  </conditionalFormatting>
  <conditionalFormatting sqref="DW3:DW10">
    <cfRule type="containsBlanks" dxfId="118" priority="28">
      <formula>LEN(TRIM(DW3))=0</formula>
    </cfRule>
  </conditionalFormatting>
  <conditionalFormatting sqref="DW51">
    <cfRule type="containsBlanks" dxfId="117" priority="27">
      <formula>LEN(TRIM(DW51))=0</formula>
    </cfRule>
  </conditionalFormatting>
  <conditionalFormatting sqref="DX51">
    <cfRule type="containsBlanks" dxfId="116" priority="26">
      <formula>LEN(TRIM(DX51))=0</formula>
    </cfRule>
  </conditionalFormatting>
  <conditionalFormatting sqref="DY51">
    <cfRule type="containsBlanks" dxfId="115" priority="25">
      <formula>LEN(TRIM(DY51))=0</formula>
    </cfRule>
  </conditionalFormatting>
  <conditionalFormatting sqref="DW70">
    <cfRule type="containsBlanks" dxfId="114" priority="24">
      <formula>LEN(TRIM(DW70))=0</formula>
    </cfRule>
  </conditionalFormatting>
  <conditionalFormatting sqref="DW47">
    <cfRule type="containsBlanks" dxfId="113" priority="23">
      <formula>LEN(TRIM(DW47))=0</formula>
    </cfRule>
  </conditionalFormatting>
  <conditionalFormatting sqref="DX47">
    <cfRule type="containsBlanks" dxfId="112" priority="22">
      <formula>LEN(TRIM(DX47))=0</formula>
    </cfRule>
  </conditionalFormatting>
  <conditionalFormatting sqref="DY47">
    <cfRule type="containsBlanks" dxfId="111" priority="21">
      <formula>LEN(TRIM(DY47))=0</formula>
    </cfRule>
  </conditionalFormatting>
  <conditionalFormatting sqref="DV18">
    <cfRule type="containsBlanks" dxfId="110" priority="20">
      <formula>LEN(TRIM(DV18))=0</formula>
    </cfRule>
  </conditionalFormatting>
  <conditionalFormatting sqref="HI1:HI70">
    <cfRule type="containsBlanks" dxfId="109" priority="19">
      <formula>LEN(TRIM(HI1))=0</formula>
    </cfRule>
  </conditionalFormatting>
  <conditionalFormatting sqref="HI3:HI10">
    <cfRule type="containsBlanks" dxfId="108" priority="18">
      <formula>LEN(TRIM(HI3))=0</formula>
    </cfRule>
  </conditionalFormatting>
  <conditionalFormatting sqref="IV53:IV61">
    <cfRule type="containsBlanks" dxfId="107" priority="17">
      <formula>LEN(TRIM(IV53))=0</formula>
    </cfRule>
  </conditionalFormatting>
  <conditionalFormatting sqref="IW71">
    <cfRule type="containsBlanks" dxfId="106" priority="16">
      <formula>LEN(TRIM(IW71))=0</formula>
    </cfRule>
  </conditionalFormatting>
  <conditionalFormatting sqref="IX42:IX70">
    <cfRule type="containsBlanks" dxfId="105" priority="15">
      <formula>LEN(TRIM(IX42))=0</formula>
    </cfRule>
  </conditionalFormatting>
  <conditionalFormatting sqref="IY42:IY70">
    <cfRule type="containsBlanks" dxfId="104" priority="14">
      <formula>LEN(TRIM(IY42))=0</formula>
    </cfRule>
  </conditionalFormatting>
  <conditionalFormatting sqref="JA1:JA10 JA12">
    <cfRule type="containsBlanks" dxfId="103" priority="13">
      <formula>LEN(TRIM(JA1))=0</formula>
    </cfRule>
  </conditionalFormatting>
  <conditionalFormatting sqref="JB1">
    <cfRule type="containsBlanks" dxfId="102" priority="12">
      <formula>LEN(TRIM(JB1))=0</formula>
    </cfRule>
  </conditionalFormatting>
  <conditionalFormatting sqref="IZ42">
    <cfRule type="containsBlanks" dxfId="101" priority="11">
      <formula>LEN(TRIM(IZ42))=0</formula>
    </cfRule>
  </conditionalFormatting>
  <conditionalFormatting sqref="JB1048576">
    <cfRule type="containsBlanks" dxfId="100" priority="10">
      <formula>LEN(TRIM(JB1048576))=0</formula>
    </cfRule>
  </conditionalFormatting>
  <conditionalFormatting sqref="JB13:JB49 JB67 JB70 JB51:JB64">
    <cfRule type="containsBlanks" dxfId="99" priority="9">
      <formula>LEN(TRIM(JB13))=0</formula>
    </cfRule>
  </conditionalFormatting>
  <conditionalFormatting sqref="JB2:JB10 JB12">
    <cfRule type="containsBlanks" dxfId="98" priority="8">
      <formula>LEN(TRIM(JB2))=0</formula>
    </cfRule>
  </conditionalFormatting>
  <conditionalFormatting sqref="JA50">
    <cfRule type="containsBlanks" dxfId="97" priority="7">
      <formula>LEN(TRIM(JA50))=0</formula>
    </cfRule>
  </conditionalFormatting>
  <conditionalFormatting sqref="IZ50">
    <cfRule type="containsBlanks" dxfId="96" priority="6">
      <formula>LEN(TRIM(IZ50))=0</formula>
    </cfRule>
  </conditionalFormatting>
  <conditionalFormatting sqref="JD67">
    <cfRule type="containsBlanks" dxfId="95" priority="5">
      <formula>LEN(TRIM(JD67))=0</formula>
    </cfRule>
  </conditionalFormatting>
  <conditionalFormatting sqref="JD66">
    <cfRule type="containsBlanks" dxfId="94" priority="4">
      <formula>LEN(TRIM(JD66))=0</formula>
    </cfRule>
  </conditionalFormatting>
  <conditionalFormatting sqref="JD65">
    <cfRule type="containsBlanks" dxfId="93" priority="3">
      <formula>LEN(TRIM(JD65))=0</formula>
    </cfRule>
  </conditionalFormatting>
  <conditionalFormatting sqref="IU46">
    <cfRule type="containsBlanks" dxfId="92" priority="2">
      <formula>LEN(TRIM(IU46))=0</formula>
    </cfRule>
  </conditionalFormatting>
  <conditionalFormatting sqref="IU45">
    <cfRule type="containsBlanks" dxfId="91" priority="1">
      <formula>LEN(TRIM(IU45))=0</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4"/>
  <sheetViews>
    <sheetView zoomScale="70" zoomScaleNormal="70" workbookViewId="0">
      <pane xSplit="3" ySplit="2" topLeftCell="D3" activePane="bottomRight" state="frozen"/>
      <selection pane="topRight" activeCell="D1" sqref="D1"/>
      <selection pane="bottomLeft" activeCell="A5" sqref="A5"/>
      <selection pane="bottomRight" activeCell="A50" sqref="A50"/>
    </sheetView>
  </sheetViews>
  <sheetFormatPr baseColWidth="10" defaultColWidth="23.85546875" defaultRowHeight="15" x14ac:dyDescent="0.25"/>
  <cols>
    <col min="1" max="1" width="101.140625" customWidth="1"/>
    <col min="2" max="2" width="23.85546875" style="4"/>
    <col min="4" max="4" width="27" customWidth="1"/>
    <col min="10" max="10" width="27.5703125" customWidth="1"/>
  </cols>
  <sheetData>
    <row r="1" spans="1:28" x14ac:dyDescent="0.25">
      <c r="A1" t="s">
        <v>753</v>
      </c>
      <c r="B1" s="33" t="s">
        <v>1</v>
      </c>
      <c r="C1" t="s">
        <v>2</v>
      </c>
      <c r="D1" t="s">
        <v>3</v>
      </c>
      <c r="E1" t="s">
        <v>4</v>
      </c>
      <c r="F1" t="s">
        <v>5</v>
      </c>
      <c r="G1" t="s">
        <v>6</v>
      </c>
      <c r="H1" t="s">
        <v>7</v>
      </c>
      <c r="I1" t="s">
        <v>8</v>
      </c>
      <c r="J1" t="s">
        <v>9</v>
      </c>
      <c r="K1" t="s">
        <v>9</v>
      </c>
      <c r="L1" t="s">
        <v>9</v>
      </c>
      <c r="M1" t="s">
        <v>10</v>
      </c>
      <c r="N1" t="s">
        <v>11</v>
      </c>
      <c r="O1" t="s">
        <v>11</v>
      </c>
      <c r="P1" t="s">
        <v>12</v>
      </c>
      <c r="Q1" t="s">
        <v>13</v>
      </c>
      <c r="R1" t="s">
        <v>13</v>
      </c>
      <c r="S1" t="s">
        <v>14</v>
      </c>
      <c r="T1" t="s">
        <v>15</v>
      </c>
      <c r="U1" t="s">
        <v>16</v>
      </c>
      <c r="V1" t="s">
        <v>754</v>
      </c>
      <c r="W1" t="s">
        <v>755</v>
      </c>
      <c r="X1" t="s">
        <v>756</v>
      </c>
      <c r="Y1" t="s">
        <v>757</v>
      </c>
      <c r="Z1" t="s">
        <v>758</v>
      </c>
      <c r="AA1" t="s">
        <v>99</v>
      </c>
      <c r="AB1" t="s">
        <v>759</v>
      </c>
    </row>
    <row r="2" spans="1:28" x14ac:dyDescent="0.25">
      <c r="A2" t="s">
        <v>169</v>
      </c>
      <c r="B2" s="33"/>
      <c r="C2" t="s">
        <v>170</v>
      </c>
      <c r="D2">
        <v>1</v>
      </c>
      <c r="E2">
        <v>1</v>
      </c>
      <c r="F2">
        <v>1</v>
      </c>
      <c r="G2">
        <v>1</v>
      </c>
      <c r="H2">
        <v>1</v>
      </c>
      <c r="I2">
        <v>1</v>
      </c>
      <c r="J2">
        <v>1</v>
      </c>
      <c r="K2">
        <v>2</v>
      </c>
      <c r="L2">
        <v>3</v>
      </c>
      <c r="M2">
        <v>3</v>
      </c>
      <c r="N2">
        <v>2</v>
      </c>
      <c r="O2">
        <v>3</v>
      </c>
      <c r="P2">
        <v>1</v>
      </c>
      <c r="Q2">
        <v>1</v>
      </c>
      <c r="R2">
        <v>2</v>
      </c>
      <c r="S2">
        <v>1</v>
      </c>
      <c r="T2">
        <v>1</v>
      </c>
      <c r="U2">
        <v>1</v>
      </c>
      <c r="V2">
        <v>1</v>
      </c>
      <c r="W2">
        <v>1</v>
      </c>
      <c r="X2">
        <v>1</v>
      </c>
      <c r="Y2">
        <v>1</v>
      </c>
      <c r="Z2">
        <v>1</v>
      </c>
      <c r="AA2">
        <v>1</v>
      </c>
      <c r="AB2">
        <v>1</v>
      </c>
    </row>
    <row r="3" spans="1:28" x14ac:dyDescent="0.25">
      <c r="A3" t="s">
        <v>760</v>
      </c>
      <c r="B3" s="11" t="s">
        <v>761</v>
      </c>
      <c r="C3" t="s">
        <v>762</v>
      </c>
      <c r="D3" t="s">
        <v>286</v>
      </c>
      <c r="E3" s="9" t="s">
        <v>286</v>
      </c>
      <c r="F3" s="9" t="s">
        <v>286</v>
      </c>
      <c r="G3" s="9" t="s">
        <v>286</v>
      </c>
      <c r="H3" s="9" t="s">
        <v>286</v>
      </c>
      <c r="I3" s="9" t="s">
        <v>286</v>
      </c>
      <c r="J3" t="s">
        <v>286</v>
      </c>
      <c r="K3" t="s">
        <v>286</v>
      </c>
      <c r="L3" s="9" t="s">
        <v>286</v>
      </c>
      <c r="M3" t="s">
        <v>286</v>
      </c>
      <c r="N3" t="s">
        <v>286</v>
      </c>
      <c r="O3" t="s">
        <v>286</v>
      </c>
      <c r="P3" t="s">
        <v>286</v>
      </c>
      <c r="Q3" t="s">
        <v>286</v>
      </c>
      <c r="R3" t="s">
        <v>286</v>
      </c>
      <c r="S3" t="s">
        <v>286</v>
      </c>
      <c r="T3" t="s">
        <v>286</v>
      </c>
      <c r="U3" t="s">
        <v>286</v>
      </c>
      <c r="W3" t="s">
        <v>286</v>
      </c>
      <c r="X3" t="s">
        <v>286</v>
      </c>
      <c r="Y3" t="s">
        <v>286</v>
      </c>
      <c r="AA3" t="s">
        <v>286</v>
      </c>
      <c r="AB3" t="s">
        <v>286</v>
      </c>
    </row>
    <row r="4" spans="1:28" ht="15" customHeight="1" x14ac:dyDescent="0.25">
      <c r="A4" t="s">
        <v>171</v>
      </c>
      <c r="B4" s="37" t="s">
        <v>172</v>
      </c>
      <c r="C4" t="s">
        <v>173</v>
      </c>
      <c r="D4">
        <v>1</v>
      </c>
      <c r="E4">
        <v>1</v>
      </c>
      <c r="F4">
        <v>1</v>
      </c>
      <c r="G4">
        <v>0</v>
      </c>
      <c r="H4">
        <v>0</v>
      </c>
      <c r="I4">
        <v>0</v>
      </c>
      <c r="J4">
        <v>0</v>
      </c>
      <c r="K4">
        <v>0</v>
      </c>
      <c r="L4">
        <v>0</v>
      </c>
      <c r="M4">
        <v>0</v>
      </c>
      <c r="N4">
        <v>0</v>
      </c>
      <c r="O4">
        <v>0</v>
      </c>
      <c r="P4">
        <v>0</v>
      </c>
      <c r="Q4">
        <v>0</v>
      </c>
      <c r="R4">
        <v>0</v>
      </c>
      <c r="S4">
        <v>1</v>
      </c>
      <c r="T4">
        <v>1</v>
      </c>
      <c r="U4">
        <v>0</v>
      </c>
      <c r="V4">
        <v>0</v>
      </c>
      <c r="W4">
        <v>0</v>
      </c>
      <c r="X4">
        <v>0</v>
      </c>
      <c r="Y4">
        <v>1</v>
      </c>
      <c r="Z4">
        <v>0</v>
      </c>
      <c r="AA4">
        <v>1</v>
      </c>
      <c r="AB4">
        <v>1</v>
      </c>
    </row>
    <row r="5" spans="1:28" x14ac:dyDescent="0.25">
      <c r="A5" t="s">
        <v>174</v>
      </c>
      <c r="B5" s="37"/>
      <c r="C5" t="s">
        <v>175</v>
      </c>
      <c r="D5">
        <v>1</v>
      </c>
      <c r="E5">
        <v>0</v>
      </c>
      <c r="F5">
        <v>1</v>
      </c>
      <c r="G5">
        <v>0</v>
      </c>
      <c r="H5">
        <v>0</v>
      </c>
      <c r="I5">
        <v>0</v>
      </c>
      <c r="J5">
        <v>0</v>
      </c>
      <c r="K5">
        <v>0</v>
      </c>
      <c r="L5">
        <v>0</v>
      </c>
      <c r="M5">
        <v>0</v>
      </c>
      <c r="N5">
        <v>0</v>
      </c>
      <c r="O5">
        <v>0</v>
      </c>
      <c r="P5" t="s">
        <v>176</v>
      </c>
      <c r="Q5">
        <v>1</v>
      </c>
      <c r="R5">
        <v>1</v>
      </c>
      <c r="S5">
        <v>0</v>
      </c>
      <c r="T5">
        <v>0</v>
      </c>
      <c r="U5">
        <v>1</v>
      </c>
      <c r="V5">
        <v>1</v>
      </c>
      <c r="W5">
        <v>0</v>
      </c>
      <c r="X5">
        <v>0</v>
      </c>
      <c r="Y5">
        <v>1</v>
      </c>
      <c r="Z5">
        <v>0</v>
      </c>
      <c r="AA5">
        <v>1</v>
      </c>
      <c r="AB5">
        <v>0</v>
      </c>
    </row>
    <row r="6" spans="1:28" x14ac:dyDescent="0.25">
      <c r="A6" t="s">
        <v>177</v>
      </c>
      <c r="B6" s="37"/>
      <c r="C6" t="s">
        <v>178</v>
      </c>
      <c r="D6">
        <v>0</v>
      </c>
      <c r="E6">
        <v>1</v>
      </c>
      <c r="F6" t="s">
        <v>176</v>
      </c>
      <c r="G6">
        <v>0</v>
      </c>
      <c r="H6">
        <v>0</v>
      </c>
      <c r="I6">
        <v>0</v>
      </c>
      <c r="J6">
        <v>1</v>
      </c>
      <c r="K6">
        <v>1</v>
      </c>
      <c r="L6">
        <v>1</v>
      </c>
      <c r="M6">
        <v>1</v>
      </c>
      <c r="N6">
        <v>1</v>
      </c>
      <c r="O6">
        <v>1</v>
      </c>
      <c r="P6" t="s">
        <v>176</v>
      </c>
      <c r="Q6" t="s">
        <v>176</v>
      </c>
      <c r="R6" t="s">
        <v>176</v>
      </c>
      <c r="S6">
        <v>1</v>
      </c>
      <c r="T6">
        <v>1</v>
      </c>
      <c r="U6">
        <v>1</v>
      </c>
      <c r="V6">
        <v>1</v>
      </c>
      <c r="W6" t="s">
        <v>176</v>
      </c>
      <c r="X6">
        <v>0</v>
      </c>
      <c r="Y6" t="s">
        <v>176</v>
      </c>
      <c r="Z6" t="s">
        <v>176</v>
      </c>
      <c r="AA6">
        <v>1</v>
      </c>
      <c r="AB6">
        <v>1</v>
      </c>
    </row>
    <row r="7" spans="1:28" x14ac:dyDescent="0.25">
      <c r="A7" t="s">
        <v>179</v>
      </c>
      <c r="B7" s="37"/>
      <c r="C7" t="s">
        <v>180</v>
      </c>
      <c r="D7" t="s">
        <v>176</v>
      </c>
      <c r="E7" t="s">
        <v>176</v>
      </c>
      <c r="F7" t="s">
        <v>176</v>
      </c>
      <c r="G7">
        <v>1</v>
      </c>
      <c r="H7">
        <v>1</v>
      </c>
      <c r="I7">
        <v>1</v>
      </c>
      <c r="J7">
        <v>0</v>
      </c>
      <c r="K7">
        <v>0</v>
      </c>
      <c r="L7">
        <v>0</v>
      </c>
      <c r="M7">
        <v>0</v>
      </c>
      <c r="N7">
        <v>0</v>
      </c>
      <c r="O7">
        <v>0</v>
      </c>
      <c r="P7" t="s">
        <v>176</v>
      </c>
      <c r="Q7" t="s">
        <v>176</v>
      </c>
      <c r="R7" t="s">
        <v>176</v>
      </c>
      <c r="S7" t="s">
        <v>176</v>
      </c>
      <c r="T7" t="s">
        <v>176</v>
      </c>
      <c r="U7">
        <v>0</v>
      </c>
      <c r="V7">
        <v>1</v>
      </c>
      <c r="W7" t="s">
        <v>176</v>
      </c>
      <c r="X7">
        <v>0</v>
      </c>
      <c r="Y7" t="s">
        <v>176</v>
      </c>
      <c r="Z7" t="s">
        <v>176</v>
      </c>
      <c r="AA7" t="s">
        <v>176</v>
      </c>
      <c r="AB7">
        <v>1</v>
      </c>
    </row>
    <row r="8" spans="1:28" x14ac:dyDescent="0.25">
      <c r="A8" t="s">
        <v>181</v>
      </c>
      <c r="B8" s="37"/>
      <c r="C8" t="s">
        <v>182</v>
      </c>
      <c r="D8" t="s">
        <v>176</v>
      </c>
      <c r="E8" t="s">
        <v>176</v>
      </c>
      <c r="F8" t="s">
        <v>176</v>
      </c>
      <c r="G8" t="s">
        <v>176</v>
      </c>
      <c r="H8" t="s">
        <v>176</v>
      </c>
      <c r="I8" t="s">
        <v>176</v>
      </c>
      <c r="J8" t="s">
        <v>176</v>
      </c>
      <c r="K8" t="s">
        <v>176</v>
      </c>
      <c r="L8" t="s">
        <v>176</v>
      </c>
      <c r="M8" t="s">
        <v>176</v>
      </c>
      <c r="N8" t="s">
        <v>176</v>
      </c>
      <c r="O8" t="s">
        <v>176</v>
      </c>
      <c r="P8" t="s">
        <v>176</v>
      </c>
      <c r="Q8" t="s">
        <v>176</v>
      </c>
      <c r="R8" t="s">
        <v>176</v>
      </c>
      <c r="S8" t="s">
        <v>176</v>
      </c>
      <c r="T8" t="s">
        <v>176</v>
      </c>
      <c r="U8" t="s">
        <v>176</v>
      </c>
      <c r="V8">
        <v>1</v>
      </c>
      <c r="W8" t="s">
        <v>176</v>
      </c>
      <c r="X8" t="s">
        <v>176</v>
      </c>
      <c r="Y8" t="s">
        <v>176</v>
      </c>
      <c r="Z8" t="s">
        <v>176</v>
      </c>
      <c r="AA8" t="s">
        <v>176</v>
      </c>
      <c r="AB8" t="s">
        <v>176</v>
      </c>
    </row>
    <row r="9" spans="1:28" x14ac:dyDescent="0.25">
      <c r="A9" t="s">
        <v>183</v>
      </c>
      <c r="B9" s="37"/>
      <c r="C9" t="s">
        <v>184</v>
      </c>
      <c r="D9" t="s">
        <v>176</v>
      </c>
      <c r="E9" t="s">
        <v>176</v>
      </c>
      <c r="F9" t="s">
        <v>176</v>
      </c>
      <c r="G9" t="s">
        <v>176</v>
      </c>
      <c r="H9" t="s">
        <v>176</v>
      </c>
      <c r="I9" t="s">
        <v>176</v>
      </c>
      <c r="J9" t="s">
        <v>176</v>
      </c>
      <c r="K9" t="s">
        <v>176</v>
      </c>
      <c r="L9" t="s">
        <v>176</v>
      </c>
      <c r="M9" t="s">
        <v>176</v>
      </c>
      <c r="N9" t="s">
        <v>176</v>
      </c>
      <c r="O9" t="s">
        <v>176</v>
      </c>
      <c r="P9" t="s">
        <v>176</v>
      </c>
      <c r="Q9" t="s">
        <v>176</v>
      </c>
      <c r="R9" t="s">
        <v>176</v>
      </c>
      <c r="S9" t="s">
        <v>176</v>
      </c>
      <c r="T9" t="s">
        <v>176</v>
      </c>
      <c r="U9" t="s">
        <v>176</v>
      </c>
      <c r="V9" t="s">
        <v>176</v>
      </c>
      <c r="W9" t="s">
        <v>176</v>
      </c>
      <c r="X9" t="s">
        <v>176</v>
      </c>
      <c r="Y9" t="s">
        <v>176</v>
      </c>
      <c r="Z9" t="s">
        <v>176</v>
      </c>
      <c r="AA9" t="s">
        <v>176</v>
      </c>
      <c r="AB9" t="s">
        <v>176</v>
      </c>
    </row>
    <row r="10" spans="1:28" x14ac:dyDescent="0.25">
      <c r="A10" t="s">
        <v>185</v>
      </c>
      <c r="B10" s="37"/>
      <c r="C10" t="s">
        <v>186</v>
      </c>
      <c r="D10" t="s">
        <v>176</v>
      </c>
      <c r="E10" t="s">
        <v>176</v>
      </c>
      <c r="F10" t="s">
        <v>176</v>
      </c>
      <c r="G10" t="s">
        <v>176</v>
      </c>
      <c r="H10" t="s">
        <v>176</v>
      </c>
      <c r="I10" t="s">
        <v>176</v>
      </c>
      <c r="J10" t="s">
        <v>176</v>
      </c>
      <c r="K10" t="s">
        <v>176</v>
      </c>
      <c r="L10" t="s">
        <v>176</v>
      </c>
      <c r="M10" t="s">
        <v>176</v>
      </c>
      <c r="N10" t="s">
        <v>176</v>
      </c>
      <c r="O10" t="s">
        <v>176</v>
      </c>
      <c r="P10" t="s">
        <v>176</v>
      </c>
      <c r="Q10" t="s">
        <v>176</v>
      </c>
      <c r="R10" t="s">
        <v>176</v>
      </c>
      <c r="S10" t="s">
        <v>176</v>
      </c>
      <c r="T10" t="s">
        <v>176</v>
      </c>
      <c r="U10" t="s">
        <v>176</v>
      </c>
      <c r="V10" t="s">
        <v>176</v>
      </c>
      <c r="W10" t="s">
        <v>176</v>
      </c>
      <c r="X10" t="s">
        <v>176</v>
      </c>
      <c r="Y10" t="s">
        <v>176</v>
      </c>
      <c r="Z10" t="s">
        <v>176</v>
      </c>
      <c r="AA10" t="s">
        <v>176</v>
      </c>
      <c r="AB10" t="s">
        <v>176</v>
      </c>
    </row>
    <row r="11" spans="1:28" x14ac:dyDescent="0.25">
      <c r="A11" t="s">
        <v>763</v>
      </c>
      <c r="B11" s="37"/>
      <c r="C11" t="s">
        <v>764</v>
      </c>
      <c r="D11" t="s">
        <v>287</v>
      </c>
      <c r="E11" t="s">
        <v>176</v>
      </c>
      <c r="F11" t="s">
        <v>176</v>
      </c>
      <c r="G11" t="s">
        <v>176</v>
      </c>
      <c r="H11" t="s">
        <v>176</v>
      </c>
      <c r="I11" t="s">
        <v>176</v>
      </c>
      <c r="J11" t="s">
        <v>176</v>
      </c>
      <c r="K11" t="s">
        <v>176</v>
      </c>
      <c r="L11" t="s">
        <v>176</v>
      </c>
      <c r="M11" t="s">
        <v>176</v>
      </c>
      <c r="N11" t="s">
        <v>176</v>
      </c>
      <c r="O11" t="s">
        <v>176</v>
      </c>
      <c r="P11" t="s">
        <v>176</v>
      </c>
      <c r="Q11" t="s">
        <v>286</v>
      </c>
      <c r="R11" t="s">
        <v>286</v>
      </c>
      <c r="S11" t="s">
        <v>176</v>
      </c>
      <c r="T11" t="s">
        <v>176</v>
      </c>
      <c r="U11" t="s">
        <v>176</v>
      </c>
      <c r="V11" t="s">
        <v>176</v>
      </c>
      <c r="W11" t="s">
        <v>176</v>
      </c>
      <c r="X11" t="s">
        <v>286</v>
      </c>
      <c r="Y11" t="s">
        <v>176</v>
      </c>
      <c r="Z11" t="s">
        <v>176</v>
      </c>
      <c r="AA11" t="s">
        <v>287</v>
      </c>
      <c r="AB11" t="s">
        <v>176</v>
      </c>
    </row>
    <row r="12" spans="1:28" x14ac:dyDescent="0.25">
      <c r="A12" t="s">
        <v>189</v>
      </c>
      <c r="B12" s="37"/>
      <c r="C12" t="s">
        <v>190</v>
      </c>
      <c r="D12">
        <v>1991</v>
      </c>
      <c r="E12">
        <v>1990</v>
      </c>
      <c r="F12">
        <v>2009</v>
      </c>
      <c r="G12" t="s">
        <v>176</v>
      </c>
      <c r="H12" t="s">
        <v>176</v>
      </c>
      <c r="I12" t="s">
        <v>176</v>
      </c>
      <c r="J12">
        <v>2008</v>
      </c>
      <c r="K12">
        <v>2008</v>
      </c>
      <c r="L12">
        <v>2008</v>
      </c>
      <c r="M12">
        <v>2013</v>
      </c>
      <c r="N12">
        <v>2016</v>
      </c>
      <c r="O12">
        <v>2016</v>
      </c>
      <c r="P12">
        <v>2006</v>
      </c>
      <c r="Q12">
        <v>2013</v>
      </c>
      <c r="R12">
        <v>2013</v>
      </c>
      <c r="S12">
        <v>2007</v>
      </c>
      <c r="T12">
        <v>2010</v>
      </c>
      <c r="U12">
        <v>2015</v>
      </c>
      <c r="V12">
        <v>2013</v>
      </c>
      <c r="W12">
        <v>1997</v>
      </c>
      <c r="X12">
        <v>2007</v>
      </c>
      <c r="Y12">
        <v>1999</v>
      </c>
      <c r="Z12">
        <v>2012</v>
      </c>
      <c r="AA12">
        <v>2012</v>
      </c>
      <c r="AB12">
        <v>2008</v>
      </c>
    </row>
    <row r="13" spans="1:28" x14ac:dyDescent="0.25">
      <c r="A13" t="s">
        <v>765</v>
      </c>
      <c r="B13" s="37"/>
      <c r="C13" t="s">
        <v>192</v>
      </c>
      <c r="D13" t="s">
        <v>176</v>
      </c>
      <c r="E13">
        <v>1987</v>
      </c>
      <c r="F13" t="s">
        <v>176</v>
      </c>
      <c r="G13">
        <v>2016</v>
      </c>
      <c r="H13">
        <v>2015</v>
      </c>
      <c r="I13">
        <v>2009</v>
      </c>
      <c r="J13">
        <v>2007</v>
      </c>
      <c r="K13">
        <v>2007</v>
      </c>
      <c r="L13">
        <v>2007</v>
      </c>
      <c r="M13">
        <v>2012</v>
      </c>
      <c r="N13">
        <v>2015</v>
      </c>
      <c r="O13">
        <v>2015</v>
      </c>
      <c r="P13" t="s">
        <v>176</v>
      </c>
      <c r="Q13" t="s">
        <v>176</v>
      </c>
      <c r="R13" t="s">
        <v>176</v>
      </c>
      <c r="S13">
        <v>2005</v>
      </c>
      <c r="T13">
        <v>2007</v>
      </c>
      <c r="U13">
        <v>2014</v>
      </c>
      <c r="V13">
        <v>2011</v>
      </c>
      <c r="W13">
        <v>1988</v>
      </c>
      <c r="X13">
        <v>2005</v>
      </c>
      <c r="Y13" t="s">
        <v>176</v>
      </c>
      <c r="Z13">
        <v>2009.5</v>
      </c>
      <c r="AA13">
        <v>2011</v>
      </c>
      <c r="AB13" t="s">
        <v>176</v>
      </c>
    </row>
    <row r="14" spans="1:28" x14ac:dyDescent="0.25">
      <c r="A14" t="s">
        <v>766</v>
      </c>
      <c r="B14" s="37"/>
      <c r="C14" t="s">
        <v>196</v>
      </c>
      <c r="D14" t="s">
        <v>197</v>
      </c>
      <c r="E14" t="s">
        <v>767</v>
      </c>
      <c r="F14" t="s">
        <v>230</v>
      </c>
      <c r="G14" t="s">
        <v>768</v>
      </c>
      <c r="H14" t="s">
        <v>768</v>
      </c>
      <c r="I14" t="s">
        <v>768</v>
      </c>
      <c r="J14" t="s">
        <v>769</v>
      </c>
      <c r="K14" t="s">
        <v>769</v>
      </c>
      <c r="L14" t="s">
        <v>769</v>
      </c>
      <c r="M14" t="s">
        <v>236</v>
      </c>
      <c r="N14" t="s">
        <v>236</v>
      </c>
      <c r="O14" t="s">
        <v>236</v>
      </c>
      <c r="P14" t="s">
        <v>200</v>
      </c>
      <c r="Q14" t="s">
        <v>199</v>
      </c>
      <c r="R14" t="s">
        <v>199</v>
      </c>
      <c r="S14" t="s">
        <v>770</v>
      </c>
      <c r="T14" t="s">
        <v>213</v>
      </c>
      <c r="U14" t="s">
        <v>771</v>
      </c>
      <c r="V14" t="s">
        <v>213</v>
      </c>
      <c r="W14" t="s">
        <v>772</v>
      </c>
      <c r="X14" t="s">
        <v>213</v>
      </c>
      <c r="Y14" t="s">
        <v>214</v>
      </c>
      <c r="Z14" t="s">
        <v>773</v>
      </c>
      <c r="AA14" t="s">
        <v>213</v>
      </c>
      <c r="AB14" t="s">
        <v>771</v>
      </c>
    </row>
    <row r="15" spans="1:28" x14ac:dyDescent="0.25">
      <c r="A15" t="s">
        <v>284</v>
      </c>
      <c r="B15" s="37"/>
      <c r="C15" t="s">
        <v>285</v>
      </c>
      <c r="D15" t="s">
        <v>286</v>
      </c>
      <c r="E15" t="s">
        <v>286</v>
      </c>
      <c r="F15" t="s">
        <v>286</v>
      </c>
      <c r="G15" t="s">
        <v>176</v>
      </c>
      <c r="H15" t="s">
        <v>176</v>
      </c>
      <c r="I15" t="s">
        <v>176</v>
      </c>
      <c r="J15" t="s">
        <v>287</v>
      </c>
      <c r="K15" t="s">
        <v>287</v>
      </c>
      <c r="L15" t="s">
        <v>287</v>
      </c>
      <c r="M15" t="s">
        <v>286</v>
      </c>
      <c r="N15" t="s">
        <v>286</v>
      </c>
      <c r="O15" t="s">
        <v>286</v>
      </c>
      <c r="P15" t="s">
        <v>286</v>
      </c>
      <c r="Q15" t="s">
        <v>286</v>
      </c>
      <c r="R15" t="s">
        <v>286</v>
      </c>
      <c r="S15" t="s">
        <v>286</v>
      </c>
      <c r="T15" t="s">
        <v>287</v>
      </c>
      <c r="U15" t="s">
        <v>287</v>
      </c>
      <c r="V15" t="s">
        <v>286</v>
      </c>
      <c r="W15" t="s">
        <v>286</v>
      </c>
      <c r="X15" t="s">
        <v>286</v>
      </c>
      <c r="Y15" t="s">
        <v>287</v>
      </c>
      <c r="Z15" t="s">
        <v>286</v>
      </c>
      <c r="AA15" t="s">
        <v>286</v>
      </c>
      <c r="AB15" t="s">
        <v>287</v>
      </c>
    </row>
    <row r="16" spans="1:28" x14ac:dyDescent="0.25">
      <c r="A16" t="s">
        <v>288</v>
      </c>
      <c r="B16" s="37"/>
      <c r="C16" t="s">
        <v>289</v>
      </c>
      <c r="D16" t="s">
        <v>286</v>
      </c>
      <c r="F16" t="s">
        <v>286</v>
      </c>
      <c r="G16" t="s">
        <v>176</v>
      </c>
      <c r="H16" t="s">
        <v>176</v>
      </c>
      <c r="I16" t="s">
        <v>176</v>
      </c>
      <c r="J16" t="s">
        <v>287</v>
      </c>
      <c r="K16" t="s">
        <v>287</v>
      </c>
      <c r="L16" t="s">
        <v>287</v>
      </c>
      <c r="Q16" t="s">
        <v>286</v>
      </c>
      <c r="R16" t="s">
        <v>286</v>
      </c>
      <c r="S16" t="s">
        <v>286</v>
      </c>
      <c r="T16" t="s">
        <v>287</v>
      </c>
      <c r="U16" t="s">
        <v>287</v>
      </c>
      <c r="V16" t="s">
        <v>287</v>
      </c>
    </row>
    <row r="17" spans="1:28" x14ac:dyDescent="0.25">
      <c r="A17" t="s">
        <v>290</v>
      </c>
      <c r="B17" s="37"/>
      <c r="C17" s="6" t="s">
        <v>291</v>
      </c>
      <c r="D17" t="s">
        <v>774</v>
      </c>
      <c r="F17" t="s">
        <v>287</v>
      </c>
      <c r="G17" t="s">
        <v>176</v>
      </c>
      <c r="H17" t="s">
        <v>176</v>
      </c>
      <c r="I17" t="s">
        <v>176</v>
      </c>
      <c r="J17" t="s">
        <v>287</v>
      </c>
      <c r="K17" t="s">
        <v>287</v>
      </c>
      <c r="L17" t="s">
        <v>287</v>
      </c>
      <c r="Q17" t="s">
        <v>286</v>
      </c>
      <c r="R17" t="s">
        <v>286</v>
      </c>
      <c r="S17" t="s">
        <v>287</v>
      </c>
      <c r="T17" t="s">
        <v>176</v>
      </c>
      <c r="U17" t="s">
        <v>176</v>
      </c>
    </row>
    <row r="18" spans="1:28" x14ac:dyDescent="0.25">
      <c r="A18" t="s">
        <v>775</v>
      </c>
      <c r="B18" s="36" t="s">
        <v>293</v>
      </c>
      <c r="C18" t="s">
        <v>294</v>
      </c>
      <c r="D18" t="s">
        <v>776</v>
      </c>
      <c r="E18" t="s">
        <v>777</v>
      </c>
      <c r="F18" t="s">
        <v>778</v>
      </c>
      <c r="G18" t="s">
        <v>779</v>
      </c>
      <c r="H18" t="s">
        <v>780</v>
      </c>
      <c r="I18" t="s">
        <v>780</v>
      </c>
      <c r="J18" t="s">
        <v>781</v>
      </c>
      <c r="K18" t="s">
        <v>782</v>
      </c>
      <c r="L18" t="s">
        <v>783</v>
      </c>
      <c r="M18" t="s">
        <v>784</v>
      </c>
      <c r="N18" t="s">
        <v>785</v>
      </c>
      <c r="O18" t="s">
        <v>784</v>
      </c>
      <c r="P18" t="s">
        <v>786</v>
      </c>
      <c r="Q18" t="s">
        <v>787</v>
      </c>
      <c r="R18" t="s">
        <v>788</v>
      </c>
      <c r="S18" t="s">
        <v>789</v>
      </c>
      <c r="T18" t="s">
        <v>790</v>
      </c>
      <c r="U18" t="s">
        <v>791</v>
      </c>
      <c r="V18" t="s">
        <v>792</v>
      </c>
      <c r="W18" t="s">
        <v>793</v>
      </c>
      <c r="X18" t="s">
        <v>794</v>
      </c>
      <c r="Y18" t="s">
        <v>795</v>
      </c>
      <c r="Z18" t="s">
        <v>796</v>
      </c>
      <c r="AA18" t="s">
        <v>797</v>
      </c>
      <c r="AB18" t="s">
        <v>798</v>
      </c>
    </row>
    <row r="19" spans="1:28" x14ac:dyDescent="0.25">
      <c r="A19" t="s">
        <v>328</v>
      </c>
      <c r="B19" s="36"/>
      <c r="C19" t="s">
        <v>329</v>
      </c>
      <c r="D19" t="s">
        <v>287</v>
      </c>
      <c r="E19" t="s">
        <v>287</v>
      </c>
      <c r="F19" t="s">
        <v>287</v>
      </c>
      <c r="G19" t="s">
        <v>287</v>
      </c>
      <c r="H19" t="s">
        <v>287</v>
      </c>
      <c r="I19" t="s">
        <v>287</v>
      </c>
      <c r="J19" t="s">
        <v>287</v>
      </c>
      <c r="K19" t="s">
        <v>287</v>
      </c>
      <c r="L19" t="s">
        <v>287</v>
      </c>
      <c r="M19" t="s">
        <v>287</v>
      </c>
      <c r="N19" t="s">
        <v>287</v>
      </c>
      <c r="O19" t="s">
        <v>287</v>
      </c>
      <c r="P19" t="s">
        <v>287</v>
      </c>
      <c r="Q19" t="s">
        <v>287</v>
      </c>
      <c r="R19" t="s">
        <v>287</v>
      </c>
      <c r="S19" t="s">
        <v>286</v>
      </c>
      <c r="T19" t="s">
        <v>287</v>
      </c>
      <c r="U19" t="s">
        <v>287</v>
      </c>
      <c r="V19" t="s">
        <v>287</v>
      </c>
      <c r="W19" t="s">
        <v>287</v>
      </c>
      <c r="X19" t="s">
        <v>287</v>
      </c>
      <c r="Y19" t="s">
        <v>287</v>
      </c>
      <c r="Z19" t="s">
        <v>287</v>
      </c>
      <c r="AA19" t="s">
        <v>287</v>
      </c>
      <c r="AB19" t="s">
        <v>287</v>
      </c>
    </row>
    <row r="20" spans="1:28" x14ac:dyDescent="0.25">
      <c r="A20" t="s">
        <v>330</v>
      </c>
      <c r="B20" s="36"/>
      <c r="C20" t="s">
        <v>331</v>
      </c>
      <c r="D20" t="s">
        <v>286</v>
      </c>
      <c r="E20" t="s">
        <v>286</v>
      </c>
      <c r="F20" t="s">
        <v>287</v>
      </c>
      <c r="G20" t="s">
        <v>286</v>
      </c>
      <c r="H20" t="s">
        <v>286</v>
      </c>
      <c r="I20" t="s">
        <v>286</v>
      </c>
      <c r="J20" t="s">
        <v>286</v>
      </c>
      <c r="K20" t="s">
        <v>286</v>
      </c>
      <c r="L20" t="s">
        <v>286</v>
      </c>
      <c r="M20" t="s">
        <v>287</v>
      </c>
      <c r="N20" t="s">
        <v>286</v>
      </c>
      <c r="O20" t="s">
        <v>287</v>
      </c>
      <c r="P20" t="s">
        <v>286</v>
      </c>
      <c r="Q20" t="s">
        <v>287</v>
      </c>
      <c r="R20" t="s">
        <v>286</v>
      </c>
      <c r="S20" t="s">
        <v>286</v>
      </c>
      <c r="T20" t="s">
        <v>287</v>
      </c>
      <c r="U20" t="s">
        <v>287</v>
      </c>
      <c r="V20" t="s">
        <v>287</v>
      </c>
      <c r="W20" t="s">
        <v>286</v>
      </c>
      <c r="X20" t="s">
        <v>286</v>
      </c>
      <c r="Y20" t="s">
        <v>286</v>
      </c>
      <c r="Z20" t="s">
        <v>286</v>
      </c>
      <c r="AA20" t="s">
        <v>286</v>
      </c>
      <c r="AB20" t="s">
        <v>286</v>
      </c>
    </row>
    <row r="21" spans="1:28" x14ac:dyDescent="0.25">
      <c r="A21" t="s">
        <v>333</v>
      </c>
      <c r="B21" s="36"/>
      <c r="C21" t="s">
        <v>334</v>
      </c>
      <c r="D21" s="6" t="s">
        <v>799</v>
      </c>
      <c r="E21" s="6" t="s">
        <v>799</v>
      </c>
      <c r="F21" s="6" t="s">
        <v>799</v>
      </c>
      <c r="G21" s="6" t="s">
        <v>799</v>
      </c>
      <c r="H21" s="6" t="s">
        <v>799</v>
      </c>
      <c r="I21" s="6" t="s">
        <v>799</v>
      </c>
      <c r="J21" s="6" t="s">
        <v>799</v>
      </c>
      <c r="K21" s="6" t="s">
        <v>799</v>
      </c>
      <c r="L21" s="6" t="s">
        <v>799</v>
      </c>
      <c r="M21" s="6" t="s">
        <v>799</v>
      </c>
      <c r="N21" s="6" t="s">
        <v>799</v>
      </c>
      <c r="O21" s="6" t="s">
        <v>799</v>
      </c>
      <c r="P21" s="6" t="s">
        <v>799</v>
      </c>
      <c r="Q21" s="6" t="s">
        <v>799</v>
      </c>
      <c r="R21" s="6" t="s">
        <v>799</v>
      </c>
      <c r="S21" s="6" t="s">
        <v>799</v>
      </c>
      <c r="T21" t="s">
        <v>287</v>
      </c>
      <c r="U21" t="s">
        <v>287</v>
      </c>
      <c r="V21" s="6" t="s">
        <v>799</v>
      </c>
      <c r="W21" s="6" t="s">
        <v>799</v>
      </c>
      <c r="X21" s="6" t="s">
        <v>799</v>
      </c>
      <c r="Y21" s="6" t="s">
        <v>799</v>
      </c>
      <c r="Z21" s="6" t="s">
        <v>799</v>
      </c>
      <c r="AA21" s="6" t="s">
        <v>799</v>
      </c>
      <c r="AB21" s="6" t="s">
        <v>799</v>
      </c>
    </row>
    <row r="22" spans="1:28" x14ac:dyDescent="0.25">
      <c r="A22" t="s">
        <v>335</v>
      </c>
      <c r="B22" s="36"/>
      <c r="C22" t="s">
        <v>336</v>
      </c>
      <c r="D22" t="s">
        <v>287</v>
      </c>
      <c r="E22" t="s">
        <v>286</v>
      </c>
      <c r="F22" t="s">
        <v>287</v>
      </c>
      <c r="G22" t="s">
        <v>287</v>
      </c>
      <c r="H22" t="s">
        <v>287</v>
      </c>
      <c r="I22" t="s">
        <v>287</v>
      </c>
      <c r="J22" t="s">
        <v>287</v>
      </c>
      <c r="K22" t="s">
        <v>287</v>
      </c>
      <c r="L22" t="s">
        <v>287</v>
      </c>
      <c r="M22" t="s">
        <v>287</v>
      </c>
      <c r="N22" t="s">
        <v>287</v>
      </c>
      <c r="O22" t="s">
        <v>287</v>
      </c>
      <c r="P22" t="s">
        <v>286</v>
      </c>
      <c r="Q22" t="s">
        <v>287</v>
      </c>
      <c r="R22" t="s">
        <v>287</v>
      </c>
      <c r="S22" t="s">
        <v>286</v>
      </c>
      <c r="T22" t="s">
        <v>176</v>
      </c>
      <c r="U22" t="s">
        <v>176</v>
      </c>
      <c r="V22" t="s">
        <v>287</v>
      </c>
      <c r="W22" t="s">
        <v>287</v>
      </c>
      <c r="X22" t="s">
        <v>287</v>
      </c>
      <c r="Y22" t="s">
        <v>286</v>
      </c>
      <c r="Z22" t="s">
        <v>287</v>
      </c>
      <c r="AA22" t="s">
        <v>286</v>
      </c>
      <c r="AB22" t="s">
        <v>287</v>
      </c>
    </row>
    <row r="23" spans="1:28" x14ac:dyDescent="0.25">
      <c r="A23" t="s">
        <v>337</v>
      </c>
      <c r="B23" s="36"/>
      <c r="C23" t="s">
        <v>338</v>
      </c>
      <c r="D23" t="s">
        <v>800</v>
      </c>
      <c r="E23" t="s">
        <v>801</v>
      </c>
      <c r="F23" t="s">
        <v>340</v>
      </c>
      <c r="G23" t="s">
        <v>800</v>
      </c>
      <c r="H23" t="s">
        <v>800</v>
      </c>
      <c r="I23" t="s">
        <v>800</v>
      </c>
      <c r="J23" t="s">
        <v>800</v>
      </c>
      <c r="K23" t="s">
        <v>800</v>
      </c>
      <c r="L23" t="s">
        <v>800</v>
      </c>
      <c r="M23" t="s">
        <v>340</v>
      </c>
      <c r="N23" t="s">
        <v>800</v>
      </c>
      <c r="O23" t="s">
        <v>340</v>
      </c>
      <c r="P23" t="s">
        <v>800</v>
      </c>
      <c r="Q23" t="s">
        <v>340</v>
      </c>
      <c r="R23" t="s">
        <v>800</v>
      </c>
      <c r="S23" t="s">
        <v>802</v>
      </c>
      <c r="T23" t="s">
        <v>803</v>
      </c>
      <c r="U23" t="s">
        <v>803</v>
      </c>
      <c r="V23" t="s">
        <v>803</v>
      </c>
      <c r="W23" t="s">
        <v>800</v>
      </c>
      <c r="X23" t="s">
        <v>800</v>
      </c>
      <c r="Y23" t="s">
        <v>800</v>
      </c>
      <c r="Z23" t="s">
        <v>800</v>
      </c>
      <c r="AA23" t="s">
        <v>800</v>
      </c>
      <c r="AB23" t="s">
        <v>287</v>
      </c>
    </row>
    <row r="24" spans="1:28" x14ac:dyDescent="0.25">
      <c r="A24" s="8" t="s">
        <v>342</v>
      </c>
      <c r="B24" s="36"/>
      <c r="C24" t="s">
        <v>343</v>
      </c>
      <c r="D24" t="s">
        <v>287</v>
      </c>
      <c r="E24" t="s">
        <v>287</v>
      </c>
      <c r="F24" t="s">
        <v>286</v>
      </c>
      <c r="G24" t="s">
        <v>286</v>
      </c>
      <c r="H24" t="s">
        <v>286</v>
      </c>
      <c r="I24" t="s">
        <v>286</v>
      </c>
      <c r="J24" t="s">
        <v>286</v>
      </c>
      <c r="K24" t="s">
        <v>287</v>
      </c>
      <c r="L24" t="s">
        <v>286</v>
      </c>
      <c r="M24" t="s">
        <v>286</v>
      </c>
      <c r="N24" t="s">
        <v>286</v>
      </c>
      <c r="O24" t="s">
        <v>286</v>
      </c>
      <c r="P24" t="s">
        <v>287</v>
      </c>
      <c r="Q24" t="s">
        <v>286</v>
      </c>
      <c r="R24" t="s">
        <v>286</v>
      </c>
      <c r="S24" t="s">
        <v>287</v>
      </c>
      <c r="T24" t="s">
        <v>286</v>
      </c>
      <c r="U24" t="s">
        <v>286</v>
      </c>
      <c r="V24" t="s">
        <v>286</v>
      </c>
      <c r="W24" t="s">
        <v>287</v>
      </c>
      <c r="X24" t="s">
        <v>286</v>
      </c>
      <c r="Y24" t="s">
        <v>287</v>
      </c>
      <c r="Z24" t="s">
        <v>176</v>
      </c>
      <c r="AA24" t="s">
        <v>287</v>
      </c>
      <c r="AB24" t="s">
        <v>287</v>
      </c>
    </row>
    <row r="25" spans="1:28" x14ac:dyDescent="0.25">
      <c r="A25" t="s">
        <v>344</v>
      </c>
      <c r="B25" s="36"/>
      <c r="C25" t="s">
        <v>345</v>
      </c>
      <c r="D25" t="s">
        <v>287</v>
      </c>
      <c r="E25" t="s">
        <v>287</v>
      </c>
      <c r="F25" t="s">
        <v>286</v>
      </c>
      <c r="G25" t="s">
        <v>286</v>
      </c>
      <c r="H25" t="s">
        <v>286</v>
      </c>
      <c r="I25" t="s">
        <v>286</v>
      </c>
      <c r="J25" t="s">
        <v>286</v>
      </c>
      <c r="K25" t="s">
        <v>287</v>
      </c>
      <c r="L25" t="s">
        <v>286</v>
      </c>
      <c r="M25" t="s">
        <v>286</v>
      </c>
      <c r="N25" t="s">
        <v>286</v>
      </c>
      <c r="O25" t="s">
        <v>286</v>
      </c>
      <c r="P25" t="s">
        <v>287</v>
      </c>
      <c r="Q25" t="s">
        <v>286</v>
      </c>
      <c r="R25" t="s">
        <v>286</v>
      </c>
      <c r="S25" t="s">
        <v>287</v>
      </c>
      <c r="T25" t="s">
        <v>286</v>
      </c>
      <c r="U25" t="s">
        <v>286</v>
      </c>
      <c r="V25" t="s">
        <v>286</v>
      </c>
      <c r="W25" t="s">
        <v>287</v>
      </c>
      <c r="X25" t="s">
        <v>287</v>
      </c>
      <c r="Y25" t="s">
        <v>287</v>
      </c>
      <c r="Z25" t="s">
        <v>176</v>
      </c>
      <c r="AA25" t="s">
        <v>287</v>
      </c>
      <c r="AB25" t="s">
        <v>287</v>
      </c>
    </row>
    <row r="26" spans="1:28" x14ac:dyDescent="0.25">
      <c r="A26" t="s">
        <v>348</v>
      </c>
      <c r="B26" s="36"/>
      <c r="C26" t="s">
        <v>804</v>
      </c>
      <c r="D26" t="s">
        <v>287</v>
      </c>
      <c r="E26" t="s">
        <v>286</v>
      </c>
      <c r="F26" t="s">
        <v>287</v>
      </c>
      <c r="G26" t="s">
        <v>176</v>
      </c>
      <c r="H26" t="s">
        <v>176</v>
      </c>
      <c r="I26" t="s">
        <v>176</v>
      </c>
      <c r="J26" t="s">
        <v>286</v>
      </c>
      <c r="K26" t="s">
        <v>286</v>
      </c>
      <c r="L26" t="s">
        <v>287</v>
      </c>
      <c r="M26" t="s">
        <v>287</v>
      </c>
      <c r="N26" t="s">
        <v>287</v>
      </c>
      <c r="O26" t="s">
        <v>287</v>
      </c>
      <c r="P26" t="s">
        <v>287</v>
      </c>
      <c r="Q26" t="s">
        <v>287</v>
      </c>
      <c r="R26" t="s">
        <v>287</v>
      </c>
      <c r="S26" t="s">
        <v>287</v>
      </c>
      <c r="T26" t="s">
        <v>287</v>
      </c>
      <c r="U26" t="s">
        <v>287</v>
      </c>
      <c r="V26" t="s">
        <v>176</v>
      </c>
      <c r="W26" t="s">
        <v>286</v>
      </c>
      <c r="X26" t="s">
        <v>286</v>
      </c>
      <c r="Y26" t="s">
        <v>286</v>
      </c>
      <c r="Z26" t="s">
        <v>287</v>
      </c>
      <c r="AA26" t="s">
        <v>286</v>
      </c>
      <c r="AB26" t="s">
        <v>287</v>
      </c>
    </row>
    <row r="27" spans="1:28" x14ac:dyDescent="0.25">
      <c r="A27" t="s">
        <v>350</v>
      </c>
      <c r="B27" s="36"/>
      <c r="C27" t="s">
        <v>351</v>
      </c>
      <c r="D27" t="s">
        <v>176</v>
      </c>
      <c r="E27" t="s">
        <v>805</v>
      </c>
      <c r="F27" t="s">
        <v>176</v>
      </c>
      <c r="G27" t="s">
        <v>176</v>
      </c>
      <c r="H27" t="s">
        <v>176</v>
      </c>
      <c r="I27" t="s">
        <v>176</v>
      </c>
      <c r="J27" t="s">
        <v>806</v>
      </c>
      <c r="K27" t="s">
        <v>807</v>
      </c>
      <c r="L27" t="s">
        <v>176</v>
      </c>
      <c r="M27" t="s">
        <v>176</v>
      </c>
      <c r="N27" t="s">
        <v>176</v>
      </c>
      <c r="O27" t="s">
        <v>176</v>
      </c>
      <c r="P27" t="s">
        <v>176</v>
      </c>
      <c r="Q27" t="s">
        <v>176</v>
      </c>
      <c r="R27" t="s">
        <v>176</v>
      </c>
      <c r="S27" t="s">
        <v>176</v>
      </c>
      <c r="T27" t="s">
        <v>176</v>
      </c>
      <c r="U27" t="s">
        <v>176</v>
      </c>
      <c r="V27" t="s">
        <v>176</v>
      </c>
      <c r="W27" t="s">
        <v>808</v>
      </c>
      <c r="X27" t="s">
        <v>809</v>
      </c>
      <c r="Y27" t="s">
        <v>810</v>
      </c>
      <c r="Z27" t="s">
        <v>176</v>
      </c>
      <c r="AA27" t="s">
        <v>811</v>
      </c>
      <c r="AB27" t="s">
        <v>176</v>
      </c>
    </row>
    <row r="28" spans="1:28" x14ac:dyDescent="0.25">
      <c r="A28" t="s">
        <v>394</v>
      </c>
      <c r="B28" s="36"/>
      <c r="C28" t="s">
        <v>395</v>
      </c>
      <c r="D28" t="s">
        <v>287</v>
      </c>
      <c r="E28" t="s">
        <v>287</v>
      </c>
      <c r="F28" t="s">
        <v>287</v>
      </c>
      <c r="G28" t="s">
        <v>287</v>
      </c>
      <c r="H28" t="s">
        <v>287</v>
      </c>
      <c r="I28" t="s">
        <v>287</v>
      </c>
      <c r="J28" t="s">
        <v>287</v>
      </c>
      <c r="K28" t="s">
        <v>287</v>
      </c>
      <c r="L28" t="s">
        <v>287</v>
      </c>
      <c r="M28" t="s">
        <v>286</v>
      </c>
      <c r="N28" t="s">
        <v>286</v>
      </c>
      <c r="O28" t="s">
        <v>286</v>
      </c>
      <c r="P28" t="s">
        <v>287</v>
      </c>
      <c r="Q28" t="s">
        <v>287</v>
      </c>
      <c r="R28" t="s">
        <v>287</v>
      </c>
      <c r="S28" t="s">
        <v>287</v>
      </c>
      <c r="T28" t="s">
        <v>287</v>
      </c>
      <c r="U28" t="s">
        <v>287</v>
      </c>
      <c r="V28" t="s">
        <v>287</v>
      </c>
      <c r="W28" t="s">
        <v>287</v>
      </c>
      <c r="X28" t="s">
        <v>287</v>
      </c>
      <c r="Y28" t="s">
        <v>287</v>
      </c>
      <c r="Z28" t="s">
        <v>287</v>
      </c>
      <c r="AA28" t="s">
        <v>287</v>
      </c>
      <c r="AB28" t="s">
        <v>287</v>
      </c>
    </row>
    <row r="29" spans="1:28" x14ac:dyDescent="0.25">
      <c r="A29" t="s">
        <v>396</v>
      </c>
      <c r="B29" s="36"/>
      <c r="C29" t="s">
        <v>397</v>
      </c>
      <c r="D29" t="s">
        <v>287</v>
      </c>
      <c r="E29" t="s">
        <v>287</v>
      </c>
      <c r="F29" t="s">
        <v>287</v>
      </c>
      <c r="G29" t="s">
        <v>287</v>
      </c>
      <c r="H29" t="s">
        <v>287</v>
      </c>
      <c r="I29" t="s">
        <v>287</v>
      </c>
      <c r="J29" t="s">
        <v>287</v>
      </c>
      <c r="K29" t="s">
        <v>287</v>
      </c>
      <c r="L29" t="s">
        <v>287</v>
      </c>
      <c r="M29" t="s">
        <v>287</v>
      </c>
      <c r="N29" t="s">
        <v>287</v>
      </c>
      <c r="O29" t="s">
        <v>287</v>
      </c>
      <c r="P29" t="s">
        <v>287</v>
      </c>
      <c r="Q29" t="s">
        <v>287</v>
      </c>
      <c r="R29" t="s">
        <v>287</v>
      </c>
      <c r="S29" t="s">
        <v>287</v>
      </c>
      <c r="T29" t="s">
        <v>287</v>
      </c>
      <c r="U29" t="s">
        <v>287</v>
      </c>
      <c r="V29" t="s">
        <v>287</v>
      </c>
      <c r="W29" t="s">
        <v>287</v>
      </c>
      <c r="X29" t="s">
        <v>286</v>
      </c>
      <c r="Y29" t="s">
        <v>287</v>
      </c>
      <c r="Z29" t="s">
        <v>287</v>
      </c>
      <c r="AA29" t="s">
        <v>287</v>
      </c>
      <c r="AB29" t="s">
        <v>287</v>
      </c>
    </row>
    <row r="30" spans="1:28" x14ac:dyDescent="0.25">
      <c r="A30" t="s">
        <v>812</v>
      </c>
      <c r="B30" s="36"/>
      <c r="C30" t="s">
        <v>813</v>
      </c>
      <c r="D30" t="s">
        <v>287</v>
      </c>
      <c r="E30" t="s">
        <v>287</v>
      </c>
      <c r="F30" t="s">
        <v>176</v>
      </c>
      <c r="G30" t="s">
        <v>176</v>
      </c>
      <c r="H30" t="s">
        <v>176</v>
      </c>
      <c r="I30" t="s">
        <v>176</v>
      </c>
      <c r="J30" t="s">
        <v>176</v>
      </c>
      <c r="K30" t="s">
        <v>176</v>
      </c>
      <c r="L30" t="s">
        <v>287</v>
      </c>
      <c r="M30" t="s">
        <v>287</v>
      </c>
      <c r="N30" t="s">
        <v>287</v>
      </c>
      <c r="O30" t="s">
        <v>287</v>
      </c>
      <c r="P30" t="s">
        <v>287</v>
      </c>
      <c r="Q30" t="s">
        <v>176</v>
      </c>
      <c r="R30" t="s">
        <v>287</v>
      </c>
      <c r="S30" t="s">
        <v>176</v>
      </c>
      <c r="T30" t="s">
        <v>176</v>
      </c>
      <c r="U30" t="s">
        <v>287</v>
      </c>
      <c r="V30" t="s">
        <v>287</v>
      </c>
      <c r="W30" t="s">
        <v>287</v>
      </c>
      <c r="X30" t="s">
        <v>814</v>
      </c>
      <c r="Y30" t="s">
        <v>287</v>
      </c>
      <c r="Z30" t="s">
        <v>287</v>
      </c>
      <c r="AA30" t="s">
        <v>287</v>
      </c>
      <c r="AB30" t="s">
        <v>287</v>
      </c>
    </row>
    <row r="31" spans="1:28" x14ac:dyDescent="0.25">
      <c r="A31" t="s">
        <v>401</v>
      </c>
      <c r="B31" s="36"/>
      <c r="C31" t="s">
        <v>402</v>
      </c>
      <c r="D31" t="s">
        <v>340</v>
      </c>
      <c r="E31" t="s">
        <v>340</v>
      </c>
      <c r="F31" t="s">
        <v>403</v>
      </c>
      <c r="G31" t="s">
        <v>176</v>
      </c>
      <c r="H31" t="s">
        <v>176</v>
      </c>
      <c r="I31" t="s">
        <v>176</v>
      </c>
      <c r="J31" t="s">
        <v>403</v>
      </c>
      <c r="K31" t="s">
        <v>403</v>
      </c>
      <c r="L31" t="s">
        <v>403</v>
      </c>
      <c r="M31" t="s">
        <v>403</v>
      </c>
      <c r="N31" t="s">
        <v>403</v>
      </c>
      <c r="O31" t="s">
        <v>403</v>
      </c>
      <c r="P31" t="s">
        <v>340</v>
      </c>
      <c r="Q31" t="s">
        <v>403</v>
      </c>
      <c r="R31" t="s">
        <v>815</v>
      </c>
      <c r="S31" t="s">
        <v>176</v>
      </c>
      <c r="T31" t="s">
        <v>816</v>
      </c>
      <c r="U31" t="s">
        <v>803</v>
      </c>
      <c r="V31" t="s">
        <v>803</v>
      </c>
      <c r="W31" t="s">
        <v>340</v>
      </c>
      <c r="X31" t="s">
        <v>815</v>
      </c>
      <c r="Y31" t="s">
        <v>340</v>
      </c>
      <c r="Z31" t="s">
        <v>403</v>
      </c>
      <c r="AA31" t="s">
        <v>340</v>
      </c>
      <c r="AB31" t="s">
        <v>340</v>
      </c>
    </row>
    <row r="32" spans="1:28" x14ac:dyDescent="0.25">
      <c r="A32" t="s">
        <v>817</v>
      </c>
      <c r="B32" s="35" t="s">
        <v>406</v>
      </c>
      <c r="C32" t="s">
        <v>407</v>
      </c>
      <c r="D32" t="s">
        <v>287</v>
      </c>
      <c r="E32" t="s">
        <v>286</v>
      </c>
      <c r="F32" t="s">
        <v>287</v>
      </c>
      <c r="G32" t="s">
        <v>287</v>
      </c>
      <c r="H32" t="s">
        <v>287</v>
      </c>
      <c r="I32" t="s">
        <v>287</v>
      </c>
      <c r="J32" t="s">
        <v>286</v>
      </c>
      <c r="K32" t="s">
        <v>287</v>
      </c>
      <c r="L32" t="s">
        <v>287</v>
      </c>
      <c r="M32" t="s">
        <v>287</v>
      </c>
      <c r="N32" t="s">
        <v>287</v>
      </c>
      <c r="O32" t="s">
        <v>287</v>
      </c>
      <c r="P32" t="s">
        <v>287</v>
      </c>
      <c r="Q32" t="s">
        <v>287</v>
      </c>
      <c r="R32" t="s">
        <v>287</v>
      </c>
      <c r="S32" t="s">
        <v>286</v>
      </c>
      <c r="T32" t="s">
        <v>287</v>
      </c>
      <c r="U32" t="s">
        <v>287</v>
      </c>
      <c r="V32" t="s">
        <v>287</v>
      </c>
      <c r="W32" t="s">
        <v>286</v>
      </c>
      <c r="X32" t="s">
        <v>287</v>
      </c>
      <c r="Y32" t="s">
        <v>287</v>
      </c>
      <c r="Z32" t="s">
        <v>287</v>
      </c>
      <c r="AA32" t="s">
        <v>286</v>
      </c>
      <c r="AB32" t="s">
        <v>286</v>
      </c>
    </row>
    <row r="33" spans="1:28" x14ac:dyDescent="0.25">
      <c r="A33" t="s">
        <v>409</v>
      </c>
      <c r="B33" s="35"/>
      <c r="C33" t="s">
        <v>410</v>
      </c>
      <c r="D33" t="s">
        <v>818</v>
      </c>
      <c r="E33" t="s">
        <v>819</v>
      </c>
      <c r="F33" t="s">
        <v>176</v>
      </c>
      <c r="G33" t="s">
        <v>176</v>
      </c>
      <c r="H33" t="s">
        <v>176</v>
      </c>
      <c r="I33" t="s">
        <v>176</v>
      </c>
      <c r="J33" t="s">
        <v>820</v>
      </c>
      <c r="K33" t="s">
        <v>821</v>
      </c>
      <c r="L33" t="s">
        <v>821</v>
      </c>
      <c r="M33" t="s">
        <v>176</v>
      </c>
      <c r="N33" t="s">
        <v>176</v>
      </c>
      <c r="O33" t="s">
        <v>176</v>
      </c>
      <c r="P33" t="s">
        <v>176</v>
      </c>
      <c r="Q33" t="s">
        <v>176</v>
      </c>
      <c r="R33" t="s">
        <v>176</v>
      </c>
      <c r="S33" t="s">
        <v>822</v>
      </c>
      <c r="T33" t="s">
        <v>176</v>
      </c>
      <c r="U33" t="s">
        <v>176</v>
      </c>
      <c r="V33" t="s">
        <v>176</v>
      </c>
      <c r="W33" t="s">
        <v>823</v>
      </c>
      <c r="X33" t="s">
        <v>176</v>
      </c>
      <c r="Y33" t="s">
        <v>176</v>
      </c>
      <c r="Z33" t="s">
        <v>176</v>
      </c>
      <c r="AA33" t="s">
        <v>824</v>
      </c>
      <c r="AB33" t="s">
        <v>825</v>
      </c>
    </row>
    <row r="34" spans="1:28" x14ac:dyDescent="0.25">
      <c r="A34" t="s">
        <v>430</v>
      </c>
      <c r="B34" s="35"/>
      <c r="C34" t="s">
        <v>431</v>
      </c>
      <c r="D34" t="s">
        <v>287</v>
      </c>
      <c r="E34" t="s">
        <v>287</v>
      </c>
      <c r="F34" t="s">
        <v>287</v>
      </c>
      <c r="G34" t="s">
        <v>287</v>
      </c>
      <c r="H34" t="s">
        <v>287</v>
      </c>
      <c r="I34" t="s">
        <v>287</v>
      </c>
      <c r="J34" t="s">
        <v>287</v>
      </c>
      <c r="K34" t="s">
        <v>287</v>
      </c>
      <c r="L34" t="s">
        <v>287</v>
      </c>
      <c r="M34" t="s">
        <v>287</v>
      </c>
      <c r="N34" t="s">
        <v>287</v>
      </c>
      <c r="O34" t="s">
        <v>287</v>
      </c>
      <c r="P34" t="s">
        <v>287</v>
      </c>
      <c r="Q34" t="s">
        <v>287</v>
      </c>
      <c r="R34" t="s">
        <v>287</v>
      </c>
      <c r="S34" t="s">
        <v>286</v>
      </c>
      <c r="T34" t="s">
        <v>287</v>
      </c>
      <c r="U34" t="s">
        <v>287</v>
      </c>
      <c r="V34" t="s">
        <v>287</v>
      </c>
      <c r="W34" t="s">
        <v>286</v>
      </c>
      <c r="X34" t="s">
        <v>287</v>
      </c>
      <c r="Y34" t="s">
        <v>287</v>
      </c>
      <c r="Z34" t="s">
        <v>287</v>
      </c>
      <c r="AA34" t="s">
        <v>287</v>
      </c>
      <c r="AB34" t="s">
        <v>287</v>
      </c>
    </row>
    <row r="35" spans="1:28" x14ac:dyDescent="0.25">
      <c r="A35" t="s">
        <v>826</v>
      </c>
      <c r="B35" s="35"/>
      <c r="C35" t="s">
        <v>827</v>
      </c>
      <c r="D35" t="s">
        <v>287</v>
      </c>
      <c r="F35" t="s">
        <v>287</v>
      </c>
      <c r="G35" t="s">
        <v>287</v>
      </c>
      <c r="H35" t="s">
        <v>287</v>
      </c>
      <c r="I35" t="s">
        <v>287</v>
      </c>
      <c r="J35" t="s">
        <v>287</v>
      </c>
      <c r="K35" t="s">
        <v>287</v>
      </c>
      <c r="L35" t="s">
        <v>287</v>
      </c>
      <c r="Q35" t="s">
        <v>287</v>
      </c>
      <c r="R35" t="s">
        <v>287</v>
      </c>
      <c r="S35" t="s">
        <v>287</v>
      </c>
      <c r="T35" t="s">
        <v>287</v>
      </c>
      <c r="U35" t="s">
        <v>287</v>
      </c>
      <c r="V35" t="s">
        <v>287</v>
      </c>
      <c r="AA35" t="s">
        <v>286</v>
      </c>
      <c r="AB35" t="s">
        <v>287</v>
      </c>
    </row>
    <row r="36" spans="1:28" x14ac:dyDescent="0.25">
      <c r="A36" t="s">
        <v>828</v>
      </c>
      <c r="B36" s="35"/>
      <c r="C36" t="s">
        <v>829</v>
      </c>
      <c r="D36" t="s">
        <v>287</v>
      </c>
      <c r="F36" t="s">
        <v>287</v>
      </c>
      <c r="G36" t="s">
        <v>287</v>
      </c>
      <c r="H36" t="s">
        <v>287</v>
      </c>
      <c r="I36" t="s">
        <v>287</v>
      </c>
      <c r="J36" t="s">
        <v>287</v>
      </c>
      <c r="K36" t="s">
        <v>287</v>
      </c>
      <c r="L36" t="s">
        <v>287</v>
      </c>
      <c r="Q36" t="s">
        <v>287</v>
      </c>
      <c r="R36" t="s">
        <v>287</v>
      </c>
      <c r="S36" t="s">
        <v>287</v>
      </c>
      <c r="T36" t="s">
        <v>287</v>
      </c>
      <c r="U36" t="s">
        <v>287</v>
      </c>
      <c r="V36" t="s">
        <v>287</v>
      </c>
      <c r="AB36" t="s">
        <v>286</v>
      </c>
    </row>
    <row r="37" spans="1:28" x14ac:dyDescent="0.25">
      <c r="A37" t="s">
        <v>830</v>
      </c>
      <c r="B37" s="35"/>
      <c r="C37" t="s">
        <v>831</v>
      </c>
      <c r="D37" t="s">
        <v>176</v>
      </c>
      <c r="F37" t="s">
        <v>176</v>
      </c>
      <c r="G37" t="s">
        <v>287</v>
      </c>
      <c r="H37" t="s">
        <v>287</v>
      </c>
      <c r="I37" t="s">
        <v>176</v>
      </c>
      <c r="J37" t="s">
        <v>176</v>
      </c>
      <c r="K37" t="s">
        <v>176</v>
      </c>
      <c r="L37" t="s">
        <v>176</v>
      </c>
      <c r="Q37" t="s">
        <v>176</v>
      </c>
      <c r="R37" t="s">
        <v>176</v>
      </c>
      <c r="S37" t="s">
        <v>287</v>
      </c>
      <c r="T37" t="s">
        <v>176</v>
      </c>
      <c r="U37" t="s">
        <v>287</v>
      </c>
      <c r="V37" t="s">
        <v>176</v>
      </c>
      <c r="AA37" t="s">
        <v>832</v>
      </c>
      <c r="AB37" t="s">
        <v>176</v>
      </c>
    </row>
    <row r="38" spans="1:28" x14ac:dyDescent="0.25">
      <c r="A38" t="s">
        <v>455</v>
      </c>
      <c r="B38" s="35"/>
      <c r="C38" t="s">
        <v>456</v>
      </c>
      <c r="D38">
        <v>35</v>
      </c>
      <c r="E38" s="6" t="s">
        <v>833</v>
      </c>
      <c r="F38" t="s">
        <v>176</v>
      </c>
      <c r="G38" t="s">
        <v>176</v>
      </c>
      <c r="H38" t="s">
        <v>176</v>
      </c>
      <c r="I38" t="s">
        <v>176</v>
      </c>
      <c r="J38" t="s">
        <v>176</v>
      </c>
      <c r="K38" t="s">
        <v>176</v>
      </c>
      <c r="L38" t="s">
        <v>176</v>
      </c>
      <c r="M38" t="s">
        <v>176</v>
      </c>
      <c r="N38" t="s">
        <v>176</v>
      </c>
      <c r="O38" t="s">
        <v>176</v>
      </c>
      <c r="P38" t="s">
        <v>176</v>
      </c>
      <c r="Q38" t="s">
        <v>176</v>
      </c>
      <c r="R38" t="s">
        <v>176</v>
      </c>
      <c r="S38">
        <v>65</v>
      </c>
      <c r="T38" t="s">
        <v>176</v>
      </c>
      <c r="U38" t="s">
        <v>176</v>
      </c>
      <c r="V38" t="s">
        <v>176</v>
      </c>
      <c r="W38">
        <f xml:space="preserve"> (474*0.9 + 258*0.77*0.93) / (474 + 258) * 100</f>
        <v>83.518278688524603</v>
      </c>
      <c r="X38" t="s">
        <v>176</v>
      </c>
      <c r="Y38" t="s">
        <v>176</v>
      </c>
      <c r="Z38" t="s">
        <v>176</v>
      </c>
      <c r="AA38" t="s">
        <v>176</v>
      </c>
      <c r="AB38">
        <v>26</v>
      </c>
    </row>
    <row r="39" spans="1:28" x14ac:dyDescent="0.25">
      <c r="A39" t="s">
        <v>460</v>
      </c>
      <c r="B39" s="35"/>
      <c r="C39" t="s">
        <v>834</v>
      </c>
      <c r="D39" t="s">
        <v>835</v>
      </c>
      <c r="E39" t="s">
        <v>836</v>
      </c>
      <c r="F39" t="s">
        <v>837</v>
      </c>
      <c r="G39" t="s">
        <v>838</v>
      </c>
      <c r="H39" t="s">
        <v>838</v>
      </c>
      <c r="I39" t="s">
        <v>839</v>
      </c>
      <c r="J39" t="s">
        <v>840</v>
      </c>
      <c r="K39" t="s">
        <v>841</v>
      </c>
      <c r="L39" t="s">
        <v>821</v>
      </c>
      <c r="M39" t="s">
        <v>842</v>
      </c>
      <c r="N39" t="s">
        <v>843</v>
      </c>
      <c r="O39" t="s">
        <v>844</v>
      </c>
      <c r="P39" t="s">
        <v>845</v>
      </c>
      <c r="Q39" t="s">
        <v>846</v>
      </c>
      <c r="R39" t="s">
        <v>847</v>
      </c>
      <c r="S39" t="s">
        <v>848</v>
      </c>
      <c r="T39" t="s">
        <v>849</v>
      </c>
      <c r="U39" t="s">
        <v>850</v>
      </c>
      <c r="V39" t="s">
        <v>851</v>
      </c>
      <c r="W39" t="s">
        <v>852</v>
      </c>
      <c r="X39" t="s">
        <v>853</v>
      </c>
      <c r="Y39" t="s">
        <v>854</v>
      </c>
      <c r="Z39" t="s">
        <v>855</v>
      </c>
      <c r="AA39" t="s">
        <v>856</v>
      </c>
      <c r="AB39" t="s">
        <v>857</v>
      </c>
    </row>
    <row r="40" spans="1:28" x14ac:dyDescent="0.25">
      <c r="A40" t="s">
        <v>610</v>
      </c>
      <c r="B40" s="35"/>
      <c r="C40" t="s">
        <v>611</v>
      </c>
      <c r="D40" t="s">
        <v>858</v>
      </c>
      <c r="E40" t="s">
        <v>859</v>
      </c>
      <c r="F40" t="s">
        <v>860</v>
      </c>
      <c r="G40" t="s">
        <v>861</v>
      </c>
      <c r="H40" t="s">
        <v>861</v>
      </c>
      <c r="I40" t="s">
        <v>862</v>
      </c>
      <c r="J40" t="s">
        <v>847</v>
      </c>
      <c r="K40" t="s">
        <v>821</v>
      </c>
      <c r="L40" t="s">
        <v>821</v>
      </c>
      <c r="M40" t="s">
        <v>176</v>
      </c>
      <c r="N40" t="s">
        <v>176</v>
      </c>
      <c r="O40" t="s">
        <v>176</v>
      </c>
      <c r="P40" t="s">
        <v>863</v>
      </c>
      <c r="Q40" t="s">
        <v>176</v>
      </c>
      <c r="R40" t="s">
        <v>847</v>
      </c>
      <c r="S40" t="s">
        <v>864</v>
      </c>
      <c r="T40" t="s">
        <v>865</v>
      </c>
      <c r="U40" s="10" t="s">
        <v>866</v>
      </c>
      <c r="V40" t="s">
        <v>176</v>
      </c>
      <c r="W40" t="s">
        <v>867</v>
      </c>
      <c r="X40" t="s">
        <v>868</v>
      </c>
      <c r="Y40" t="s">
        <v>868</v>
      </c>
      <c r="Z40" t="s">
        <v>869</v>
      </c>
      <c r="AA40" t="s">
        <v>870</v>
      </c>
      <c r="AB40" t="s">
        <v>871</v>
      </c>
    </row>
    <row r="41" spans="1:28" x14ac:dyDescent="0.25">
      <c r="A41" t="s">
        <v>675</v>
      </c>
      <c r="B41" s="35"/>
      <c r="C41" t="s">
        <v>676</v>
      </c>
      <c r="D41" t="s">
        <v>176</v>
      </c>
      <c r="E41" t="s">
        <v>176</v>
      </c>
      <c r="F41">
        <v>0</v>
      </c>
      <c r="G41">
        <v>66.67</v>
      </c>
      <c r="H41">
        <f xml:space="preserve"> 18 / 40 * 100</f>
        <v>45</v>
      </c>
      <c r="I41">
        <v>24.14</v>
      </c>
      <c r="J41">
        <v>0</v>
      </c>
      <c r="K41">
        <v>0</v>
      </c>
      <c r="L41">
        <v>0</v>
      </c>
      <c r="M41">
        <v>0</v>
      </c>
      <c r="N41">
        <v>0</v>
      </c>
      <c r="O41">
        <v>0</v>
      </c>
      <c r="P41" t="s">
        <v>176</v>
      </c>
      <c r="Q41" t="s">
        <v>176</v>
      </c>
      <c r="R41" t="s">
        <v>176</v>
      </c>
      <c r="S41" t="s">
        <v>176</v>
      </c>
      <c r="T41">
        <v>28.44</v>
      </c>
      <c r="U41" t="s">
        <v>176</v>
      </c>
      <c r="V41" t="s">
        <v>176</v>
      </c>
      <c r="W41">
        <v>83</v>
      </c>
      <c r="X41" t="s">
        <v>176</v>
      </c>
      <c r="Y41" t="s">
        <v>176</v>
      </c>
      <c r="Z41">
        <v>0</v>
      </c>
      <c r="AA41">
        <v>0</v>
      </c>
      <c r="AB41">
        <v>64.099999999999994</v>
      </c>
    </row>
    <row r="42" spans="1:28" x14ac:dyDescent="0.25">
      <c r="A42" t="s">
        <v>677</v>
      </c>
      <c r="B42" s="35"/>
      <c r="C42" t="s">
        <v>678</v>
      </c>
      <c r="D42" t="s">
        <v>176</v>
      </c>
      <c r="E42" t="s">
        <v>176</v>
      </c>
      <c r="F42">
        <v>0</v>
      </c>
      <c r="G42">
        <v>42.3</v>
      </c>
      <c r="H42">
        <f xml:space="preserve"> 30 / 40 * 100</f>
        <v>75</v>
      </c>
      <c r="I42">
        <v>22.22</v>
      </c>
      <c r="J42">
        <v>0</v>
      </c>
      <c r="K42">
        <v>0</v>
      </c>
      <c r="L42">
        <v>0</v>
      </c>
      <c r="M42">
        <v>0</v>
      </c>
      <c r="N42">
        <v>0</v>
      </c>
      <c r="O42">
        <v>0</v>
      </c>
      <c r="P42" t="s">
        <v>176</v>
      </c>
      <c r="Q42" t="s">
        <v>176</v>
      </c>
      <c r="R42" t="s">
        <v>176</v>
      </c>
      <c r="S42" t="s">
        <v>176</v>
      </c>
      <c r="T42">
        <v>25.07</v>
      </c>
      <c r="U42" t="s">
        <v>176</v>
      </c>
      <c r="V42" t="s">
        <v>176</v>
      </c>
      <c r="W42">
        <v>74</v>
      </c>
      <c r="X42" t="s">
        <v>176</v>
      </c>
      <c r="Y42" t="s">
        <v>176</v>
      </c>
      <c r="Z42">
        <v>0</v>
      </c>
      <c r="AA42">
        <v>0</v>
      </c>
      <c r="AB42">
        <v>81.5</v>
      </c>
    </row>
    <row r="43" spans="1:28" x14ac:dyDescent="0.25">
      <c r="A43" t="s">
        <v>679</v>
      </c>
      <c r="B43" s="35"/>
      <c r="C43" t="s">
        <v>680</v>
      </c>
      <c r="D43" t="s">
        <v>176</v>
      </c>
      <c r="E43" t="s">
        <v>176</v>
      </c>
      <c r="F43" t="s">
        <v>176</v>
      </c>
      <c r="G43" t="s">
        <v>176</v>
      </c>
      <c r="H43" t="s">
        <v>176</v>
      </c>
      <c r="I43" t="s">
        <v>176</v>
      </c>
      <c r="J43" t="s">
        <v>176</v>
      </c>
      <c r="K43" t="s">
        <v>176</v>
      </c>
      <c r="L43" t="s">
        <v>176</v>
      </c>
      <c r="M43" t="s">
        <v>176</v>
      </c>
      <c r="N43" t="s">
        <v>176</v>
      </c>
      <c r="O43" t="s">
        <v>176</v>
      </c>
      <c r="P43" t="s">
        <v>176</v>
      </c>
      <c r="Q43" t="s">
        <v>176</v>
      </c>
      <c r="R43" t="s">
        <v>176</v>
      </c>
      <c r="S43" t="s">
        <v>176</v>
      </c>
      <c r="T43" t="s">
        <v>176</v>
      </c>
      <c r="U43">
        <v>30.6</v>
      </c>
      <c r="V43" t="s">
        <v>176</v>
      </c>
      <c r="W43" t="s">
        <v>176</v>
      </c>
      <c r="X43" t="s">
        <v>176</v>
      </c>
      <c r="Y43" t="s">
        <v>176</v>
      </c>
    </row>
    <row r="44" spans="1:28" x14ac:dyDescent="0.25">
      <c r="A44" t="s">
        <v>681</v>
      </c>
      <c r="B44" s="35"/>
      <c r="C44" t="s">
        <v>682</v>
      </c>
      <c r="D44" t="s">
        <v>176</v>
      </c>
      <c r="E44" t="s">
        <v>176</v>
      </c>
      <c r="F44">
        <f xml:space="preserve"> 4.9*12</f>
        <v>58.800000000000004</v>
      </c>
      <c r="G44">
        <v>37.33</v>
      </c>
      <c r="H44">
        <v>35.17</v>
      </c>
      <c r="I44" t="s">
        <v>176</v>
      </c>
      <c r="J44">
        <v>13</v>
      </c>
      <c r="K44">
        <v>18</v>
      </c>
      <c r="L44">
        <v>21.99</v>
      </c>
      <c r="M44">
        <f xml:space="preserve"> 11.1 * 12</f>
        <v>133.19999999999999</v>
      </c>
      <c r="N44" s="6">
        <v>2.83</v>
      </c>
      <c r="O44" s="6">
        <v>4.45</v>
      </c>
      <c r="P44" t="s">
        <v>176</v>
      </c>
      <c r="Q44" t="s">
        <v>176</v>
      </c>
      <c r="R44" t="s">
        <v>176</v>
      </c>
      <c r="S44" t="s">
        <v>176</v>
      </c>
      <c r="T44">
        <v>37.799999999999997</v>
      </c>
      <c r="U44" t="s">
        <v>176</v>
      </c>
      <c r="V44" t="s">
        <v>176</v>
      </c>
      <c r="W44" t="s">
        <v>176</v>
      </c>
      <c r="X44" t="s">
        <v>176</v>
      </c>
      <c r="Y44" t="s">
        <v>176</v>
      </c>
      <c r="Z44" s="6">
        <f>(25.63 + 24.54)  / 12 / 2</f>
        <v>2.0904166666666666</v>
      </c>
      <c r="AA44" t="s">
        <v>176</v>
      </c>
      <c r="AB44" t="s">
        <v>176</v>
      </c>
    </row>
    <row r="45" spans="1:28" x14ac:dyDescent="0.25">
      <c r="A45" t="s">
        <v>683</v>
      </c>
      <c r="B45" s="35"/>
      <c r="C45" t="s">
        <v>684</v>
      </c>
      <c r="D45" t="s">
        <v>176</v>
      </c>
      <c r="E45">
        <v>0</v>
      </c>
      <c r="F45" t="s">
        <v>176</v>
      </c>
      <c r="G45">
        <v>53.8</v>
      </c>
      <c r="H45" t="s">
        <v>176</v>
      </c>
      <c r="I45" t="s">
        <v>176</v>
      </c>
      <c r="J45" t="s">
        <v>176</v>
      </c>
      <c r="K45" t="s">
        <v>176</v>
      </c>
      <c r="L45">
        <v>49.06</v>
      </c>
      <c r="M45" t="s">
        <v>176</v>
      </c>
      <c r="N45" t="s">
        <v>176</v>
      </c>
      <c r="O45" t="s">
        <v>176</v>
      </c>
      <c r="P45" t="s">
        <v>176</v>
      </c>
      <c r="Q45" t="s">
        <v>176</v>
      </c>
      <c r="R45" t="s">
        <v>176</v>
      </c>
      <c r="S45" t="s">
        <v>176</v>
      </c>
      <c r="T45" t="s">
        <v>176</v>
      </c>
      <c r="U45" t="s">
        <v>176</v>
      </c>
      <c r="V45" t="s">
        <v>176</v>
      </c>
      <c r="W45" t="s">
        <v>176</v>
      </c>
      <c r="X45" t="s">
        <v>176</v>
      </c>
      <c r="Y45" t="s">
        <v>176</v>
      </c>
      <c r="Z45" t="s">
        <v>176</v>
      </c>
      <c r="AA45" t="s">
        <v>176</v>
      </c>
      <c r="AB45">
        <v>38.5</v>
      </c>
    </row>
    <row r="46" spans="1:28" x14ac:dyDescent="0.25">
      <c r="A46" t="s">
        <v>685</v>
      </c>
      <c r="B46" s="35"/>
      <c r="C46" t="s">
        <v>686</v>
      </c>
      <c r="D46" t="s">
        <v>687</v>
      </c>
      <c r="E46" t="s">
        <v>872</v>
      </c>
      <c r="F46" t="s">
        <v>688</v>
      </c>
      <c r="G46" t="s">
        <v>873</v>
      </c>
      <c r="H46" t="s">
        <v>873</v>
      </c>
      <c r="I46" t="s">
        <v>873</v>
      </c>
      <c r="J46" t="s">
        <v>687</v>
      </c>
      <c r="K46" t="s">
        <v>687</v>
      </c>
      <c r="L46" t="s">
        <v>687</v>
      </c>
      <c r="M46" t="s">
        <v>688</v>
      </c>
      <c r="N46" t="s">
        <v>688</v>
      </c>
      <c r="O46" t="s">
        <v>688</v>
      </c>
      <c r="P46" t="s">
        <v>687</v>
      </c>
      <c r="Q46" t="s">
        <v>687</v>
      </c>
      <c r="R46" t="s">
        <v>687</v>
      </c>
      <c r="S46" t="s">
        <v>689</v>
      </c>
      <c r="T46" t="s">
        <v>874</v>
      </c>
      <c r="U46" t="s">
        <v>702</v>
      </c>
      <c r="V46" t="s">
        <v>875</v>
      </c>
      <c r="W46" t="s">
        <v>687</v>
      </c>
      <c r="X46" t="s">
        <v>687</v>
      </c>
      <c r="Y46" t="s">
        <v>687</v>
      </c>
      <c r="Z46" t="s">
        <v>688</v>
      </c>
      <c r="AA46" t="s">
        <v>701</v>
      </c>
      <c r="AB46" t="s">
        <v>687</v>
      </c>
    </row>
    <row r="47" spans="1:28" x14ac:dyDescent="0.25">
      <c r="A47" t="s">
        <v>715</v>
      </c>
      <c r="B47" s="35"/>
      <c r="C47" t="s">
        <v>716</v>
      </c>
      <c r="D47" t="s">
        <v>176</v>
      </c>
      <c r="F47" t="s">
        <v>176</v>
      </c>
      <c r="G47">
        <v>5.36</v>
      </c>
      <c r="H47">
        <v>10</v>
      </c>
      <c r="I47" t="s">
        <v>176</v>
      </c>
      <c r="J47" t="s">
        <v>176</v>
      </c>
      <c r="K47" t="s">
        <v>176</v>
      </c>
      <c r="L47" t="s">
        <v>176</v>
      </c>
      <c r="Q47" t="s">
        <v>176</v>
      </c>
      <c r="R47" t="s">
        <v>176</v>
      </c>
      <c r="S47" t="s">
        <v>176</v>
      </c>
      <c r="T47" t="s">
        <v>176</v>
      </c>
      <c r="U47" t="s">
        <v>176</v>
      </c>
      <c r="V47" t="s">
        <v>176</v>
      </c>
    </row>
    <row r="48" spans="1:28" x14ac:dyDescent="0.25">
      <c r="A48" t="s">
        <v>717</v>
      </c>
      <c r="B48" s="35"/>
      <c r="C48" t="s">
        <v>718</v>
      </c>
      <c r="D48" t="s">
        <v>176</v>
      </c>
      <c r="E48">
        <v>61</v>
      </c>
      <c r="F48" t="s">
        <v>176</v>
      </c>
      <c r="G48">
        <v>37.5</v>
      </c>
      <c r="H48">
        <v>33.75</v>
      </c>
      <c r="I48">
        <v>58.93</v>
      </c>
      <c r="J48" t="s">
        <v>176</v>
      </c>
      <c r="K48" t="s">
        <v>176</v>
      </c>
      <c r="L48" t="s">
        <v>176</v>
      </c>
      <c r="M48" t="s">
        <v>176</v>
      </c>
      <c r="N48" t="s">
        <v>176</v>
      </c>
      <c r="O48" t="s">
        <v>176</v>
      </c>
      <c r="P48" t="s">
        <v>176</v>
      </c>
      <c r="Q48" t="s">
        <v>176</v>
      </c>
      <c r="R48" t="s">
        <v>176</v>
      </c>
      <c r="S48" t="s">
        <v>176</v>
      </c>
      <c r="T48">
        <v>48.61</v>
      </c>
      <c r="U48" t="s">
        <v>176</v>
      </c>
      <c r="V48" t="s">
        <v>176</v>
      </c>
      <c r="W48" t="s">
        <v>176</v>
      </c>
      <c r="X48" t="s">
        <v>876</v>
      </c>
      <c r="Y48" t="s">
        <v>176</v>
      </c>
      <c r="Z48" t="s">
        <v>176</v>
      </c>
      <c r="AA48">
        <v>65</v>
      </c>
      <c r="AB48" t="s">
        <v>176</v>
      </c>
    </row>
    <row r="49" spans="1:28" x14ac:dyDescent="0.25">
      <c r="A49" t="s">
        <v>719</v>
      </c>
      <c r="B49" s="35"/>
      <c r="C49" t="s">
        <v>720</v>
      </c>
      <c r="D49">
        <v>0</v>
      </c>
      <c r="E49" t="s">
        <v>176</v>
      </c>
      <c r="F49" t="s">
        <v>176</v>
      </c>
      <c r="G49">
        <v>0</v>
      </c>
      <c r="H49" t="s">
        <v>176</v>
      </c>
      <c r="I49">
        <v>0</v>
      </c>
      <c r="J49" t="s">
        <v>176</v>
      </c>
      <c r="K49">
        <v>0</v>
      </c>
      <c r="L49">
        <v>0</v>
      </c>
      <c r="M49">
        <v>1</v>
      </c>
      <c r="N49" t="s">
        <v>176</v>
      </c>
      <c r="O49">
        <v>0</v>
      </c>
      <c r="P49">
        <v>0.4</v>
      </c>
      <c r="Q49">
        <v>1</v>
      </c>
      <c r="R49">
        <v>0.6</v>
      </c>
      <c r="S49" t="s">
        <v>176</v>
      </c>
      <c r="T49">
        <v>0.49</v>
      </c>
      <c r="U49" t="s">
        <v>176</v>
      </c>
      <c r="V49" t="s">
        <v>176</v>
      </c>
      <c r="W49">
        <v>0</v>
      </c>
      <c r="X49">
        <v>0</v>
      </c>
      <c r="Y49" t="s">
        <v>176</v>
      </c>
      <c r="Z49">
        <v>0</v>
      </c>
      <c r="AA49" t="s">
        <v>176</v>
      </c>
      <c r="AB49">
        <f xml:space="preserve"> 1 / 132 * 100</f>
        <v>0.75757575757575757</v>
      </c>
    </row>
    <row r="50" spans="1:28" x14ac:dyDescent="0.25">
      <c r="A50" t="s">
        <v>721</v>
      </c>
      <c r="B50" s="35"/>
      <c r="C50" t="s">
        <v>722</v>
      </c>
      <c r="D50">
        <v>1</v>
      </c>
      <c r="E50" t="s">
        <v>176</v>
      </c>
      <c r="F50" t="s">
        <v>176</v>
      </c>
      <c r="G50">
        <v>0</v>
      </c>
      <c r="H50" t="s">
        <v>176</v>
      </c>
      <c r="I50">
        <v>0</v>
      </c>
      <c r="J50">
        <v>12</v>
      </c>
      <c r="K50">
        <v>36</v>
      </c>
      <c r="L50">
        <v>32</v>
      </c>
      <c r="M50">
        <v>3.5</v>
      </c>
      <c r="N50" t="s">
        <v>176</v>
      </c>
      <c r="O50">
        <f xml:space="preserve"> 8 + 4 + 1</f>
        <v>13</v>
      </c>
      <c r="P50">
        <v>13.5</v>
      </c>
      <c r="Q50">
        <v>4</v>
      </c>
      <c r="R50">
        <v>7.2</v>
      </c>
      <c r="S50" t="s">
        <v>176</v>
      </c>
      <c r="T50">
        <v>7.06</v>
      </c>
      <c r="U50" t="s">
        <v>176</v>
      </c>
      <c r="V50" t="s">
        <v>176</v>
      </c>
      <c r="W50">
        <v>0</v>
      </c>
      <c r="X50">
        <v>13</v>
      </c>
      <c r="Y50" t="s">
        <v>176</v>
      </c>
      <c r="Z50">
        <v>0</v>
      </c>
      <c r="AA50" t="s">
        <v>176</v>
      </c>
      <c r="AB50">
        <f xml:space="preserve"> 20 / 132 * 100</f>
        <v>15.151515151515152</v>
      </c>
    </row>
    <row r="51" spans="1:28" x14ac:dyDescent="0.25">
      <c r="A51" t="s">
        <v>723</v>
      </c>
      <c r="B51" s="35"/>
      <c r="C51" t="s">
        <v>724</v>
      </c>
      <c r="D51">
        <v>7</v>
      </c>
      <c r="E51" t="s">
        <v>176</v>
      </c>
      <c r="F51" t="s">
        <v>176</v>
      </c>
      <c r="G51">
        <v>1.8</v>
      </c>
      <c r="H51" t="s">
        <v>176</v>
      </c>
      <c r="I51">
        <v>1.79</v>
      </c>
      <c r="J51">
        <v>1</v>
      </c>
      <c r="K51">
        <v>5</v>
      </c>
      <c r="L51">
        <v>4</v>
      </c>
      <c r="M51">
        <v>2</v>
      </c>
      <c r="N51" t="s">
        <v>176</v>
      </c>
      <c r="O51">
        <v>7</v>
      </c>
      <c r="P51">
        <v>12</v>
      </c>
      <c r="Q51">
        <v>6</v>
      </c>
      <c r="R51">
        <v>3.5</v>
      </c>
      <c r="S51" t="s">
        <v>176</v>
      </c>
      <c r="T51">
        <v>0.71</v>
      </c>
      <c r="U51" t="s">
        <v>176</v>
      </c>
      <c r="V51" t="s">
        <v>176</v>
      </c>
      <c r="W51">
        <v>0</v>
      </c>
      <c r="X51">
        <v>3</v>
      </c>
      <c r="Y51" t="s">
        <v>176</v>
      </c>
      <c r="Z51">
        <v>0</v>
      </c>
      <c r="AA51" t="s">
        <v>176</v>
      </c>
      <c r="AB51">
        <f xml:space="preserve"> 3 / 132 * 100</f>
        <v>2.2727272727272729</v>
      </c>
    </row>
    <row r="52" spans="1:28" x14ac:dyDescent="0.25">
      <c r="A52" t="s">
        <v>725</v>
      </c>
      <c r="B52" s="35"/>
      <c r="C52" t="s">
        <v>726</v>
      </c>
      <c r="D52">
        <v>5</v>
      </c>
      <c r="E52" t="s">
        <v>176</v>
      </c>
      <c r="F52" t="s">
        <v>176</v>
      </c>
      <c r="G52">
        <v>3.6</v>
      </c>
      <c r="H52" t="s">
        <v>176</v>
      </c>
      <c r="I52">
        <v>0</v>
      </c>
      <c r="J52">
        <v>3</v>
      </c>
      <c r="K52">
        <v>15</v>
      </c>
      <c r="L52">
        <v>0</v>
      </c>
      <c r="M52">
        <v>1</v>
      </c>
      <c r="N52" t="s">
        <v>176</v>
      </c>
      <c r="O52">
        <v>4</v>
      </c>
      <c r="P52">
        <v>54.8</v>
      </c>
      <c r="Q52">
        <v>7</v>
      </c>
      <c r="R52">
        <v>13.3</v>
      </c>
      <c r="S52" t="s">
        <v>176</v>
      </c>
      <c r="T52">
        <v>1.83</v>
      </c>
      <c r="U52" t="s">
        <v>176</v>
      </c>
      <c r="V52" t="s">
        <v>176</v>
      </c>
      <c r="W52">
        <v>0</v>
      </c>
      <c r="X52">
        <v>22</v>
      </c>
      <c r="Y52" t="s">
        <v>176</v>
      </c>
      <c r="Z52" s="1">
        <f xml:space="preserve"> 1 / 170</f>
        <v>5.8823529411764705E-3</v>
      </c>
      <c r="AA52" t="s">
        <v>176</v>
      </c>
      <c r="AB52">
        <f xml:space="preserve"> 8 / 132 * 100</f>
        <v>6.0606060606060606</v>
      </c>
    </row>
    <row r="53" spans="1:28" x14ac:dyDescent="0.25">
      <c r="A53" t="s">
        <v>727</v>
      </c>
      <c r="B53" s="35"/>
      <c r="C53" t="s">
        <v>728</v>
      </c>
      <c r="D53">
        <v>0</v>
      </c>
      <c r="E53" t="s">
        <v>176</v>
      </c>
      <c r="F53" t="s">
        <v>176</v>
      </c>
      <c r="G53">
        <v>0</v>
      </c>
      <c r="H53" t="s">
        <v>176</v>
      </c>
      <c r="I53">
        <v>7.14</v>
      </c>
      <c r="J53" t="s">
        <v>176</v>
      </c>
      <c r="K53">
        <v>0</v>
      </c>
      <c r="L53">
        <v>0</v>
      </c>
      <c r="M53">
        <v>0</v>
      </c>
      <c r="N53" t="s">
        <v>176</v>
      </c>
      <c r="O53">
        <v>0</v>
      </c>
      <c r="P53">
        <v>0</v>
      </c>
      <c r="Q53">
        <v>0</v>
      </c>
      <c r="R53">
        <v>0</v>
      </c>
      <c r="S53" t="s">
        <v>176</v>
      </c>
      <c r="T53">
        <v>0</v>
      </c>
      <c r="U53" t="s">
        <v>176</v>
      </c>
      <c r="V53" t="s">
        <v>176</v>
      </c>
      <c r="W53">
        <v>0</v>
      </c>
      <c r="X53">
        <v>0</v>
      </c>
      <c r="Y53" t="s">
        <v>176</v>
      </c>
      <c r="Z53">
        <v>0</v>
      </c>
      <c r="AA53" t="s">
        <v>176</v>
      </c>
      <c r="AB53">
        <v>0</v>
      </c>
    </row>
    <row r="54" spans="1:28" x14ac:dyDescent="0.25">
      <c r="A54" t="s">
        <v>729</v>
      </c>
      <c r="B54" s="35"/>
      <c r="C54" t="s">
        <v>730</v>
      </c>
      <c r="D54">
        <v>85</v>
      </c>
      <c r="E54" t="s">
        <v>176</v>
      </c>
      <c r="F54">
        <v>91</v>
      </c>
      <c r="G54">
        <v>92.3</v>
      </c>
      <c r="H54" t="s">
        <v>176</v>
      </c>
      <c r="I54">
        <v>89.29</v>
      </c>
      <c r="J54">
        <v>74</v>
      </c>
      <c r="K54">
        <v>37</v>
      </c>
      <c r="L54">
        <v>35</v>
      </c>
      <c r="M54">
        <v>82</v>
      </c>
      <c r="N54" t="s">
        <v>176</v>
      </c>
      <c r="O54">
        <v>67</v>
      </c>
      <c r="P54">
        <v>13.5</v>
      </c>
      <c r="Q54">
        <v>77</v>
      </c>
      <c r="R54">
        <v>69.599999999999994</v>
      </c>
      <c r="S54" t="s">
        <v>176</v>
      </c>
      <c r="T54">
        <v>84.75</v>
      </c>
      <c r="U54" t="s">
        <v>176</v>
      </c>
      <c r="V54" t="s">
        <v>176</v>
      </c>
      <c r="W54">
        <v>100</v>
      </c>
      <c r="X54">
        <v>54</v>
      </c>
      <c r="Y54" t="s">
        <v>176</v>
      </c>
      <c r="Z54">
        <f xml:space="preserve"> (87 + 77) / 170</f>
        <v>0.96470588235294119</v>
      </c>
      <c r="AA54" t="s">
        <v>176</v>
      </c>
      <c r="AB54">
        <f xml:space="preserve"> 92 / 132 * 100</f>
        <v>69.696969696969703</v>
      </c>
    </row>
    <row r="55" spans="1:28" x14ac:dyDescent="0.25">
      <c r="A55" t="s">
        <v>731</v>
      </c>
      <c r="B55" s="35"/>
      <c r="C55" t="s">
        <v>732</v>
      </c>
      <c r="D55">
        <v>0</v>
      </c>
      <c r="E55" t="s">
        <v>176</v>
      </c>
      <c r="F55" t="s">
        <v>176</v>
      </c>
      <c r="G55">
        <v>0</v>
      </c>
      <c r="H55" t="s">
        <v>176</v>
      </c>
      <c r="I55">
        <v>0</v>
      </c>
      <c r="J55" t="s">
        <v>176</v>
      </c>
      <c r="K55">
        <v>0</v>
      </c>
      <c r="L55">
        <v>26</v>
      </c>
      <c r="M55">
        <v>0</v>
      </c>
      <c r="N55" t="s">
        <v>176</v>
      </c>
      <c r="O55">
        <v>0</v>
      </c>
      <c r="P55">
        <v>0</v>
      </c>
      <c r="Q55">
        <v>0</v>
      </c>
      <c r="R55">
        <v>3.2</v>
      </c>
      <c r="S55" t="s">
        <v>176</v>
      </c>
      <c r="T55">
        <v>0</v>
      </c>
      <c r="U55" t="s">
        <v>176</v>
      </c>
      <c r="V55" t="s">
        <v>176</v>
      </c>
      <c r="W55">
        <v>0</v>
      </c>
      <c r="X55">
        <v>0</v>
      </c>
      <c r="Y55" t="s">
        <v>176</v>
      </c>
      <c r="Z55">
        <f xml:space="preserve"> 3 / 170</f>
        <v>1.7647058823529412E-2</v>
      </c>
      <c r="AA55" t="s">
        <v>176</v>
      </c>
      <c r="AB55">
        <v>0</v>
      </c>
    </row>
    <row r="56" spans="1:28" x14ac:dyDescent="0.25">
      <c r="A56" t="s">
        <v>733</v>
      </c>
      <c r="B56" s="35"/>
      <c r="C56" t="s">
        <v>734</v>
      </c>
      <c r="D56">
        <v>2</v>
      </c>
      <c r="E56" t="s">
        <v>176</v>
      </c>
      <c r="F56" t="s">
        <v>176</v>
      </c>
      <c r="G56">
        <v>1.8</v>
      </c>
      <c r="H56" t="s">
        <v>176</v>
      </c>
      <c r="I56">
        <v>1.7</v>
      </c>
      <c r="J56">
        <v>10</v>
      </c>
      <c r="K56">
        <v>7</v>
      </c>
      <c r="L56">
        <v>3</v>
      </c>
      <c r="M56">
        <v>10.5</v>
      </c>
      <c r="N56" t="s">
        <v>176</v>
      </c>
      <c r="O56">
        <v>5</v>
      </c>
      <c r="P56">
        <v>1.2</v>
      </c>
      <c r="Q56">
        <v>5</v>
      </c>
      <c r="R56">
        <v>2.6</v>
      </c>
      <c r="S56" t="s">
        <v>176</v>
      </c>
      <c r="T56">
        <v>4.47</v>
      </c>
      <c r="U56" t="s">
        <v>176</v>
      </c>
      <c r="V56" t="s">
        <v>176</v>
      </c>
      <c r="W56">
        <v>0</v>
      </c>
      <c r="X56">
        <v>8</v>
      </c>
      <c r="Y56" t="s">
        <v>176</v>
      </c>
      <c r="Z56">
        <v>0</v>
      </c>
      <c r="AA56" t="s">
        <v>176</v>
      </c>
      <c r="AB56">
        <f xml:space="preserve"> 13 / 132 * 100</f>
        <v>9.8484848484848477</v>
      </c>
    </row>
    <row r="57" spans="1:28" x14ac:dyDescent="0.25">
      <c r="A57" t="s">
        <v>735</v>
      </c>
      <c r="B57" s="35"/>
      <c r="C57" t="s">
        <v>736</v>
      </c>
      <c r="D57">
        <v>0</v>
      </c>
      <c r="E57" t="s">
        <v>176</v>
      </c>
      <c r="F57" t="s">
        <v>176</v>
      </c>
      <c r="G57">
        <v>0</v>
      </c>
      <c r="H57" t="s">
        <v>176</v>
      </c>
      <c r="I57">
        <v>0</v>
      </c>
      <c r="J57" t="s">
        <v>176</v>
      </c>
      <c r="K57">
        <v>0</v>
      </c>
      <c r="L57">
        <v>0</v>
      </c>
      <c r="M57">
        <v>0</v>
      </c>
      <c r="N57" t="s">
        <v>176</v>
      </c>
      <c r="O57">
        <v>0</v>
      </c>
      <c r="P57">
        <v>2.6</v>
      </c>
      <c r="Q57">
        <v>0</v>
      </c>
      <c r="R57">
        <v>0</v>
      </c>
      <c r="S57" t="s">
        <v>176</v>
      </c>
      <c r="T57">
        <v>0.68</v>
      </c>
      <c r="U57" t="s">
        <v>176</v>
      </c>
      <c r="V57" t="s">
        <v>176</v>
      </c>
      <c r="W57">
        <v>0</v>
      </c>
      <c r="X57">
        <v>0</v>
      </c>
      <c r="Y57" t="s">
        <v>176</v>
      </c>
      <c r="Z57">
        <v>0</v>
      </c>
      <c r="AA57" t="s">
        <v>176</v>
      </c>
      <c r="AB57">
        <v>0</v>
      </c>
    </row>
    <row r="58" spans="1:28" x14ac:dyDescent="0.25">
      <c r="A58" t="s">
        <v>737</v>
      </c>
      <c r="B58" s="35"/>
      <c r="C58" t="s">
        <v>738</v>
      </c>
      <c r="D58" t="s">
        <v>176</v>
      </c>
      <c r="E58" t="s">
        <v>176</v>
      </c>
      <c r="F58">
        <f xml:space="preserve"> 48 / 101 * 100</f>
        <v>47.524752475247524</v>
      </c>
      <c r="G58">
        <v>93.6</v>
      </c>
      <c r="H58">
        <f xml:space="preserve"> 37/40 * 100</f>
        <v>92.5</v>
      </c>
      <c r="I58">
        <v>100</v>
      </c>
      <c r="J58" t="s">
        <v>176</v>
      </c>
      <c r="K58">
        <f xml:space="preserve"> 1/55 * 100</f>
        <v>1.8181818181818181</v>
      </c>
      <c r="L58" t="s">
        <v>176</v>
      </c>
      <c r="M58">
        <v>100</v>
      </c>
      <c r="N58">
        <f xml:space="preserve"> 80/84</f>
        <v>0.95238095238095233</v>
      </c>
      <c r="O58">
        <f xml:space="preserve"> 95 / 101</f>
        <v>0.94059405940594054</v>
      </c>
      <c r="P58" t="s">
        <v>176</v>
      </c>
      <c r="Q58" t="s">
        <v>176</v>
      </c>
      <c r="R58">
        <v>100</v>
      </c>
      <c r="S58" t="s">
        <v>176</v>
      </c>
      <c r="T58">
        <v>78.83</v>
      </c>
      <c r="U58">
        <v>66.42</v>
      </c>
      <c r="V58">
        <v>0</v>
      </c>
      <c r="W58" t="s">
        <v>176</v>
      </c>
      <c r="X58" t="s">
        <v>176</v>
      </c>
      <c r="Y58" t="s">
        <v>176</v>
      </c>
      <c r="Z58">
        <v>100</v>
      </c>
      <c r="AA58">
        <v>100</v>
      </c>
      <c r="AB58">
        <v>94.9</v>
      </c>
    </row>
    <row r="59" spans="1:28" x14ac:dyDescent="0.25">
      <c r="A59" t="s">
        <v>739</v>
      </c>
      <c r="B59" s="35"/>
      <c r="C59" t="s">
        <v>740</v>
      </c>
      <c r="D59" t="s">
        <v>176</v>
      </c>
      <c r="E59" t="s">
        <v>176</v>
      </c>
      <c r="F59">
        <f xml:space="preserve"> (322 - 117) / 322 * 100</f>
        <v>63.664596273291927</v>
      </c>
      <c r="G59">
        <v>100</v>
      </c>
      <c r="H59">
        <f xml:space="preserve"> 36/40*100</f>
        <v>90</v>
      </c>
      <c r="I59">
        <v>100</v>
      </c>
      <c r="J59" t="s">
        <v>176</v>
      </c>
      <c r="K59">
        <v>0</v>
      </c>
      <c r="L59" t="s">
        <v>176</v>
      </c>
      <c r="M59">
        <v>100</v>
      </c>
      <c r="N59">
        <f xml:space="preserve"> 80/84</f>
        <v>0.95238095238095233</v>
      </c>
      <c r="O59">
        <f xml:space="preserve"> 95 / 101</f>
        <v>0.94059405940594054</v>
      </c>
      <c r="P59" t="s">
        <v>176</v>
      </c>
      <c r="Q59" t="s">
        <v>176</v>
      </c>
      <c r="R59">
        <v>100</v>
      </c>
      <c r="S59" t="s">
        <v>176</v>
      </c>
      <c r="T59">
        <v>73.650000000000006</v>
      </c>
      <c r="U59">
        <v>66.88</v>
      </c>
      <c r="V59">
        <v>0</v>
      </c>
      <c r="W59" t="s">
        <v>176</v>
      </c>
      <c r="X59" t="s">
        <v>176</v>
      </c>
      <c r="Y59" t="s">
        <v>176</v>
      </c>
      <c r="Z59">
        <v>100</v>
      </c>
      <c r="AA59">
        <v>100</v>
      </c>
      <c r="AB59">
        <v>92.6</v>
      </c>
    </row>
    <row r="60" spans="1:28" x14ac:dyDescent="0.25">
      <c r="A60" t="s">
        <v>741</v>
      </c>
      <c r="B60" s="35"/>
      <c r="C60" t="s">
        <v>742</v>
      </c>
      <c r="D60" t="s">
        <v>176</v>
      </c>
      <c r="E60">
        <v>18</v>
      </c>
      <c r="F60">
        <v>32.26</v>
      </c>
      <c r="G60">
        <v>25.13</v>
      </c>
      <c r="H60">
        <v>22.574999999999999</v>
      </c>
      <c r="I60">
        <v>33.79</v>
      </c>
      <c r="J60">
        <v>18.149999999999999</v>
      </c>
      <c r="K60" t="s">
        <v>176</v>
      </c>
      <c r="L60">
        <v>19.850000000000001</v>
      </c>
      <c r="M60" t="s">
        <v>176</v>
      </c>
      <c r="N60" t="s">
        <v>176</v>
      </c>
      <c r="O60" t="s">
        <v>176</v>
      </c>
      <c r="P60" t="s">
        <v>176</v>
      </c>
      <c r="Q60" t="s">
        <v>176</v>
      </c>
      <c r="R60" t="s">
        <v>176</v>
      </c>
      <c r="S60">
        <v>50.4</v>
      </c>
      <c r="T60">
        <v>30.57</v>
      </c>
      <c r="U60">
        <v>34.69</v>
      </c>
      <c r="V60">
        <v>30.8</v>
      </c>
      <c r="W60">
        <v>56</v>
      </c>
      <c r="X60" t="s">
        <v>176</v>
      </c>
      <c r="Y60" t="s">
        <v>176</v>
      </c>
      <c r="Z60">
        <v>21.41</v>
      </c>
      <c r="AA60">
        <v>41.02</v>
      </c>
      <c r="AB60">
        <v>25</v>
      </c>
    </row>
    <row r="61" spans="1:28" x14ac:dyDescent="0.25">
      <c r="A61" t="s">
        <v>743</v>
      </c>
      <c r="B61" s="35"/>
      <c r="C61" t="s">
        <v>744</v>
      </c>
      <c r="D61" t="s">
        <v>176</v>
      </c>
      <c r="E61">
        <v>18.5</v>
      </c>
      <c r="F61">
        <v>28.7</v>
      </c>
      <c r="G61">
        <v>22.69</v>
      </c>
      <c r="H61">
        <v>23.15</v>
      </c>
      <c r="I61">
        <v>32.26</v>
      </c>
      <c r="J61">
        <v>17.940000000000001</v>
      </c>
      <c r="K61" t="s">
        <v>176</v>
      </c>
      <c r="L61">
        <v>20.6</v>
      </c>
      <c r="M61" t="s">
        <v>176</v>
      </c>
      <c r="N61" t="s">
        <v>176</v>
      </c>
      <c r="O61" t="s">
        <v>176</v>
      </c>
      <c r="P61" t="s">
        <v>176</v>
      </c>
      <c r="Q61" t="s">
        <v>176</v>
      </c>
      <c r="R61" t="s">
        <v>176</v>
      </c>
      <c r="S61">
        <v>50.8</v>
      </c>
      <c r="T61">
        <v>27.05</v>
      </c>
      <c r="U61">
        <v>28.31</v>
      </c>
      <c r="V61">
        <v>28.6</v>
      </c>
      <c r="W61">
        <v>54</v>
      </c>
      <c r="X61" t="s">
        <v>176</v>
      </c>
      <c r="Y61" t="s">
        <v>176</v>
      </c>
      <c r="Z61">
        <v>20.79</v>
      </c>
      <c r="AA61">
        <v>38.090000000000003</v>
      </c>
      <c r="AB61">
        <v>24</v>
      </c>
    </row>
    <row r="62" spans="1:28" x14ac:dyDescent="0.25">
      <c r="A62" t="s">
        <v>745</v>
      </c>
      <c r="B62" s="35"/>
      <c r="C62" t="s">
        <v>746</v>
      </c>
      <c r="D62">
        <v>26.9</v>
      </c>
      <c r="E62" t="s">
        <v>176</v>
      </c>
      <c r="F62" t="s">
        <v>176</v>
      </c>
      <c r="G62" t="s">
        <v>176</v>
      </c>
      <c r="H62" t="s">
        <v>176</v>
      </c>
      <c r="I62" t="s">
        <v>176</v>
      </c>
      <c r="J62" t="s">
        <v>176</v>
      </c>
      <c r="K62">
        <v>20.2</v>
      </c>
      <c r="L62" t="s">
        <v>176</v>
      </c>
      <c r="M62">
        <v>36</v>
      </c>
      <c r="N62">
        <v>23.64</v>
      </c>
      <c r="O62">
        <v>26</v>
      </c>
      <c r="P62">
        <v>25</v>
      </c>
      <c r="Q62">
        <v>32.299999999999997</v>
      </c>
      <c r="R62">
        <v>18.600000000000001</v>
      </c>
      <c r="S62" t="s">
        <v>176</v>
      </c>
      <c r="T62" t="s">
        <v>176</v>
      </c>
      <c r="U62" t="s">
        <v>176</v>
      </c>
      <c r="V62" t="s">
        <v>176</v>
      </c>
      <c r="W62" t="s">
        <v>176</v>
      </c>
      <c r="X62">
        <v>19.5</v>
      </c>
      <c r="Y62">
        <v>20.5</v>
      </c>
      <c r="Z62" t="s">
        <v>176</v>
      </c>
      <c r="AA62" t="s">
        <v>176</v>
      </c>
      <c r="AB62" t="s">
        <v>176</v>
      </c>
    </row>
    <row r="63" spans="1:28" x14ac:dyDescent="0.25">
      <c r="A63" t="s">
        <v>747</v>
      </c>
      <c r="B63" s="35"/>
      <c r="C63" t="s">
        <v>748</v>
      </c>
      <c r="D63" t="s">
        <v>176</v>
      </c>
      <c r="E63">
        <v>1.5</v>
      </c>
      <c r="F63">
        <v>9.89</v>
      </c>
      <c r="G63">
        <v>7.33</v>
      </c>
      <c r="H63">
        <v>4.01</v>
      </c>
      <c r="I63">
        <v>6.29</v>
      </c>
      <c r="J63">
        <v>0.36</v>
      </c>
      <c r="K63" t="s">
        <v>176</v>
      </c>
      <c r="L63">
        <v>4.16</v>
      </c>
      <c r="M63" t="s">
        <v>176</v>
      </c>
      <c r="N63" t="s">
        <v>176</v>
      </c>
      <c r="O63" t="s">
        <v>176</v>
      </c>
      <c r="P63" t="s">
        <v>176</v>
      </c>
      <c r="Q63" t="s">
        <v>176</v>
      </c>
      <c r="R63" t="s">
        <v>176</v>
      </c>
      <c r="S63" t="s">
        <v>176</v>
      </c>
      <c r="T63">
        <v>9.5299999999999994</v>
      </c>
      <c r="U63">
        <v>9.74</v>
      </c>
      <c r="V63">
        <v>10.199999999999999</v>
      </c>
      <c r="W63" t="s">
        <v>176</v>
      </c>
      <c r="X63" t="s">
        <v>176</v>
      </c>
      <c r="Y63" t="s">
        <v>176</v>
      </c>
      <c r="Z63">
        <v>2.0099999999999998</v>
      </c>
      <c r="AA63">
        <v>13.39</v>
      </c>
      <c r="AB63">
        <v>2</v>
      </c>
    </row>
    <row r="64" spans="1:28" x14ac:dyDescent="0.25">
      <c r="A64" t="s">
        <v>749</v>
      </c>
      <c r="B64" s="35"/>
      <c r="C64" t="s">
        <v>750</v>
      </c>
      <c r="D64" t="s">
        <v>176</v>
      </c>
      <c r="E64">
        <v>1.5</v>
      </c>
      <c r="F64">
        <v>8.67</v>
      </c>
      <c r="G64">
        <v>5.27</v>
      </c>
      <c r="H64">
        <v>4.7699999999999996</v>
      </c>
      <c r="I64">
        <v>6.3659999999999997</v>
      </c>
      <c r="J64">
        <v>0.48</v>
      </c>
      <c r="K64" t="s">
        <v>176</v>
      </c>
      <c r="L64">
        <v>1.87</v>
      </c>
      <c r="M64" t="s">
        <v>176</v>
      </c>
      <c r="N64" t="s">
        <v>176</v>
      </c>
      <c r="O64" t="s">
        <v>176</v>
      </c>
      <c r="P64" t="s">
        <v>176</v>
      </c>
      <c r="Q64" t="s">
        <v>176</v>
      </c>
      <c r="R64" t="s">
        <v>176</v>
      </c>
      <c r="S64" t="s">
        <v>176</v>
      </c>
      <c r="T64">
        <v>7.48</v>
      </c>
      <c r="U64">
        <v>8.56</v>
      </c>
      <c r="V64">
        <v>7.1</v>
      </c>
      <c r="W64" t="s">
        <v>176</v>
      </c>
      <c r="X64" t="s">
        <v>176</v>
      </c>
      <c r="Y64" t="s">
        <v>176</v>
      </c>
      <c r="Z64">
        <v>1.82</v>
      </c>
      <c r="AA64">
        <v>13.84</v>
      </c>
      <c r="AB64">
        <v>2</v>
      </c>
    </row>
    <row r="65" spans="1:28" x14ac:dyDescent="0.25">
      <c r="A65" t="s">
        <v>751</v>
      </c>
      <c r="B65" s="35"/>
      <c r="C65" t="s">
        <v>752</v>
      </c>
      <c r="D65">
        <v>7.5</v>
      </c>
      <c r="E65" t="s">
        <v>176</v>
      </c>
      <c r="F65" t="s">
        <v>176</v>
      </c>
      <c r="G65" t="s">
        <v>176</v>
      </c>
      <c r="H65" t="s">
        <v>176</v>
      </c>
      <c r="I65" t="s">
        <v>176</v>
      </c>
      <c r="J65" t="s">
        <v>176</v>
      </c>
      <c r="K65">
        <v>2.6</v>
      </c>
      <c r="L65" t="s">
        <v>176</v>
      </c>
      <c r="M65">
        <v>8.6999999999999993</v>
      </c>
      <c r="N65">
        <v>8.2100000000000009</v>
      </c>
      <c r="O65">
        <v>7</v>
      </c>
      <c r="P65" t="s">
        <v>176</v>
      </c>
      <c r="Q65">
        <v>11.6</v>
      </c>
      <c r="R65">
        <v>0.84</v>
      </c>
      <c r="S65" t="s">
        <v>176</v>
      </c>
      <c r="T65" t="s">
        <v>176</v>
      </c>
      <c r="U65" t="s">
        <v>176</v>
      </c>
      <c r="V65" t="s">
        <v>176</v>
      </c>
      <c r="W65" t="s">
        <v>176</v>
      </c>
      <c r="X65">
        <v>2.1</v>
      </c>
      <c r="Y65" t="s">
        <v>176</v>
      </c>
      <c r="Z65" t="s">
        <v>176</v>
      </c>
      <c r="AA65" t="s">
        <v>176</v>
      </c>
      <c r="AB65" t="s">
        <v>176</v>
      </c>
    </row>
    <row r="66" spans="1:28" x14ac:dyDescent="0.25">
      <c r="A66" t="s">
        <v>877</v>
      </c>
      <c r="B66" s="34" t="s">
        <v>878</v>
      </c>
      <c r="C66" t="s">
        <v>879</v>
      </c>
      <c r="D66" t="s">
        <v>880</v>
      </c>
      <c r="E66" t="s">
        <v>881</v>
      </c>
      <c r="F66" t="s">
        <v>882</v>
      </c>
      <c r="J66" t="s">
        <v>883</v>
      </c>
      <c r="M66" t="s">
        <v>884</v>
      </c>
      <c r="N66" t="s">
        <v>885</v>
      </c>
      <c r="O66" t="s">
        <v>884</v>
      </c>
      <c r="P66" t="s">
        <v>886</v>
      </c>
      <c r="Q66" t="s">
        <v>887</v>
      </c>
      <c r="R66" t="s">
        <v>888</v>
      </c>
      <c r="W66" t="s">
        <v>889</v>
      </c>
      <c r="X66" t="s">
        <v>890</v>
      </c>
      <c r="Y66" s="6" t="s">
        <v>891</v>
      </c>
      <c r="Z66" t="s">
        <v>892</v>
      </c>
    </row>
    <row r="67" spans="1:28" x14ac:dyDescent="0.25">
      <c r="A67" t="s">
        <v>893</v>
      </c>
      <c r="B67" s="34"/>
      <c r="C67" t="s">
        <v>894</v>
      </c>
      <c r="D67" t="s">
        <v>895</v>
      </c>
      <c r="E67" t="s">
        <v>896</v>
      </c>
      <c r="J67" t="s">
        <v>897</v>
      </c>
      <c r="M67" t="s">
        <v>898</v>
      </c>
      <c r="N67" t="s">
        <v>899</v>
      </c>
      <c r="O67" t="s">
        <v>898</v>
      </c>
      <c r="P67" t="s">
        <v>900</v>
      </c>
      <c r="Q67" t="s">
        <v>901</v>
      </c>
      <c r="R67" t="s">
        <v>902</v>
      </c>
      <c r="W67" s="6" t="s">
        <v>903</v>
      </c>
      <c r="X67" t="s">
        <v>904</v>
      </c>
      <c r="Y67" s="6" t="s">
        <v>905</v>
      </c>
    </row>
    <row r="68" spans="1:28" x14ac:dyDescent="0.25">
      <c r="A68" t="s">
        <v>906</v>
      </c>
      <c r="B68" s="34"/>
      <c r="C68" t="s">
        <v>907</v>
      </c>
      <c r="D68" t="s">
        <v>340</v>
      </c>
      <c r="E68" t="s">
        <v>908</v>
      </c>
      <c r="J68" t="s">
        <v>340</v>
      </c>
      <c r="M68" t="s">
        <v>340</v>
      </c>
      <c r="N68" t="s">
        <v>340</v>
      </c>
      <c r="O68" t="s">
        <v>340</v>
      </c>
      <c r="P68" t="s">
        <v>340</v>
      </c>
      <c r="Q68" t="s">
        <v>340</v>
      </c>
      <c r="R68" t="s">
        <v>340</v>
      </c>
      <c r="W68" t="s">
        <v>908</v>
      </c>
      <c r="X68" t="s">
        <v>909</v>
      </c>
      <c r="Y68" t="s">
        <v>891</v>
      </c>
      <c r="AA68" s="6" t="s">
        <v>910</v>
      </c>
      <c r="AB68" s="6" t="s">
        <v>911</v>
      </c>
    </row>
    <row r="69" spans="1:28" s="1" customFormat="1" x14ac:dyDescent="0.25">
      <c r="A69"/>
      <c r="B69" s="4"/>
      <c r="C69"/>
      <c r="D69"/>
      <c r="E69"/>
      <c r="F69"/>
      <c r="G69"/>
      <c r="H69"/>
      <c r="I69"/>
      <c r="J69"/>
      <c r="K69"/>
      <c r="L69"/>
      <c r="M69"/>
      <c r="N69"/>
      <c r="O69"/>
      <c r="P69"/>
      <c r="Q69"/>
      <c r="R69"/>
      <c r="S69"/>
      <c r="T69"/>
      <c r="U69"/>
      <c r="V69"/>
      <c r="W69"/>
      <c r="X69"/>
      <c r="Y69"/>
      <c r="Z69"/>
      <c r="AA69"/>
      <c r="AB69"/>
    </row>
    <row r="70" spans="1:28" s="1" customFormat="1" x14ac:dyDescent="0.25">
      <c r="A70"/>
      <c r="B70" s="4"/>
      <c r="C70"/>
      <c r="D70"/>
      <c r="E70"/>
      <c r="F70"/>
      <c r="G70"/>
      <c r="H70"/>
      <c r="I70"/>
      <c r="J70"/>
      <c r="K70"/>
      <c r="L70"/>
      <c r="M70"/>
      <c r="N70"/>
      <c r="O70"/>
      <c r="P70"/>
      <c r="Q70"/>
      <c r="R70"/>
      <c r="S70"/>
      <c r="T70"/>
      <c r="U70"/>
      <c r="V70"/>
      <c r="W70"/>
      <c r="X70"/>
      <c r="Y70"/>
      <c r="Z70"/>
      <c r="AA70"/>
      <c r="AB70"/>
    </row>
    <row r="71" spans="1:28" s="1" customFormat="1" x14ac:dyDescent="0.25">
      <c r="A71"/>
      <c r="B71" s="4"/>
      <c r="C71"/>
      <c r="D71"/>
      <c r="E71"/>
      <c r="F71"/>
      <c r="G71"/>
      <c r="H71"/>
      <c r="I71"/>
      <c r="J71"/>
      <c r="K71"/>
      <c r="L71"/>
      <c r="M71"/>
      <c r="N71"/>
      <c r="O71"/>
      <c r="P71"/>
      <c r="Q71"/>
      <c r="R71"/>
      <c r="S71"/>
      <c r="T71"/>
      <c r="U71"/>
      <c r="V71"/>
      <c r="W71"/>
      <c r="X71"/>
      <c r="Y71"/>
      <c r="Z71"/>
      <c r="AA71"/>
      <c r="AB71"/>
    </row>
    <row r="72" spans="1:28" s="1" customFormat="1" x14ac:dyDescent="0.25">
      <c r="A72"/>
      <c r="B72" s="4"/>
      <c r="C72"/>
      <c r="D72"/>
      <c r="E72"/>
      <c r="F72"/>
      <c r="G72"/>
      <c r="H72"/>
      <c r="I72"/>
      <c r="J72"/>
      <c r="K72"/>
      <c r="L72"/>
      <c r="M72"/>
      <c r="N72"/>
      <c r="O72"/>
      <c r="P72"/>
      <c r="Q72"/>
      <c r="R72"/>
      <c r="S72"/>
      <c r="T72"/>
      <c r="U72"/>
      <c r="V72"/>
      <c r="W72"/>
      <c r="X72"/>
      <c r="Y72"/>
      <c r="Z72"/>
      <c r="AA72"/>
      <c r="AB72"/>
    </row>
    <row r="73" spans="1:28" s="1" customFormat="1" x14ac:dyDescent="0.25">
      <c r="A73"/>
      <c r="B73" s="4"/>
      <c r="C73"/>
      <c r="D73"/>
      <c r="E73"/>
      <c r="F73"/>
      <c r="G73"/>
      <c r="H73"/>
      <c r="I73"/>
      <c r="J73"/>
      <c r="K73"/>
      <c r="L73"/>
      <c r="M73"/>
      <c r="N73"/>
      <c r="O73"/>
      <c r="P73"/>
      <c r="Q73"/>
      <c r="R73"/>
      <c r="S73"/>
      <c r="T73"/>
      <c r="U73"/>
      <c r="V73"/>
      <c r="W73"/>
      <c r="X73"/>
      <c r="Y73"/>
      <c r="Z73"/>
      <c r="AA73"/>
      <c r="AB73"/>
    </row>
    <row r="74" spans="1:28" s="1" customFormat="1" x14ac:dyDescent="0.25">
      <c r="A74"/>
      <c r="B74" s="4"/>
      <c r="C74"/>
      <c r="D74"/>
      <c r="E74"/>
      <c r="F74"/>
      <c r="G74"/>
      <c r="H74"/>
      <c r="I74"/>
      <c r="J74"/>
      <c r="K74"/>
      <c r="L74"/>
      <c r="M74"/>
      <c r="N74"/>
      <c r="O74"/>
      <c r="P74"/>
      <c r="Q74"/>
      <c r="R74"/>
      <c r="S74"/>
      <c r="T74"/>
      <c r="U74"/>
      <c r="V74"/>
      <c r="W74"/>
      <c r="X74"/>
      <c r="Y74"/>
      <c r="Z74"/>
      <c r="AA74"/>
      <c r="AB74"/>
    </row>
  </sheetData>
  <mergeCells count="5">
    <mergeCell ref="B1:B2"/>
    <mergeCell ref="B66:B68"/>
    <mergeCell ref="B32:B65"/>
    <mergeCell ref="B18:B31"/>
    <mergeCell ref="B4:B17"/>
  </mergeCells>
  <conditionalFormatting sqref="B1 B66 B32:C32 C33:C68 C1:C17">
    <cfRule type="containsBlanks" dxfId="90" priority="336" stopIfTrue="1">
      <formula>LEN(TRIM(B1))=0</formula>
    </cfRule>
    <cfRule type="expression" dxfId="89" priority="339" stopIfTrue="1">
      <formula>"ISTLEER(A1)"</formula>
    </cfRule>
  </conditionalFormatting>
  <conditionalFormatting sqref="B1">
    <cfRule type="expression" dxfId="88" priority="338" stopIfTrue="1">
      <formula>_xludf.ISBLANK(B1)</formula>
    </cfRule>
  </conditionalFormatting>
  <conditionalFormatting sqref="B1 B66 B32:C32 C33:C68 C1:C17">
    <cfRule type="containsBlanks" dxfId="87" priority="337" stopIfTrue="1">
      <formula>LEN(TRIM(B1))=0</formula>
    </cfRule>
  </conditionalFormatting>
  <conditionalFormatting sqref="C1:C2">
    <cfRule type="expression" dxfId="86" priority="333" stopIfTrue="1">
      <formula>_xludf.ISBLANK(C1)</formula>
    </cfRule>
  </conditionalFormatting>
  <conditionalFormatting sqref="E13:F17 E75:F1048576 P12 E32:F42 X32:X42 M69:M1048576 F69:F74 X68:X1048576 O67:O1048576 N68:N1048576 R61:R62 E6:E12 I32:I42 K84:K1048576 I47:I73 G74:I1048576 G66:H73 J66:J1048576 G19:H20 J14:J20 Y12:Y20 M32:O42 AA67:AB1048576 P14:P20 R68 R18:R20 L18:L20 L22:L42 Y22 J22:J42 G22:H42 T48:T1048576 G44:H64 J44:J62 P44:Q1048576 R44:R59 W44:W1048576 M44:O64 I44:I45 X44:X66 E44:F68 V61:V1048576 P22:R42 W22:W42 W43:X43 L44:L1048576 E21:R21 W21:Y21 E43:R43 Y24:Y1048576 J4:J12 G4:G18 H4:I13 R3 G1:P3 Q1:Q20 E1:F5 Z1:Z1048576 W1:W20 X2:X17 AA2:AB65 D1:D1048576 U2:U69 T1:T46 V1:V59 S1:S1048576 Y1:Y5 AC2:DO69">
    <cfRule type="containsBlanks" dxfId="85" priority="314">
      <formula>LEN(TRIM(D1))=0</formula>
    </cfRule>
  </conditionalFormatting>
  <conditionalFormatting sqref="C18:C31">
    <cfRule type="containsBlanks" dxfId="84" priority="311" stopIfTrue="1">
      <formula>LEN(TRIM(C18))=0</formula>
    </cfRule>
    <cfRule type="expression" dxfId="83" priority="313" stopIfTrue="1">
      <formula>"ISTLEER(A1)"</formula>
    </cfRule>
  </conditionalFormatting>
  <conditionalFormatting sqref="C18:C31">
    <cfRule type="containsBlanks" dxfId="82" priority="312" stopIfTrue="1">
      <formula>LEN(TRIM(C18))=0</formula>
    </cfRule>
  </conditionalFormatting>
  <conditionalFormatting sqref="E18:F20 E22:F31">
    <cfRule type="containsBlanks" dxfId="81" priority="310">
      <formula>LEN(TRIM(E18))=0</formula>
    </cfRule>
  </conditionalFormatting>
  <conditionalFormatting sqref="Y6:Y11">
    <cfRule type="containsBlanks" dxfId="80" priority="305">
      <formula>LEN(TRIM(Y6))=0</formula>
    </cfRule>
  </conditionalFormatting>
  <conditionalFormatting sqref="Y23">
    <cfRule type="containsBlanks" dxfId="79" priority="304">
      <formula>LEN(TRIM(Y23))=0</formula>
    </cfRule>
  </conditionalFormatting>
  <conditionalFormatting sqref="F6">
    <cfRule type="containsBlanks" dxfId="78" priority="303">
      <formula>LEN(TRIM(F6))=0</formula>
    </cfRule>
  </conditionalFormatting>
  <conditionalFormatting sqref="X18:X20 X22:X31">
    <cfRule type="containsBlanks" dxfId="77" priority="296">
      <formula>LEN(TRIM(X18))=0</formula>
    </cfRule>
  </conditionalFormatting>
  <conditionalFormatting sqref="X67">
    <cfRule type="containsBlanks" dxfId="76" priority="290">
      <formula>LEN(TRIM(X67))=0</formula>
    </cfRule>
  </conditionalFormatting>
  <conditionalFormatting sqref="N18:N20 N22:N31">
    <cfRule type="containsBlanks" dxfId="75" priority="276">
      <formula>LEN(TRIM(N18))=0</formula>
    </cfRule>
  </conditionalFormatting>
  <conditionalFormatting sqref="O19:O20 O22:O31">
    <cfRule type="containsBlanks" dxfId="74" priority="282">
      <formula>LEN(TRIM(O19))=0</formula>
    </cfRule>
  </conditionalFormatting>
  <conditionalFormatting sqref="O4:O14">
    <cfRule type="containsBlanks" dxfId="73" priority="269">
      <formula>LEN(TRIM(O4))=0</formula>
    </cfRule>
  </conditionalFormatting>
  <conditionalFormatting sqref="N66">
    <cfRule type="containsBlanks" dxfId="72" priority="277">
      <formula>LEN(TRIM(N66))=0</formula>
    </cfRule>
  </conditionalFormatting>
  <conditionalFormatting sqref="N15:N17">
    <cfRule type="containsBlanks" dxfId="71" priority="272">
      <formula>LEN(TRIM(N15))=0</formula>
    </cfRule>
  </conditionalFormatting>
  <conditionalFormatting sqref="O15:O17">
    <cfRule type="containsBlanks" dxfId="70" priority="271">
      <formula>LEN(TRIM(O15))=0</formula>
    </cfRule>
  </conditionalFormatting>
  <conditionalFormatting sqref="N4:N14">
    <cfRule type="containsBlanks" dxfId="69" priority="270">
      <formula>LEN(TRIM(N4))=0</formula>
    </cfRule>
  </conditionalFormatting>
  <conditionalFormatting sqref="E74">
    <cfRule type="containsBlanks" dxfId="68" priority="268">
      <formula>LEN(TRIM(E74))=0</formula>
    </cfRule>
  </conditionalFormatting>
  <conditionalFormatting sqref="E73">
    <cfRule type="containsBlanks" dxfId="67" priority="267">
      <formula>LEN(TRIM(E73))=0</formula>
    </cfRule>
  </conditionalFormatting>
  <conditionalFormatting sqref="E72">
    <cfRule type="containsBlanks" dxfId="66" priority="266">
      <formula>LEN(TRIM(E72))=0</formula>
    </cfRule>
  </conditionalFormatting>
  <conditionalFormatting sqref="E71">
    <cfRule type="containsBlanks" dxfId="65" priority="265">
      <formula>LEN(TRIM(E71))=0</formula>
    </cfRule>
  </conditionalFormatting>
  <conditionalFormatting sqref="E70">
    <cfRule type="containsBlanks" dxfId="64" priority="264">
      <formula>LEN(TRIM(E70))=0</formula>
    </cfRule>
  </conditionalFormatting>
  <conditionalFormatting sqref="E69">
    <cfRule type="containsBlanks" dxfId="63" priority="263">
      <formula>LEN(TRIM(E69))=0</formula>
    </cfRule>
  </conditionalFormatting>
  <conditionalFormatting sqref="M4:M17 M66 M68">
    <cfRule type="containsBlanks" dxfId="62" priority="262">
      <formula>LEN(TRIM(M4))=0</formula>
    </cfRule>
  </conditionalFormatting>
  <conditionalFormatting sqref="M18:M20 M22:M31">
    <cfRule type="containsBlanks" dxfId="61" priority="261">
      <formula>LEN(TRIM(M18))=0</formula>
    </cfRule>
  </conditionalFormatting>
  <conditionalFormatting sqref="N67">
    <cfRule type="containsBlanks" dxfId="60" priority="260">
      <formula>LEN(TRIM(N67))=0</formula>
    </cfRule>
  </conditionalFormatting>
  <conditionalFormatting sqref="O18">
    <cfRule type="containsBlanks" dxfId="59" priority="259">
      <formula>LEN(TRIM(O18))=0</formula>
    </cfRule>
  </conditionalFormatting>
  <conditionalFormatting sqref="O66">
    <cfRule type="containsBlanks" dxfId="58" priority="258">
      <formula>LEN(TRIM(O66))=0</formula>
    </cfRule>
  </conditionalFormatting>
  <conditionalFormatting sqref="M67">
    <cfRule type="containsBlanks" dxfId="57" priority="257">
      <formula>LEN(TRIM(M67))=0</formula>
    </cfRule>
  </conditionalFormatting>
  <conditionalFormatting sqref="P13 P4:P11">
    <cfRule type="containsBlanks" dxfId="56" priority="249">
      <formula>LEN(TRIM(P4))=0</formula>
    </cfRule>
  </conditionalFormatting>
  <conditionalFormatting sqref="R1:R2 R69:R1048576 R63:R65">
    <cfRule type="containsBlanks" dxfId="55" priority="202">
      <formula>LEN(TRIM(R1))=0</formula>
    </cfRule>
  </conditionalFormatting>
  <conditionalFormatting sqref="R66">
    <cfRule type="containsBlanks" dxfId="54" priority="188">
      <formula>LEN(TRIM(R66))=0</formula>
    </cfRule>
  </conditionalFormatting>
  <conditionalFormatting sqref="R67">
    <cfRule type="containsBlanks" dxfId="53" priority="185">
      <formula>LEN(TRIM(R67))=0</formula>
    </cfRule>
  </conditionalFormatting>
  <conditionalFormatting sqref="R4:R17">
    <cfRule type="containsBlanks" dxfId="52" priority="172">
      <formula>LEN(TRIM(R4))=0</formula>
    </cfRule>
  </conditionalFormatting>
  <conditionalFormatting sqref="J13 J63:J65">
    <cfRule type="containsBlanks" dxfId="51" priority="165">
      <formula>LEN(TRIM(J13))=0</formula>
    </cfRule>
  </conditionalFormatting>
  <conditionalFormatting sqref="K4:K13">
    <cfRule type="containsBlanks" dxfId="50" priority="162">
      <formula>LEN(TRIM(K4))=0</formula>
    </cfRule>
  </conditionalFormatting>
  <conditionalFormatting sqref="L4:L13">
    <cfRule type="containsBlanks" dxfId="49" priority="161">
      <formula>LEN(TRIM(L4))=0</formula>
    </cfRule>
  </conditionalFormatting>
  <conditionalFormatting sqref="K14:K18">
    <cfRule type="containsBlanks" dxfId="48" priority="160">
      <formula>LEN(TRIM(K14))=0</formula>
    </cfRule>
  </conditionalFormatting>
  <conditionalFormatting sqref="L14:L17">
    <cfRule type="containsBlanks" dxfId="47" priority="159">
      <formula>LEN(TRIM(L14))=0</formula>
    </cfRule>
  </conditionalFormatting>
  <conditionalFormatting sqref="F7">
    <cfRule type="containsBlanks" dxfId="46" priority="65">
      <formula>LEN(TRIM(F7))=0</formula>
    </cfRule>
  </conditionalFormatting>
  <conditionalFormatting sqref="F8">
    <cfRule type="containsBlanks" dxfId="45" priority="64">
      <formula>LEN(TRIM(F8))=0</formula>
    </cfRule>
  </conditionalFormatting>
  <conditionalFormatting sqref="F10">
    <cfRule type="containsBlanks" dxfId="44" priority="62">
      <formula>LEN(TRIM(F10))=0</formula>
    </cfRule>
  </conditionalFormatting>
  <conditionalFormatting sqref="F11">
    <cfRule type="containsBlanks" dxfId="43" priority="61">
      <formula>LEN(TRIM(F11))=0</formula>
    </cfRule>
  </conditionalFormatting>
  <conditionalFormatting sqref="F12">
    <cfRule type="containsBlanks" dxfId="42" priority="60">
      <formula>LEN(TRIM(F12))=0</formula>
    </cfRule>
  </conditionalFormatting>
  <conditionalFormatting sqref="F9">
    <cfRule type="containsBlanks" dxfId="41" priority="63">
      <formula>LEN(TRIM(F9))=0</formula>
    </cfRule>
  </conditionalFormatting>
  <conditionalFormatting sqref="H14:H17">
    <cfRule type="containsBlanks" dxfId="40" priority="58">
      <formula>LEN(TRIM(H14))=0</formula>
    </cfRule>
  </conditionalFormatting>
  <conditionalFormatting sqref="H18">
    <cfRule type="containsBlanks" dxfId="39" priority="57">
      <formula>LEN(TRIM(H18))=0</formula>
    </cfRule>
  </conditionalFormatting>
  <conditionalFormatting sqref="I18">
    <cfRule type="containsBlanks" dxfId="38" priority="56">
      <formula>LEN(TRIM(I18))=0</formula>
    </cfRule>
  </conditionalFormatting>
  <conditionalFormatting sqref="I19:I20 I22:I31">
    <cfRule type="containsBlanks" dxfId="37" priority="55">
      <formula>LEN(TRIM(I19))=0</formula>
    </cfRule>
  </conditionalFormatting>
  <conditionalFormatting sqref="I46">
    <cfRule type="containsBlanks" dxfId="36" priority="54">
      <formula>LEN(TRIM(I46))=0</formula>
    </cfRule>
  </conditionalFormatting>
  <conditionalFormatting sqref="K38:K42 K44:K83">
    <cfRule type="containsBlanks" dxfId="35" priority="53">
      <formula>LEN(TRIM(K38))=0</formula>
    </cfRule>
  </conditionalFormatting>
  <conditionalFormatting sqref="K19:K20 K22:K37">
    <cfRule type="containsBlanks" dxfId="34" priority="52">
      <formula>LEN(TRIM(K19))=0</formula>
    </cfRule>
  </conditionalFormatting>
  <conditionalFormatting sqref="I14:I17">
    <cfRule type="containsBlanks" dxfId="33" priority="50">
      <formula>LEN(TRIM(I14))=0</formula>
    </cfRule>
  </conditionalFormatting>
  <conditionalFormatting sqref="A3 C3:XFD3">
    <cfRule type="cellIs" dxfId="32" priority="16" operator="equal">
      <formula>"yes"</formula>
    </cfRule>
  </conditionalFormatting>
  <conditionalFormatting sqref="A3 C3:XFD3">
    <cfRule type="cellIs" dxfId="31" priority="14" operator="equal">
      <formula>"yes"</formula>
    </cfRule>
    <cfRule type="cellIs" dxfId="30" priority="15" operator="equal">
      <formula>"no"</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workbookViewId="0">
      <selection activeCell="B23" sqref="B23"/>
    </sheetView>
  </sheetViews>
  <sheetFormatPr baseColWidth="10" defaultColWidth="11.42578125" defaultRowHeight="15" x14ac:dyDescent="0.25"/>
  <cols>
    <col min="1" max="1" width="21.140625" bestFit="1" customWidth="1"/>
    <col min="2" max="2" width="60.140625" bestFit="1" customWidth="1"/>
    <col min="3" max="3" width="88.42578125" style="2" customWidth="1"/>
    <col min="4" max="4" width="96.85546875" style="2" customWidth="1"/>
  </cols>
  <sheetData>
    <row r="1" spans="1:4" x14ac:dyDescent="0.25">
      <c r="B1" t="s">
        <v>912</v>
      </c>
      <c r="C1" s="2" t="s">
        <v>913</v>
      </c>
      <c r="D1" s="2" t="s">
        <v>914</v>
      </c>
    </row>
    <row r="2" spans="1:4" x14ac:dyDescent="0.25">
      <c r="A2" t="s">
        <v>915</v>
      </c>
      <c r="B2" t="s">
        <v>916</v>
      </c>
      <c r="C2" s="2" t="s">
        <v>916</v>
      </c>
      <c r="D2" s="2" t="s">
        <v>917</v>
      </c>
    </row>
    <row r="3" spans="1:4" x14ac:dyDescent="0.25">
      <c r="A3" t="s">
        <v>285</v>
      </c>
      <c r="B3" t="s">
        <v>916</v>
      </c>
      <c r="C3" s="2" t="s">
        <v>916</v>
      </c>
      <c r="D3" s="2" t="s">
        <v>918</v>
      </c>
    </row>
    <row r="4" spans="1:4" x14ac:dyDescent="0.25">
      <c r="A4" t="s">
        <v>919</v>
      </c>
      <c r="B4" t="s">
        <v>920</v>
      </c>
      <c r="C4" s="2" t="s">
        <v>921</v>
      </c>
    </row>
    <row r="5" spans="1:4" x14ac:dyDescent="0.25">
      <c r="A5" t="s">
        <v>804</v>
      </c>
      <c r="B5" t="s">
        <v>920</v>
      </c>
      <c r="C5" s="2" t="s">
        <v>922</v>
      </c>
    </row>
    <row r="6" spans="1:4" ht="30" x14ac:dyDescent="0.25">
      <c r="A6" t="s">
        <v>402</v>
      </c>
      <c r="B6" t="s">
        <v>916</v>
      </c>
      <c r="C6" s="2" t="s">
        <v>916</v>
      </c>
      <c r="D6" s="2" t="s">
        <v>923</v>
      </c>
    </row>
    <row r="7" spans="1:4" ht="30" x14ac:dyDescent="0.25">
      <c r="A7" t="s">
        <v>924</v>
      </c>
      <c r="B7" t="s">
        <v>920</v>
      </c>
      <c r="C7" s="2" t="s">
        <v>925</v>
      </c>
    </row>
    <row r="8" spans="1:4" x14ac:dyDescent="0.25">
      <c r="A8" t="s">
        <v>190</v>
      </c>
      <c r="B8" t="s">
        <v>920</v>
      </c>
      <c r="C8" s="2" t="s">
        <v>926</v>
      </c>
    </row>
    <row r="9" spans="1:4" x14ac:dyDescent="0.25">
      <c r="A9" t="s">
        <v>927</v>
      </c>
      <c r="B9" t="s">
        <v>920</v>
      </c>
      <c r="C9" s="2" t="s">
        <v>926</v>
      </c>
    </row>
    <row r="10" spans="1:4" x14ac:dyDescent="0.25">
      <c r="A10" t="s">
        <v>928</v>
      </c>
      <c r="B10" t="s">
        <v>920</v>
      </c>
      <c r="C10" s="2" t="s">
        <v>929</v>
      </c>
    </row>
    <row r="11" spans="1:4" x14ac:dyDescent="0.25">
      <c r="A11" t="s">
        <v>930</v>
      </c>
      <c r="B11" t="s">
        <v>920</v>
      </c>
      <c r="C11" s="2" t="s">
        <v>931</v>
      </c>
    </row>
    <row r="12" spans="1:4" x14ac:dyDescent="0.25">
      <c r="A12" t="s">
        <v>686</v>
      </c>
      <c r="B12" t="s">
        <v>920</v>
      </c>
      <c r="C12" s="2" t="s">
        <v>932</v>
      </c>
    </row>
    <row r="13" spans="1:4" x14ac:dyDescent="0.25">
      <c r="A13" t="s">
        <v>933</v>
      </c>
      <c r="B13" t="s">
        <v>920</v>
      </c>
      <c r="C13" s="2" t="s">
        <v>916</v>
      </c>
    </row>
    <row r="14" spans="1:4" x14ac:dyDescent="0.25">
      <c r="A14" t="s">
        <v>934</v>
      </c>
      <c r="B14" s="2" t="s">
        <v>935</v>
      </c>
      <c r="C14" s="2" t="s">
        <v>935</v>
      </c>
    </row>
    <row r="15" spans="1:4" x14ac:dyDescent="0.25">
      <c r="A15" t="s">
        <v>936</v>
      </c>
      <c r="B15" s="2" t="s">
        <v>937</v>
      </c>
      <c r="C15" s="2" t="s">
        <v>937</v>
      </c>
    </row>
    <row r="16" spans="1:4" x14ac:dyDescent="0.25">
      <c r="A16" t="s">
        <v>938</v>
      </c>
      <c r="B16" t="s">
        <v>920</v>
      </c>
      <c r="C16" s="2" t="s">
        <v>939</v>
      </c>
    </row>
    <row r="17" spans="1:4" ht="30" x14ac:dyDescent="0.25">
      <c r="A17" t="s">
        <v>746</v>
      </c>
      <c r="B17" s="2" t="s">
        <v>940</v>
      </c>
      <c r="C17" s="2" t="s">
        <v>941</v>
      </c>
    </row>
    <row r="18" spans="1:4" x14ac:dyDescent="0.25">
      <c r="A18" t="s">
        <v>752</v>
      </c>
      <c r="B18" t="s">
        <v>942</v>
      </c>
      <c r="C18" s="2" t="s">
        <v>942</v>
      </c>
    </row>
    <row r="19" spans="1:4" x14ac:dyDescent="0.25">
      <c r="A19" t="s">
        <v>943</v>
      </c>
      <c r="C19" s="2" t="s">
        <v>944</v>
      </c>
    </row>
    <row r="20" spans="1:4" x14ac:dyDescent="0.25">
      <c r="A20" t="s">
        <v>945</v>
      </c>
      <c r="B20" t="s">
        <v>916</v>
      </c>
      <c r="C20" s="2" t="s">
        <v>916</v>
      </c>
      <c r="D20" s="2" t="s">
        <v>916</v>
      </c>
    </row>
    <row r="21" spans="1:4" ht="30" x14ac:dyDescent="0.25">
      <c r="A21" t="s">
        <v>946</v>
      </c>
      <c r="B21" s="2" t="s">
        <v>947</v>
      </c>
      <c r="C21" s="2" t="s">
        <v>947</v>
      </c>
    </row>
    <row r="22" spans="1:4" ht="30" x14ac:dyDescent="0.25">
      <c r="A22" t="s">
        <v>948</v>
      </c>
      <c r="C22" s="2" t="s">
        <v>949</v>
      </c>
    </row>
    <row r="23" spans="1:4" ht="30" x14ac:dyDescent="0.25">
      <c r="A23" t="s">
        <v>950</v>
      </c>
      <c r="B23" t="s">
        <v>916</v>
      </c>
      <c r="C23" s="2" t="s">
        <v>916</v>
      </c>
      <c r="D23" s="2" t="s">
        <v>951</v>
      </c>
    </row>
    <row r="24" spans="1:4" x14ac:dyDescent="0.25">
      <c r="A24" t="s">
        <v>952</v>
      </c>
      <c r="B24" t="s">
        <v>916</v>
      </c>
      <c r="C24" s="2" t="s">
        <v>916</v>
      </c>
    </row>
    <row r="25" spans="1:4" x14ac:dyDescent="0.25">
      <c r="A25" t="s">
        <v>953</v>
      </c>
      <c r="B25" t="s">
        <v>916</v>
      </c>
      <c r="C25" s="2" t="s">
        <v>916</v>
      </c>
    </row>
    <row r="26" spans="1:4" x14ac:dyDescent="0.25">
      <c r="A26" t="s">
        <v>954</v>
      </c>
      <c r="B26" t="s">
        <v>916</v>
      </c>
      <c r="C26" s="2" t="s">
        <v>916</v>
      </c>
      <c r="D26" s="2" t="s">
        <v>955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selection activeCell="I9" sqref="I9"/>
    </sheetView>
  </sheetViews>
  <sheetFormatPr baseColWidth="10" defaultColWidth="11.42578125" defaultRowHeight="15" x14ac:dyDescent="0.25"/>
  <cols>
    <col min="1" max="1" width="31" bestFit="1" customWidth="1"/>
    <col min="2" max="2" width="14.42578125" customWidth="1"/>
    <col min="3" max="3" width="6.140625" customWidth="1"/>
    <col min="4" max="4" width="5.140625" customWidth="1"/>
    <col min="5" max="5" width="5.85546875" customWidth="1"/>
    <col min="6" max="6" width="10.85546875" bestFit="1" customWidth="1"/>
  </cols>
  <sheetData>
    <row r="1" spans="1:8" x14ac:dyDescent="0.25">
      <c r="C1" s="38" t="s">
        <v>956</v>
      </c>
      <c r="D1" s="38"/>
      <c r="E1" s="38"/>
    </row>
    <row r="2" spans="1:8" x14ac:dyDescent="0.25">
      <c r="B2" t="s">
        <v>957</v>
      </c>
      <c r="C2" t="s">
        <v>341</v>
      </c>
      <c r="D2" t="s">
        <v>339</v>
      </c>
      <c r="E2" t="s">
        <v>958</v>
      </c>
      <c r="F2" t="s">
        <v>959</v>
      </c>
      <c r="G2" t="s">
        <v>960</v>
      </c>
      <c r="H2" t="s">
        <v>961</v>
      </c>
    </row>
    <row r="3" spans="1:8" x14ac:dyDescent="0.25">
      <c r="A3" t="s">
        <v>962</v>
      </c>
      <c r="B3">
        <v>1</v>
      </c>
      <c r="C3">
        <v>1</v>
      </c>
      <c r="D3">
        <v>1</v>
      </c>
      <c r="E3">
        <v>1</v>
      </c>
      <c r="F3">
        <v>0</v>
      </c>
      <c r="G3">
        <v>0</v>
      </c>
      <c r="H3">
        <f t="shared" ref="H3:H9" si="0" xml:space="preserve"> SUM(B3:G3)</f>
        <v>4</v>
      </c>
    </row>
    <row r="4" spans="1:8" x14ac:dyDescent="0.25">
      <c r="A4" t="s">
        <v>963</v>
      </c>
      <c r="B4">
        <v>1</v>
      </c>
      <c r="C4">
        <v>1</v>
      </c>
      <c r="D4">
        <v>0</v>
      </c>
      <c r="E4">
        <v>0</v>
      </c>
      <c r="F4">
        <v>0</v>
      </c>
      <c r="G4">
        <v>1</v>
      </c>
      <c r="H4">
        <f t="shared" si="0"/>
        <v>3</v>
      </c>
    </row>
    <row r="5" spans="1:8" x14ac:dyDescent="0.25">
      <c r="A5" t="s">
        <v>964</v>
      </c>
      <c r="B5">
        <v>1</v>
      </c>
      <c r="C5">
        <v>1</v>
      </c>
      <c r="D5">
        <v>1</v>
      </c>
      <c r="E5">
        <v>0</v>
      </c>
      <c r="F5">
        <v>0</v>
      </c>
      <c r="G5">
        <v>0</v>
      </c>
      <c r="H5">
        <f t="shared" si="0"/>
        <v>3</v>
      </c>
    </row>
    <row r="6" spans="1:8" x14ac:dyDescent="0.25">
      <c r="A6" t="s">
        <v>965</v>
      </c>
      <c r="B6">
        <v>0</v>
      </c>
      <c r="C6">
        <v>1</v>
      </c>
      <c r="D6">
        <v>1</v>
      </c>
      <c r="E6">
        <v>0</v>
      </c>
      <c r="F6">
        <v>0</v>
      </c>
      <c r="G6">
        <v>1</v>
      </c>
      <c r="H6">
        <f t="shared" si="0"/>
        <v>3</v>
      </c>
    </row>
    <row r="7" spans="1:8" x14ac:dyDescent="0.25">
      <c r="A7" t="s">
        <v>966</v>
      </c>
      <c r="B7">
        <v>0</v>
      </c>
      <c r="C7">
        <v>0</v>
      </c>
      <c r="D7">
        <v>0</v>
      </c>
      <c r="E7">
        <v>0</v>
      </c>
      <c r="F7">
        <v>1</v>
      </c>
      <c r="G7">
        <v>1</v>
      </c>
      <c r="H7">
        <f t="shared" si="0"/>
        <v>2</v>
      </c>
    </row>
    <row r="8" spans="1:8" x14ac:dyDescent="0.25">
      <c r="A8" t="s">
        <v>967</v>
      </c>
      <c r="B8">
        <v>0</v>
      </c>
      <c r="C8">
        <v>1</v>
      </c>
      <c r="D8">
        <v>1</v>
      </c>
      <c r="E8">
        <v>0</v>
      </c>
      <c r="F8">
        <v>0</v>
      </c>
      <c r="G8">
        <v>0</v>
      </c>
      <c r="H8">
        <f t="shared" si="0"/>
        <v>2</v>
      </c>
    </row>
    <row r="9" spans="1:8" x14ac:dyDescent="0.25">
      <c r="A9" t="s">
        <v>968</v>
      </c>
      <c r="B9">
        <v>0</v>
      </c>
      <c r="C9">
        <v>0</v>
      </c>
      <c r="D9">
        <v>0</v>
      </c>
      <c r="E9">
        <v>0</v>
      </c>
      <c r="F9">
        <v>0</v>
      </c>
      <c r="G9">
        <v>0</v>
      </c>
      <c r="H9">
        <f t="shared" si="0"/>
        <v>0</v>
      </c>
    </row>
  </sheetData>
  <sortState ref="A3:H9">
    <sortCondition descending="1" ref="H3"/>
  </sortState>
  <mergeCells count="1">
    <mergeCell ref="C1:E1"/>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656"/>
  <sheetViews>
    <sheetView zoomScale="85" zoomScaleNormal="85" workbookViewId="0">
      <pane xSplit="4" ySplit="2" topLeftCell="E3" activePane="bottomRight" state="frozen"/>
      <selection pane="topRight" activeCell="D1" sqref="D1"/>
      <selection pane="bottomLeft" activeCell="A3" sqref="A3"/>
      <selection pane="bottomRight" activeCell="AH12" sqref="AH12"/>
    </sheetView>
  </sheetViews>
  <sheetFormatPr baseColWidth="10" defaultColWidth="11.42578125" defaultRowHeight="15" x14ac:dyDescent="0.25"/>
  <cols>
    <col min="1" max="1" width="26.140625" bestFit="1" customWidth="1"/>
    <col min="2" max="2" width="8.42578125" bestFit="1" customWidth="1"/>
    <col min="3" max="3" width="6.5703125" bestFit="1" customWidth="1"/>
    <col min="4" max="4" width="9.5703125" bestFit="1" customWidth="1"/>
    <col min="5" max="5" width="9.5703125" customWidth="1"/>
    <col min="6" max="6" width="11.140625" customWidth="1"/>
    <col min="7" max="7" width="11.5703125" bestFit="1" customWidth="1"/>
    <col min="8" max="8" width="13.42578125" bestFit="1" customWidth="1"/>
    <col min="9" max="9" width="8.5703125" bestFit="1" customWidth="1"/>
    <col min="10" max="10" width="10.42578125" bestFit="1" customWidth="1"/>
    <col min="11" max="11" width="7.5703125" bestFit="1" customWidth="1"/>
    <col min="12" max="12" width="9.42578125" bestFit="1" customWidth="1"/>
    <col min="13" max="13" width="15" bestFit="1" customWidth="1"/>
    <col min="14" max="14" width="11" bestFit="1" customWidth="1"/>
    <col min="15" max="15" width="2.140625" style="3" bestFit="1" customWidth="1"/>
    <col min="16" max="16" width="4.85546875" bestFit="1" customWidth="1"/>
    <col min="17" max="17" width="7.85546875" bestFit="1" customWidth="1"/>
    <col min="18" max="18" width="10.42578125" bestFit="1" customWidth="1"/>
    <col min="19" max="19" width="3.85546875" bestFit="1" customWidth="1"/>
    <col min="20" max="20" width="13.85546875" bestFit="1" customWidth="1"/>
    <col min="21" max="21" width="18" style="3" bestFit="1" customWidth="1"/>
    <col min="22" max="28" width="4.140625" bestFit="1" customWidth="1"/>
    <col min="29" max="29" width="7" bestFit="1" customWidth="1"/>
    <col min="30" max="30" width="8.5703125" bestFit="1" customWidth="1"/>
    <col min="31" max="31" width="9.85546875" bestFit="1" customWidth="1"/>
    <col min="32" max="32" width="12.85546875" customWidth="1"/>
    <col min="33" max="33" width="11.85546875" customWidth="1"/>
    <col min="34" max="34" width="12.42578125" customWidth="1"/>
    <col min="35" max="35" width="15.85546875" bestFit="1" customWidth="1"/>
    <col min="36" max="36" width="11.85546875" style="3" customWidth="1"/>
    <col min="37" max="37" width="17.5703125" bestFit="1" customWidth="1"/>
    <col min="38" max="38" width="19.42578125" bestFit="1" customWidth="1"/>
    <col min="39" max="39" width="18.140625" bestFit="1" customWidth="1"/>
    <col min="40" max="40" width="19.5703125" bestFit="1" customWidth="1"/>
    <col min="41" max="42" width="19.5703125" customWidth="1"/>
    <col min="43" max="43" width="7.140625" bestFit="1" customWidth="1"/>
    <col min="44" max="44" width="13.85546875" bestFit="1" customWidth="1"/>
    <col min="45" max="45" width="16" bestFit="1" customWidth="1"/>
    <col min="46" max="46" width="15.42578125" bestFit="1" customWidth="1"/>
    <col min="47" max="47" width="15.140625" bestFit="1" customWidth="1"/>
    <col min="48" max="48" width="18.140625" bestFit="1" customWidth="1"/>
    <col min="49" max="49" width="16.140625" bestFit="1" customWidth="1"/>
    <col min="50" max="50" width="15.42578125" bestFit="1" customWidth="1"/>
    <col min="51" max="51" width="15.42578125" customWidth="1"/>
    <col min="52" max="52" width="15.140625" bestFit="1" customWidth="1"/>
    <col min="53" max="53" width="17" bestFit="1" customWidth="1"/>
    <col min="54" max="54" width="18.85546875" bestFit="1" customWidth="1"/>
    <col min="55" max="55" width="17.42578125" bestFit="1" customWidth="1"/>
    <col min="56" max="56" width="19" bestFit="1" customWidth="1"/>
    <col min="57" max="57" width="15.42578125" bestFit="1" customWidth="1"/>
    <col min="58" max="58" width="17.42578125" bestFit="1" customWidth="1"/>
    <col min="59" max="59" width="10.140625" bestFit="1" customWidth="1"/>
    <col min="60" max="60" width="13.140625" bestFit="1" customWidth="1"/>
    <col min="61" max="61" width="12.42578125" bestFit="1" customWidth="1"/>
    <col min="62" max="62" width="14.140625" bestFit="1" customWidth="1"/>
    <col min="63" max="63" width="13.140625" bestFit="1" customWidth="1"/>
    <col min="64" max="64" width="12.5703125" style="3" bestFit="1" customWidth="1"/>
    <col min="65" max="65" width="15.42578125" bestFit="1" customWidth="1"/>
    <col min="66" max="66" width="11.42578125" bestFit="1" customWidth="1"/>
    <col min="67" max="67" width="8.42578125" bestFit="1" customWidth="1"/>
    <col min="68" max="68" width="14.5703125" bestFit="1" customWidth="1"/>
    <col min="69" max="69" width="13.85546875" bestFit="1" customWidth="1"/>
    <col min="70" max="70" width="18.140625" bestFit="1" customWidth="1"/>
    <col min="71" max="71" width="10.5703125" bestFit="1" customWidth="1"/>
    <col min="72" max="72" width="14.140625" bestFit="1" customWidth="1"/>
    <col min="73" max="73" width="11" bestFit="1" customWidth="1"/>
    <col min="74" max="74" width="10.5703125" style="3" bestFit="1" customWidth="1"/>
    <col min="75" max="75" width="11.140625" bestFit="1" customWidth="1"/>
    <col min="76" max="76" width="22" bestFit="1" customWidth="1"/>
    <col min="77" max="77" width="10.140625" bestFit="1" customWidth="1"/>
    <col min="78" max="78" width="14.140625" bestFit="1" customWidth="1"/>
    <col min="79" max="79" width="10.140625" bestFit="1" customWidth="1"/>
    <col min="80" max="80" width="13.5703125" bestFit="1" customWidth="1"/>
    <col min="81" max="81" width="14.140625" bestFit="1" customWidth="1"/>
    <col min="82" max="82" width="10.140625" bestFit="1" customWidth="1"/>
  </cols>
  <sheetData>
    <row r="1" spans="1:77" x14ac:dyDescent="0.25">
      <c r="A1" s="39" t="s">
        <v>1</v>
      </c>
      <c r="B1" s="39"/>
      <c r="C1" s="39"/>
      <c r="D1" s="39"/>
      <c r="E1" s="18"/>
      <c r="F1" s="5" t="s">
        <v>969</v>
      </c>
      <c r="G1" s="40" t="s">
        <v>970</v>
      </c>
      <c r="H1" s="40"/>
      <c r="I1" s="40"/>
      <c r="J1" s="40"/>
      <c r="K1" s="40"/>
      <c r="L1" s="40"/>
      <c r="M1" s="40"/>
      <c r="N1" s="40"/>
      <c r="O1" s="41" t="s">
        <v>971</v>
      </c>
      <c r="P1" s="41"/>
      <c r="Q1" s="41"/>
      <c r="R1" s="41"/>
      <c r="S1" s="41"/>
      <c r="T1" s="41"/>
      <c r="U1" s="42" t="s">
        <v>972</v>
      </c>
      <c r="V1" s="42"/>
      <c r="W1" s="42"/>
      <c r="X1" s="42"/>
      <c r="Y1" s="42"/>
      <c r="Z1" s="42"/>
      <c r="AA1" s="42"/>
      <c r="AB1" s="42"/>
      <c r="AC1" s="42"/>
      <c r="AD1" s="42"/>
      <c r="AE1" s="42"/>
      <c r="AF1" s="42"/>
      <c r="AG1" s="42"/>
      <c r="AH1" s="42"/>
      <c r="AI1" s="42"/>
      <c r="AJ1" s="43" t="s">
        <v>406</v>
      </c>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39" t="s">
        <v>293</v>
      </c>
      <c r="BM1" s="39"/>
      <c r="BN1" s="39"/>
      <c r="BO1" s="39"/>
      <c r="BP1" s="39"/>
      <c r="BQ1" s="39"/>
      <c r="BR1" s="39"/>
      <c r="BS1" s="39"/>
      <c r="BT1" s="39"/>
      <c r="BU1" s="39"/>
      <c r="BV1" s="40" t="s">
        <v>878</v>
      </c>
      <c r="BW1" s="40"/>
      <c r="BX1" s="40"/>
      <c r="BY1" s="40"/>
    </row>
    <row r="2" spans="1:77" x14ac:dyDescent="0.25">
      <c r="A2" t="s">
        <v>2</v>
      </c>
      <c r="B2" t="s">
        <v>170</v>
      </c>
      <c r="C2" t="s">
        <v>973</v>
      </c>
      <c r="D2" t="s">
        <v>974</v>
      </c>
      <c r="E2" t="s">
        <v>975</v>
      </c>
      <c r="F2" t="s">
        <v>969</v>
      </c>
      <c r="G2" t="s">
        <v>976</v>
      </c>
      <c r="H2" t="s">
        <v>977</v>
      </c>
      <c r="I2" t="s">
        <v>978</v>
      </c>
      <c r="J2" t="s">
        <v>979</v>
      </c>
      <c r="K2" t="s">
        <v>980</v>
      </c>
      <c r="L2" t="s">
        <v>981</v>
      </c>
      <c r="M2" t="s">
        <v>982</v>
      </c>
      <c r="N2" t="s">
        <v>983</v>
      </c>
      <c r="O2" s="3" t="s">
        <v>984</v>
      </c>
      <c r="P2" t="s">
        <v>985</v>
      </c>
      <c r="Q2" t="s">
        <v>986</v>
      </c>
      <c r="R2" t="s">
        <v>987</v>
      </c>
      <c r="S2" t="s">
        <v>988</v>
      </c>
      <c r="T2" t="s">
        <v>989</v>
      </c>
      <c r="U2" s="3" t="s">
        <v>990</v>
      </c>
      <c r="V2" t="s">
        <v>173</v>
      </c>
      <c r="W2" t="s">
        <v>175</v>
      </c>
      <c r="X2" t="s">
        <v>178</v>
      </c>
      <c r="Y2" t="s">
        <v>180</v>
      </c>
      <c r="Z2" t="s">
        <v>182</v>
      </c>
      <c r="AA2" t="s">
        <v>184</v>
      </c>
      <c r="AB2" t="s">
        <v>186</v>
      </c>
      <c r="AC2" t="s">
        <v>764</v>
      </c>
      <c r="AD2" t="s">
        <v>190</v>
      </c>
      <c r="AE2" t="s">
        <v>192</v>
      </c>
      <c r="AF2" t="s">
        <v>196</v>
      </c>
      <c r="AG2" t="s">
        <v>991</v>
      </c>
      <c r="AH2" t="s">
        <v>992</v>
      </c>
      <c r="AI2" t="s">
        <v>285</v>
      </c>
      <c r="AJ2" s="3" t="s">
        <v>611</v>
      </c>
      <c r="AK2" t="s">
        <v>676</v>
      </c>
      <c r="AL2" t="s">
        <v>678</v>
      </c>
      <c r="AM2" t="s">
        <v>928</v>
      </c>
      <c r="AN2" t="s">
        <v>993</v>
      </c>
      <c r="AO2" t="s">
        <v>682</v>
      </c>
      <c r="AP2" t="s">
        <v>684</v>
      </c>
      <c r="AQ2" t="s">
        <v>686</v>
      </c>
      <c r="AR2" t="s">
        <v>718</v>
      </c>
      <c r="AS2" t="s">
        <v>720</v>
      </c>
      <c r="AT2" t="s">
        <v>722</v>
      </c>
      <c r="AU2" t="s">
        <v>724</v>
      </c>
      <c r="AV2" t="s">
        <v>726</v>
      </c>
      <c r="AW2" t="s">
        <v>728</v>
      </c>
      <c r="AX2" t="s">
        <v>730</v>
      </c>
      <c r="AY2" t="s">
        <v>732</v>
      </c>
      <c r="AZ2" t="s">
        <v>734</v>
      </c>
      <c r="BA2" t="s">
        <v>738</v>
      </c>
      <c r="BB2" t="s">
        <v>740</v>
      </c>
      <c r="BC2" t="s">
        <v>934</v>
      </c>
      <c r="BD2" t="s">
        <v>936</v>
      </c>
      <c r="BE2" t="s">
        <v>742</v>
      </c>
      <c r="BF2" t="s">
        <v>744</v>
      </c>
      <c r="BG2" t="s">
        <v>746</v>
      </c>
      <c r="BH2" t="s">
        <v>943</v>
      </c>
      <c r="BI2" t="s">
        <v>748</v>
      </c>
      <c r="BJ2" t="s">
        <v>750</v>
      </c>
      <c r="BK2" t="s">
        <v>752</v>
      </c>
      <c r="BL2" s="3" t="s">
        <v>994</v>
      </c>
      <c r="BM2" t="s">
        <v>995</v>
      </c>
      <c r="BN2" t="s">
        <v>919</v>
      </c>
      <c r="BO2" t="s">
        <v>395</v>
      </c>
      <c r="BP2" t="s">
        <v>336</v>
      </c>
      <c r="BQ2" t="s">
        <v>397</v>
      </c>
      <c r="BR2" t="s">
        <v>813</v>
      </c>
      <c r="BS2" t="s">
        <v>804</v>
      </c>
      <c r="BT2" t="s">
        <v>402</v>
      </c>
      <c r="BU2" t="s">
        <v>924</v>
      </c>
      <c r="BV2" s="3" t="s">
        <v>996</v>
      </c>
      <c r="BW2" t="s">
        <v>997</v>
      </c>
      <c r="BX2" t="s">
        <v>948</v>
      </c>
      <c r="BY2" t="s">
        <v>998</v>
      </c>
    </row>
    <row r="3" spans="1:77" x14ac:dyDescent="0.25">
      <c r="A3" t="s">
        <v>999</v>
      </c>
      <c r="B3">
        <v>1</v>
      </c>
      <c r="E3" t="s">
        <v>1000</v>
      </c>
      <c r="F3" t="s">
        <v>1001</v>
      </c>
      <c r="U3" s="3">
        <f xml:space="preserve"> AVERAGE(V3:AB3)</f>
        <v>0.75</v>
      </c>
      <c r="V3">
        <v>0</v>
      </c>
      <c r="W3">
        <v>1</v>
      </c>
      <c r="X3">
        <v>1</v>
      </c>
      <c r="Y3">
        <v>1</v>
      </c>
      <c r="Z3" t="s">
        <v>176</v>
      </c>
      <c r="AA3" t="s">
        <v>176</v>
      </c>
      <c r="AB3" t="s">
        <v>176</v>
      </c>
      <c r="AC3" t="s">
        <v>287</v>
      </c>
      <c r="AD3">
        <v>2013</v>
      </c>
      <c r="AE3">
        <v>2013</v>
      </c>
      <c r="AF3" t="s">
        <v>205</v>
      </c>
      <c r="AG3" t="s">
        <v>286</v>
      </c>
      <c r="AH3" t="s">
        <v>287</v>
      </c>
      <c r="AI3" t="s">
        <v>286</v>
      </c>
      <c r="AJ3" s="3" t="s">
        <v>1002</v>
      </c>
      <c r="AK3" t="s">
        <v>176</v>
      </c>
      <c r="AL3" t="s">
        <v>176</v>
      </c>
      <c r="AM3" t="e">
        <f>(K3*AK3+L3*AL3) / (K3 + L3)</f>
        <v>#VALUE!</v>
      </c>
      <c r="AN3" t="e">
        <f xml:space="preserve"> AK3 / AL3</f>
        <v>#VALUE!</v>
      </c>
      <c r="AP3" t="s">
        <v>176</v>
      </c>
      <c r="AQ3" t="s">
        <v>687</v>
      </c>
      <c r="AR3" t="s">
        <v>176</v>
      </c>
      <c r="AS3" t="s">
        <v>176</v>
      </c>
      <c r="AT3" t="s">
        <v>176</v>
      </c>
      <c r="AU3" t="s">
        <v>176</v>
      </c>
      <c r="AV3" t="s">
        <v>176</v>
      </c>
      <c r="AW3" t="s">
        <v>176</v>
      </c>
      <c r="AX3" t="s">
        <v>176</v>
      </c>
      <c r="AY3" t="s">
        <v>176</v>
      </c>
      <c r="AZ3" t="s">
        <v>176</v>
      </c>
      <c r="BA3">
        <v>1</v>
      </c>
      <c r="BB3">
        <v>1</v>
      </c>
      <c r="BC3" t="e">
        <f xml:space="preserve"> (K3*BA3+L3*BB3) / (K3 + L3)</f>
        <v>#DIV/0!</v>
      </c>
      <c r="BD3">
        <f xml:space="preserve"> BA3 / BB3</f>
        <v>1</v>
      </c>
      <c r="BE3">
        <v>30.8</v>
      </c>
      <c r="BF3">
        <v>28.6</v>
      </c>
      <c r="BG3" s="1" t="e">
        <f>(K3*BE3+L3*BF3) / (K3 + L3)</f>
        <v>#DIV/0!</v>
      </c>
      <c r="BH3" t="s">
        <v>1003</v>
      </c>
      <c r="BI3">
        <v>10.199999999999999</v>
      </c>
      <c r="BJ3">
        <v>7.1</v>
      </c>
      <c r="BK3" t="s">
        <v>1003</v>
      </c>
      <c r="BL3" s="3" t="s">
        <v>444</v>
      </c>
      <c r="BM3" s="3" t="s">
        <v>1002</v>
      </c>
      <c r="BN3" t="s">
        <v>296</v>
      </c>
      <c r="BO3" t="s">
        <v>287</v>
      </c>
      <c r="BP3" t="s">
        <v>287</v>
      </c>
      <c r="BQ3" t="s">
        <v>287</v>
      </c>
      <c r="BR3" t="s">
        <v>287</v>
      </c>
      <c r="BS3" t="s">
        <v>287</v>
      </c>
      <c r="BT3" t="s">
        <v>287</v>
      </c>
      <c r="BU3" t="s">
        <v>176</v>
      </c>
      <c r="BV3" s="3" t="s">
        <v>910</v>
      </c>
    </row>
    <row r="4" spans="1:77" x14ac:dyDescent="0.25">
      <c r="A4" t="s">
        <v>13</v>
      </c>
      <c r="B4">
        <v>1</v>
      </c>
      <c r="E4" t="s">
        <v>1000</v>
      </c>
      <c r="F4" t="s">
        <v>1004</v>
      </c>
      <c r="G4" s="1"/>
      <c r="U4" s="3">
        <f t="shared" ref="U4:U67" si="0" xml:space="preserve"> AVERAGE(V4:AB4)</f>
        <v>0.5</v>
      </c>
      <c r="V4">
        <v>0</v>
      </c>
      <c r="W4">
        <v>1</v>
      </c>
      <c r="X4" t="s">
        <v>176</v>
      </c>
      <c r="Y4" t="s">
        <v>176</v>
      </c>
      <c r="Z4" t="s">
        <v>176</v>
      </c>
      <c r="AA4" t="s">
        <v>176</v>
      </c>
      <c r="AB4" t="s">
        <v>176</v>
      </c>
      <c r="AC4" t="s">
        <v>286</v>
      </c>
      <c r="AD4">
        <v>2013</v>
      </c>
      <c r="AE4">
        <v>2013</v>
      </c>
      <c r="AF4" t="s">
        <v>1005</v>
      </c>
      <c r="AG4" t="s">
        <v>287</v>
      </c>
      <c r="AH4" t="s">
        <v>287</v>
      </c>
      <c r="AI4" t="s">
        <v>286</v>
      </c>
      <c r="AJ4" s="3" t="s">
        <v>846</v>
      </c>
      <c r="AK4" t="s">
        <v>176</v>
      </c>
      <c r="AL4" t="s">
        <v>176</v>
      </c>
      <c r="AM4" t="e">
        <f t="shared" ref="AM4:AM67" si="1">(K4*AK4+L4*AL4) / (K4 + L4)</f>
        <v>#VALUE!</v>
      </c>
      <c r="AN4" t="e">
        <f t="shared" ref="AN4:AN67" si="2" xml:space="preserve"> AK4 / AL4</f>
        <v>#VALUE!</v>
      </c>
      <c r="AP4" t="s">
        <v>176</v>
      </c>
      <c r="AQ4" t="s">
        <v>687</v>
      </c>
      <c r="AR4" t="s">
        <v>176</v>
      </c>
      <c r="AS4">
        <v>0.01</v>
      </c>
      <c r="AT4">
        <v>0.04</v>
      </c>
      <c r="AU4">
        <v>0.06</v>
      </c>
      <c r="AV4">
        <v>7.0000000000000007E-2</v>
      </c>
      <c r="AW4">
        <v>0</v>
      </c>
      <c r="AX4">
        <v>0.77</v>
      </c>
      <c r="AZ4">
        <v>0.05</v>
      </c>
      <c r="BA4" t="s">
        <v>176</v>
      </c>
      <c r="BB4" t="s">
        <v>176</v>
      </c>
      <c r="BC4" t="e">
        <f t="shared" ref="BC4:BC67" si="3">(K4*BA4+L4*BB4) / (K4 + L4)</f>
        <v>#VALUE!</v>
      </c>
      <c r="BD4" t="e">
        <f t="shared" ref="BD4:BD67" si="4" xml:space="preserve"> BA4 / BB4</f>
        <v>#VALUE!</v>
      </c>
      <c r="BE4" t="s">
        <v>176</v>
      </c>
      <c r="BF4" t="s">
        <v>176</v>
      </c>
      <c r="BG4" s="1">
        <v>32.299999999999997</v>
      </c>
      <c r="BH4" t="s">
        <v>1003</v>
      </c>
      <c r="BI4" t="s">
        <v>176</v>
      </c>
      <c r="BJ4" t="s">
        <v>176</v>
      </c>
      <c r="BK4">
        <v>11.6</v>
      </c>
      <c r="BL4" s="3" t="s">
        <v>444</v>
      </c>
      <c r="BM4" t="s">
        <v>1006</v>
      </c>
      <c r="BN4" t="s">
        <v>296</v>
      </c>
      <c r="BO4" t="s">
        <v>287</v>
      </c>
      <c r="BP4" t="s">
        <v>287</v>
      </c>
      <c r="BQ4" t="s">
        <v>287</v>
      </c>
      <c r="BR4" t="s">
        <v>287</v>
      </c>
      <c r="BS4" t="s">
        <v>287</v>
      </c>
      <c r="BT4" t="s">
        <v>403</v>
      </c>
      <c r="BU4" t="s">
        <v>176</v>
      </c>
      <c r="BV4" s="3" t="s">
        <v>1007</v>
      </c>
    </row>
    <row r="5" spans="1:77" x14ac:dyDescent="0.25">
      <c r="A5" t="s">
        <v>13</v>
      </c>
      <c r="B5">
        <v>2</v>
      </c>
      <c r="E5" t="s">
        <v>1000</v>
      </c>
      <c r="F5" t="s">
        <v>1008</v>
      </c>
      <c r="U5" s="3">
        <f t="shared" ref="U5" si="5" xml:space="preserve"> AVERAGE(V5:AB5)</f>
        <v>0.5</v>
      </c>
      <c r="V5">
        <v>0</v>
      </c>
      <c r="W5">
        <v>1</v>
      </c>
      <c r="X5" t="s">
        <v>176</v>
      </c>
      <c r="Y5" t="s">
        <v>176</v>
      </c>
      <c r="Z5" t="s">
        <v>176</v>
      </c>
      <c r="AA5" t="s">
        <v>176</v>
      </c>
      <c r="AB5" t="s">
        <v>176</v>
      </c>
      <c r="AC5" t="s">
        <v>286</v>
      </c>
      <c r="AD5">
        <v>2013</v>
      </c>
      <c r="AE5">
        <v>2013</v>
      </c>
      <c r="AF5" t="s">
        <v>1005</v>
      </c>
      <c r="AG5" t="s">
        <v>287</v>
      </c>
      <c r="AH5" t="s">
        <v>287</v>
      </c>
      <c r="AI5" t="s">
        <v>286</v>
      </c>
      <c r="AJ5" s="3" t="s">
        <v>1009</v>
      </c>
      <c r="AK5" t="s">
        <v>176</v>
      </c>
      <c r="AL5" t="s">
        <v>176</v>
      </c>
      <c r="AM5" t="e">
        <f t="shared" si="1"/>
        <v>#VALUE!</v>
      </c>
      <c r="AN5" t="e">
        <f t="shared" si="2"/>
        <v>#VALUE!</v>
      </c>
      <c r="AP5" t="s">
        <v>176</v>
      </c>
      <c r="AQ5" t="s">
        <v>687</v>
      </c>
      <c r="AR5" t="s">
        <v>176</v>
      </c>
      <c r="AS5">
        <v>6.0000000000000001E-3</v>
      </c>
      <c r="AT5">
        <v>7.1999999999999995E-2</v>
      </c>
      <c r="AU5">
        <v>3.5000000000000003E-2</v>
      </c>
      <c r="AV5">
        <v>0.13300000000000001</v>
      </c>
      <c r="AW5">
        <v>0</v>
      </c>
      <c r="AX5">
        <v>0.69899999999999995</v>
      </c>
      <c r="AY5">
        <v>3.2000000000000001E-2</v>
      </c>
      <c r="AZ5">
        <v>2.5999999999999999E-2</v>
      </c>
      <c r="BA5">
        <v>1</v>
      </c>
      <c r="BB5">
        <v>1</v>
      </c>
      <c r="BC5" t="e">
        <f t="shared" si="3"/>
        <v>#DIV/0!</v>
      </c>
      <c r="BD5">
        <f t="shared" si="4"/>
        <v>1</v>
      </c>
      <c r="BE5" t="s">
        <v>176</v>
      </c>
      <c r="BF5" t="s">
        <v>176</v>
      </c>
      <c r="BG5" s="1">
        <v>18.600000000000001</v>
      </c>
      <c r="BH5" t="s">
        <v>1003</v>
      </c>
      <c r="BI5" t="s">
        <v>176</v>
      </c>
      <c r="BJ5" t="s">
        <v>176</v>
      </c>
      <c r="BK5">
        <v>0.84</v>
      </c>
      <c r="BL5" s="3" t="s">
        <v>444</v>
      </c>
      <c r="BM5" t="s">
        <v>1010</v>
      </c>
      <c r="BN5" t="s">
        <v>297</v>
      </c>
      <c r="BO5" t="s">
        <v>287</v>
      </c>
      <c r="BP5" t="s">
        <v>287</v>
      </c>
      <c r="BQ5" t="s">
        <v>287</v>
      </c>
      <c r="BR5" t="s">
        <v>287</v>
      </c>
      <c r="BS5" t="s">
        <v>287</v>
      </c>
      <c r="BT5" t="s">
        <v>815</v>
      </c>
      <c r="BU5" t="s">
        <v>176</v>
      </c>
      <c r="BV5" s="3" t="s">
        <v>1011</v>
      </c>
    </row>
    <row r="6" spans="1:77" x14ac:dyDescent="0.25">
      <c r="A6" t="s">
        <v>1012</v>
      </c>
      <c r="B6">
        <v>1</v>
      </c>
      <c r="E6" t="s">
        <v>1013</v>
      </c>
      <c r="F6" t="s">
        <v>1014</v>
      </c>
      <c r="U6" s="3">
        <f t="shared" si="0"/>
        <v>0.75</v>
      </c>
      <c r="V6">
        <v>1</v>
      </c>
      <c r="W6">
        <v>0</v>
      </c>
      <c r="X6">
        <v>1</v>
      </c>
      <c r="Y6">
        <v>1</v>
      </c>
      <c r="Z6" t="s">
        <v>176</v>
      </c>
      <c r="AA6" t="s">
        <v>176</v>
      </c>
      <c r="AB6" t="s">
        <v>176</v>
      </c>
      <c r="AC6" t="s">
        <v>286</v>
      </c>
      <c r="AD6">
        <v>2016</v>
      </c>
      <c r="AE6">
        <v>2016</v>
      </c>
      <c r="AF6" t="s">
        <v>205</v>
      </c>
      <c r="AG6" t="s">
        <v>286</v>
      </c>
      <c r="AH6" t="s">
        <v>287</v>
      </c>
      <c r="AI6" t="s">
        <v>287</v>
      </c>
      <c r="AJ6" s="3" t="s">
        <v>1015</v>
      </c>
      <c r="AK6" t="s">
        <v>176</v>
      </c>
      <c r="AL6" t="s">
        <v>176</v>
      </c>
      <c r="AM6" t="e">
        <f t="shared" si="1"/>
        <v>#VALUE!</v>
      </c>
      <c r="AN6" t="e">
        <f t="shared" si="2"/>
        <v>#VALUE!</v>
      </c>
      <c r="AP6" t="s">
        <v>176</v>
      </c>
      <c r="AQ6" t="s">
        <v>687</v>
      </c>
      <c r="AR6" s="6" t="s">
        <v>176</v>
      </c>
      <c r="AS6">
        <v>0</v>
      </c>
      <c r="AT6">
        <v>0</v>
      </c>
      <c r="AU6">
        <v>0</v>
      </c>
      <c r="AV6">
        <v>0</v>
      </c>
      <c r="AW6">
        <v>0</v>
      </c>
      <c r="AX6">
        <v>1</v>
      </c>
      <c r="AY6">
        <v>0</v>
      </c>
      <c r="AZ6">
        <v>0</v>
      </c>
      <c r="BA6">
        <v>1</v>
      </c>
      <c r="BB6">
        <v>1</v>
      </c>
      <c r="BC6" t="e">
        <f t="shared" si="3"/>
        <v>#DIV/0!</v>
      </c>
      <c r="BD6">
        <f t="shared" si="4"/>
        <v>1</v>
      </c>
      <c r="BE6" t="s">
        <v>176</v>
      </c>
      <c r="BF6" t="s">
        <v>176</v>
      </c>
      <c r="BG6" s="1">
        <v>20</v>
      </c>
      <c r="BH6" t="s">
        <v>1003</v>
      </c>
      <c r="BI6" t="s">
        <v>176</v>
      </c>
      <c r="BJ6" t="s">
        <v>176</v>
      </c>
      <c r="BK6">
        <v>1.52</v>
      </c>
      <c r="BL6" s="3" t="s">
        <v>444</v>
      </c>
      <c r="BM6" t="s">
        <v>1016</v>
      </c>
      <c r="BN6" t="s">
        <v>296</v>
      </c>
      <c r="BO6" t="s">
        <v>287</v>
      </c>
      <c r="BP6" t="s">
        <v>287</v>
      </c>
      <c r="BQ6" t="s">
        <v>287</v>
      </c>
      <c r="BR6" t="s">
        <v>287</v>
      </c>
      <c r="BS6" t="s">
        <v>286</v>
      </c>
      <c r="BT6" t="s">
        <v>176</v>
      </c>
      <c r="BU6" t="s">
        <v>176</v>
      </c>
      <c r="BV6" s="3" t="s">
        <v>1017</v>
      </c>
      <c r="BW6" t="s">
        <v>1018</v>
      </c>
    </row>
    <row r="7" spans="1:77" x14ac:dyDescent="0.25">
      <c r="A7" t="s">
        <v>1019</v>
      </c>
      <c r="B7">
        <v>1</v>
      </c>
      <c r="E7" t="s">
        <v>1013</v>
      </c>
      <c r="F7" t="s">
        <v>1020</v>
      </c>
      <c r="U7" s="3">
        <f t="shared" si="0"/>
        <v>0.66666666666666663</v>
      </c>
      <c r="V7">
        <v>0</v>
      </c>
      <c r="W7">
        <v>1</v>
      </c>
      <c r="X7">
        <v>1</v>
      </c>
      <c r="Y7" t="s">
        <v>176</v>
      </c>
      <c r="Z7" t="s">
        <v>176</v>
      </c>
      <c r="AA7" t="s">
        <v>176</v>
      </c>
      <c r="AB7" t="s">
        <v>176</v>
      </c>
      <c r="AC7" t="s">
        <v>1021</v>
      </c>
      <c r="AD7">
        <v>2015</v>
      </c>
      <c r="AE7">
        <v>2010.5</v>
      </c>
      <c r="AF7" t="s">
        <v>205</v>
      </c>
      <c r="AG7" t="s">
        <v>286</v>
      </c>
      <c r="AH7" t="s">
        <v>287</v>
      </c>
      <c r="AI7" t="s">
        <v>286</v>
      </c>
      <c r="AJ7" s="3" t="s">
        <v>176</v>
      </c>
      <c r="AK7">
        <v>0</v>
      </c>
      <c r="AL7">
        <v>0</v>
      </c>
      <c r="AM7" t="e">
        <f t="shared" si="1"/>
        <v>#DIV/0!</v>
      </c>
      <c r="AN7" t="e">
        <f t="shared" si="2"/>
        <v>#DIV/0!</v>
      </c>
      <c r="AP7" t="s">
        <v>176</v>
      </c>
      <c r="AQ7" t="s">
        <v>687</v>
      </c>
      <c r="AR7" t="s">
        <v>176</v>
      </c>
      <c r="AS7" t="s">
        <v>1022</v>
      </c>
      <c r="AT7" t="s">
        <v>1022</v>
      </c>
      <c r="AU7" t="s">
        <v>1022</v>
      </c>
      <c r="AV7" t="s">
        <v>1022</v>
      </c>
      <c r="AW7" t="s">
        <v>1022</v>
      </c>
      <c r="AX7" t="s">
        <v>1022</v>
      </c>
      <c r="AY7" t="s">
        <v>1022</v>
      </c>
      <c r="AZ7" t="s">
        <v>1022</v>
      </c>
      <c r="BA7">
        <v>0</v>
      </c>
      <c r="BB7">
        <v>0</v>
      </c>
      <c r="BC7" t="e">
        <f t="shared" si="3"/>
        <v>#DIV/0!</v>
      </c>
      <c r="BD7" t="e">
        <f t="shared" si="4"/>
        <v>#DIV/0!</v>
      </c>
      <c r="BE7">
        <v>73.3</v>
      </c>
      <c r="BF7">
        <v>68.8</v>
      </c>
      <c r="BG7" s="1" t="e">
        <f t="shared" ref="BG7:BG38" si="6">(K7*BE7+L7*BF7) / (K7 + L7)</f>
        <v>#DIV/0!</v>
      </c>
      <c r="BH7" t="s">
        <v>1003</v>
      </c>
      <c r="BI7" t="s">
        <v>176</v>
      </c>
      <c r="BJ7" t="s">
        <v>176</v>
      </c>
      <c r="BK7" t="s">
        <v>176</v>
      </c>
      <c r="BL7" s="3" t="s">
        <v>1023</v>
      </c>
      <c r="BM7" t="s">
        <v>1024</v>
      </c>
      <c r="BN7" t="s">
        <v>1025</v>
      </c>
      <c r="BO7" t="s">
        <v>286</v>
      </c>
      <c r="BP7" t="s">
        <v>1025</v>
      </c>
      <c r="BQ7" t="s">
        <v>287</v>
      </c>
      <c r="BR7" t="s">
        <v>287</v>
      </c>
      <c r="BS7" t="s">
        <v>1025</v>
      </c>
      <c r="BT7" t="s">
        <v>1025</v>
      </c>
      <c r="BU7" t="s">
        <v>176</v>
      </c>
      <c r="BV7" s="3" t="s">
        <v>1026</v>
      </c>
      <c r="BW7" t="s">
        <v>1027</v>
      </c>
    </row>
    <row r="8" spans="1:77" x14ac:dyDescent="0.25">
      <c r="A8" t="s">
        <v>1028</v>
      </c>
      <c r="B8">
        <v>1</v>
      </c>
      <c r="E8" t="s">
        <v>1029</v>
      </c>
      <c r="U8" s="3">
        <f t="shared" si="0"/>
        <v>0.8</v>
      </c>
      <c r="V8">
        <v>0</v>
      </c>
      <c r="W8">
        <v>1</v>
      </c>
      <c r="X8">
        <v>1</v>
      </c>
      <c r="Y8">
        <v>1</v>
      </c>
      <c r="Z8">
        <v>1</v>
      </c>
      <c r="AA8" t="s">
        <v>176</v>
      </c>
      <c r="AB8" t="s">
        <v>176</v>
      </c>
      <c r="AC8" t="s">
        <v>286</v>
      </c>
      <c r="AD8">
        <v>2016</v>
      </c>
      <c r="AE8">
        <v>2016</v>
      </c>
      <c r="AF8" t="s">
        <v>205</v>
      </c>
      <c r="AG8" t="s">
        <v>286</v>
      </c>
      <c r="AH8" t="s">
        <v>287</v>
      </c>
      <c r="AI8" t="s">
        <v>286</v>
      </c>
      <c r="AJ8" s="3" t="s">
        <v>1030</v>
      </c>
      <c r="AK8">
        <v>0</v>
      </c>
      <c r="AL8">
        <v>0</v>
      </c>
      <c r="AM8" t="e">
        <f t="shared" si="1"/>
        <v>#DIV/0!</v>
      </c>
      <c r="AN8" t="e">
        <f t="shared" si="2"/>
        <v>#DIV/0!</v>
      </c>
      <c r="AQ8" t="s">
        <v>711</v>
      </c>
      <c r="BA8">
        <v>1</v>
      </c>
      <c r="BB8">
        <v>1</v>
      </c>
      <c r="BC8" t="e">
        <f t="shared" si="3"/>
        <v>#DIV/0!</v>
      </c>
      <c r="BD8">
        <f t="shared" si="4"/>
        <v>1</v>
      </c>
      <c r="BG8" s="1" t="e">
        <f t="shared" si="6"/>
        <v>#DIV/0!</v>
      </c>
      <c r="BL8" s="3" t="s">
        <v>1023</v>
      </c>
      <c r="BM8" t="s">
        <v>1031</v>
      </c>
      <c r="BN8" t="s">
        <v>1032</v>
      </c>
      <c r="BO8" t="s">
        <v>287</v>
      </c>
      <c r="BP8" s="7" t="s">
        <v>1033</v>
      </c>
      <c r="BQ8" t="s">
        <v>287</v>
      </c>
      <c r="BR8" t="s">
        <v>287</v>
      </c>
      <c r="BS8" t="s">
        <v>287</v>
      </c>
      <c r="BT8" t="s">
        <v>403</v>
      </c>
      <c r="BU8" t="s">
        <v>176</v>
      </c>
      <c r="BV8" s="3" t="s">
        <v>1034</v>
      </c>
      <c r="BW8" t="s">
        <v>1035</v>
      </c>
    </row>
    <row r="9" spans="1:77" x14ac:dyDescent="0.25">
      <c r="U9" s="3" t="e">
        <f t="shared" si="0"/>
        <v>#DIV/0!</v>
      </c>
      <c r="AM9" t="e">
        <f t="shared" si="1"/>
        <v>#DIV/0!</v>
      </c>
      <c r="AN9" t="e">
        <f t="shared" si="2"/>
        <v>#DIV/0!</v>
      </c>
      <c r="BC9" t="e">
        <f t="shared" si="3"/>
        <v>#DIV/0!</v>
      </c>
      <c r="BD9" t="e">
        <f t="shared" si="4"/>
        <v>#DIV/0!</v>
      </c>
      <c r="BG9" s="1" t="e">
        <f t="shared" si="6"/>
        <v>#DIV/0!</v>
      </c>
    </row>
    <row r="10" spans="1:77" x14ac:dyDescent="0.25">
      <c r="U10" s="3" t="e">
        <f t="shared" si="0"/>
        <v>#DIV/0!</v>
      </c>
      <c r="AM10" t="e">
        <f t="shared" si="1"/>
        <v>#DIV/0!</v>
      </c>
      <c r="AN10" t="e">
        <f t="shared" si="2"/>
        <v>#DIV/0!</v>
      </c>
      <c r="BC10" t="e">
        <f t="shared" si="3"/>
        <v>#DIV/0!</v>
      </c>
      <c r="BD10" t="e">
        <f t="shared" si="4"/>
        <v>#DIV/0!</v>
      </c>
      <c r="BG10" s="1" t="e">
        <f t="shared" si="6"/>
        <v>#DIV/0!</v>
      </c>
    </row>
    <row r="11" spans="1:77" x14ac:dyDescent="0.25">
      <c r="U11" s="3" t="e">
        <f t="shared" si="0"/>
        <v>#DIV/0!</v>
      </c>
      <c r="AM11" t="e">
        <f t="shared" si="1"/>
        <v>#DIV/0!</v>
      </c>
      <c r="AN11" t="e">
        <f t="shared" si="2"/>
        <v>#DIV/0!</v>
      </c>
      <c r="BC11" t="e">
        <f t="shared" si="3"/>
        <v>#DIV/0!</v>
      </c>
      <c r="BD11" t="e">
        <f t="shared" si="4"/>
        <v>#DIV/0!</v>
      </c>
      <c r="BG11" s="1" t="e">
        <f t="shared" si="6"/>
        <v>#DIV/0!</v>
      </c>
    </row>
    <row r="12" spans="1:77" x14ac:dyDescent="0.25">
      <c r="U12" s="3" t="e">
        <f t="shared" si="0"/>
        <v>#DIV/0!</v>
      </c>
      <c r="AM12" t="e">
        <f t="shared" si="1"/>
        <v>#DIV/0!</v>
      </c>
      <c r="AN12" t="e">
        <f t="shared" si="2"/>
        <v>#DIV/0!</v>
      </c>
      <c r="BC12" t="e">
        <f t="shared" si="3"/>
        <v>#DIV/0!</v>
      </c>
      <c r="BD12" t="e">
        <f t="shared" si="4"/>
        <v>#DIV/0!</v>
      </c>
      <c r="BG12" s="1" t="e">
        <f t="shared" si="6"/>
        <v>#DIV/0!</v>
      </c>
    </row>
    <row r="13" spans="1:77" x14ac:dyDescent="0.25">
      <c r="U13" s="3" t="e">
        <f t="shared" si="0"/>
        <v>#DIV/0!</v>
      </c>
      <c r="AM13" t="e">
        <f t="shared" si="1"/>
        <v>#DIV/0!</v>
      </c>
      <c r="AN13" t="e">
        <f t="shared" si="2"/>
        <v>#DIV/0!</v>
      </c>
      <c r="BC13" t="e">
        <f t="shared" si="3"/>
        <v>#DIV/0!</v>
      </c>
      <c r="BD13" t="e">
        <f t="shared" si="4"/>
        <v>#DIV/0!</v>
      </c>
      <c r="BG13" s="1" t="e">
        <f t="shared" si="6"/>
        <v>#DIV/0!</v>
      </c>
    </row>
    <row r="14" spans="1:77" x14ac:dyDescent="0.25">
      <c r="U14" s="3" t="e">
        <f t="shared" si="0"/>
        <v>#DIV/0!</v>
      </c>
      <c r="AM14" t="e">
        <f t="shared" si="1"/>
        <v>#DIV/0!</v>
      </c>
      <c r="AN14" t="e">
        <f t="shared" si="2"/>
        <v>#DIV/0!</v>
      </c>
      <c r="BC14" t="e">
        <f t="shared" si="3"/>
        <v>#DIV/0!</v>
      </c>
      <c r="BD14" t="e">
        <f t="shared" si="4"/>
        <v>#DIV/0!</v>
      </c>
      <c r="BG14" s="1" t="e">
        <f t="shared" si="6"/>
        <v>#DIV/0!</v>
      </c>
    </row>
    <row r="15" spans="1:77" x14ac:dyDescent="0.25">
      <c r="U15" s="3" t="e">
        <f t="shared" si="0"/>
        <v>#DIV/0!</v>
      </c>
      <c r="AM15" t="e">
        <f t="shared" si="1"/>
        <v>#DIV/0!</v>
      </c>
      <c r="AN15" t="e">
        <f t="shared" si="2"/>
        <v>#DIV/0!</v>
      </c>
      <c r="BC15" t="e">
        <f t="shared" si="3"/>
        <v>#DIV/0!</v>
      </c>
      <c r="BD15" t="e">
        <f t="shared" si="4"/>
        <v>#DIV/0!</v>
      </c>
      <c r="BG15" s="1" t="e">
        <f t="shared" si="6"/>
        <v>#DIV/0!</v>
      </c>
    </row>
    <row r="16" spans="1:77" x14ac:dyDescent="0.25">
      <c r="U16" s="3" t="e">
        <f t="shared" si="0"/>
        <v>#DIV/0!</v>
      </c>
      <c r="AM16" t="e">
        <f t="shared" si="1"/>
        <v>#DIV/0!</v>
      </c>
      <c r="AN16" t="e">
        <f t="shared" si="2"/>
        <v>#DIV/0!</v>
      </c>
      <c r="BC16" t="e">
        <f t="shared" si="3"/>
        <v>#DIV/0!</v>
      </c>
      <c r="BD16" t="e">
        <f t="shared" si="4"/>
        <v>#DIV/0!</v>
      </c>
      <c r="BG16" s="1" t="e">
        <f t="shared" si="6"/>
        <v>#DIV/0!</v>
      </c>
    </row>
    <row r="17" spans="21:59" x14ac:dyDescent="0.25">
      <c r="U17" s="3" t="e">
        <f t="shared" si="0"/>
        <v>#DIV/0!</v>
      </c>
      <c r="AM17" t="e">
        <f t="shared" si="1"/>
        <v>#DIV/0!</v>
      </c>
      <c r="AN17" t="e">
        <f t="shared" si="2"/>
        <v>#DIV/0!</v>
      </c>
      <c r="BC17" t="e">
        <f t="shared" si="3"/>
        <v>#DIV/0!</v>
      </c>
      <c r="BD17" t="e">
        <f t="shared" si="4"/>
        <v>#DIV/0!</v>
      </c>
      <c r="BG17" s="1" t="e">
        <f t="shared" si="6"/>
        <v>#DIV/0!</v>
      </c>
    </row>
    <row r="18" spans="21:59" x14ac:dyDescent="0.25">
      <c r="U18" s="3" t="e">
        <f t="shared" si="0"/>
        <v>#DIV/0!</v>
      </c>
      <c r="AM18" t="e">
        <f t="shared" si="1"/>
        <v>#DIV/0!</v>
      </c>
      <c r="AN18" t="e">
        <f t="shared" si="2"/>
        <v>#DIV/0!</v>
      </c>
      <c r="BC18" t="e">
        <f t="shared" si="3"/>
        <v>#DIV/0!</v>
      </c>
      <c r="BD18" t="e">
        <f t="shared" si="4"/>
        <v>#DIV/0!</v>
      </c>
      <c r="BG18" s="1" t="e">
        <f t="shared" si="6"/>
        <v>#DIV/0!</v>
      </c>
    </row>
    <row r="19" spans="21:59" x14ac:dyDescent="0.25">
      <c r="U19" s="3" t="e">
        <f t="shared" si="0"/>
        <v>#DIV/0!</v>
      </c>
      <c r="AM19" t="e">
        <f t="shared" si="1"/>
        <v>#DIV/0!</v>
      </c>
      <c r="AN19" t="e">
        <f t="shared" si="2"/>
        <v>#DIV/0!</v>
      </c>
      <c r="BC19" t="e">
        <f t="shared" si="3"/>
        <v>#DIV/0!</v>
      </c>
      <c r="BD19" t="e">
        <f t="shared" si="4"/>
        <v>#DIV/0!</v>
      </c>
      <c r="BG19" s="1" t="e">
        <f t="shared" si="6"/>
        <v>#DIV/0!</v>
      </c>
    </row>
    <row r="20" spans="21:59" x14ac:dyDescent="0.25">
      <c r="U20" s="3" t="e">
        <f t="shared" si="0"/>
        <v>#DIV/0!</v>
      </c>
      <c r="AM20" t="e">
        <f t="shared" si="1"/>
        <v>#DIV/0!</v>
      </c>
      <c r="AN20" t="e">
        <f t="shared" si="2"/>
        <v>#DIV/0!</v>
      </c>
      <c r="BC20" t="e">
        <f t="shared" si="3"/>
        <v>#DIV/0!</v>
      </c>
      <c r="BD20" t="e">
        <f t="shared" si="4"/>
        <v>#DIV/0!</v>
      </c>
      <c r="BG20" s="1" t="e">
        <f t="shared" si="6"/>
        <v>#DIV/0!</v>
      </c>
    </row>
    <row r="21" spans="21:59" x14ac:dyDescent="0.25">
      <c r="U21" s="3" t="e">
        <f t="shared" si="0"/>
        <v>#DIV/0!</v>
      </c>
      <c r="AM21" t="e">
        <f t="shared" si="1"/>
        <v>#DIV/0!</v>
      </c>
      <c r="AN21" t="e">
        <f t="shared" si="2"/>
        <v>#DIV/0!</v>
      </c>
      <c r="BC21" t="e">
        <f t="shared" si="3"/>
        <v>#DIV/0!</v>
      </c>
      <c r="BD21" t="e">
        <f t="shared" si="4"/>
        <v>#DIV/0!</v>
      </c>
      <c r="BG21" s="1" t="e">
        <f t="shared" si="6"/>
        <v>#DIV/0!</v>
      </c>
    </row>
    <row r="22" spans="21:59" x14ac:dyDescent="0.25">
      <c r="U22" s="3" t="e">
        <f t="shared" si="0"/>
        <v>#DIV/0!</v>
      </c>
      <c r="AM22" t="e">
        <f t="shared" si="1"/>
        <v>#DIV/0!</v>
      </c>
      <c r="AN22" t="e">
        <f t="shared" si="2"/>
        <v>#DIV/0!</v>
      </c>
      <c r="BC22" t="e">
        <f t="shared" si="3"/>
        <v>#DIV/0!</v>
      </c>
      <c r="BD22" t="e">
        <f t="shared" si="4"/>
        <v>#DIV/0!</v>
      </c>
      <c r="BG22" s="1" t="e">
        <f t="shared" si="6"/>
        <v>#DIV/0!</v>
      </c>
    </row>
    <row r="23" spans="21:59" x14ac:dyDescent="0.25">
      <c r="U23" s="3" t="e">
        <f t="shared" si="0"/>
        <v>#DIV/0!</v>
      </c>
      <c r="AM23" t="e">
        <f t="shared" si="1"/>
        <v>#DIV/0!</v>
      </c>
      <c r="AN23" t="e">
        <f t="shared" si="2"/>
        <v>#DIV/0!</v>
      </c>
      <c r="BC23" t="e">
        <f t="shared" si="3"/>
        <v>#DIV/0!</v>
      </c>
      <c r="BD23" t="e">
        <f t="shared" si="4"/>
        <v>#DIV/0!</v>
      </c>
      <c r="BG23" s="1" t="e">
        <f t="shared" si="6"/>
        <v>#DIV/0!</v>
      </c>
    </row>
    <row r="24" spans="21:59" x14ac:dyDescent="0.25">
      <c r="U24" s="3" t="e">
        <f t="shared" si="0"/>
        <v>#DIV/0!</v>
      </c>
      <c r="AM24" t="e">
        <f t="shared" si="1"/>
        <v>#DIV/0!</v>
      </c>
      <c r="AN24" t="e">
        <f t="shared" si="2"/>
        <v>#DIV/0!</v>
      </c>
      <c r="BC24" t="e">
        <f t="shared" si="3"/>
        <v>#DIV/0!</v>
      </c>
      <c r="BD24" t="e">
        <f t="shared" si="4"/>
        <v>#DIV/0!</v>
      </c>
      <c r="BG24" s="1" t="e">
        <f t="shared" si="6"/>
        <v>#DIV/0!</v>
      </c>
    </row>
    <row r="25" spans="21:59" x14ac:dyDescent="0.25">
      <c r="U25" s="3" t="e">
        <f t="shared" si="0"/>
        <v>#DIV/0!</v>
      </c>
      <c r="AM25" t="e">
        <f t="shared" si="1"/>
        <v>#DIV/0!</v>
      </c>
      <c r="AN25" t="e">
        <f t="shared" si="2"/>
        <v>#DIV/0!</v>
      </c>
      <c r="BC25" t="e">
        <f t="shared" si="3"/>
        <v>#DIV/0!</v>
      </c>
      <c r="BD25" t="e">
        <f t="shared" si="4"/>
        <v>#DIV/0!</v>
      </c>
      <c r="BG25" s="1" t="e">
        <f t="shared" si="6"/>
        <v>#DIV/0!</v>
      </c>
    </row>
    <row r="26" spans="21:59" x14ac:dyDescent="0.25">
      <c r="U26" s="3" t="e">
        <f t="shared" si="0"/>
        <v>#DIV/0!</v>
      </c>
      <c r="AM26" t="e">
        <f t="shared" si="1"/>
        <v>#DIV/0!</v>
      </c>
      <c r="AN26" t="e">
        <f t="shared" si="2"/>
        <v>#DIV/0!</v>
      </c>
      <c r="BC26" t="e">
        <f t="shared" si="3"/>
        <v>#DIV/0!</v>
      </c>
      <c r="BD26" t="e">
        <f t="shared" si="4"/>
        <v>#DIV/0!</v>
      </c>
      <c r="BG26" s="1" t="e">
        <f t="shared" si="6"/>
        <v>#DIV/0!</v>
      </c>
    </row>
    <row r="27" spans="21:59" x14ac:dyDescent="0.25">
      <c r="U27" s="3" t="e">
        <f t="shared" si="0"/>
        <v>#DIV/0!</v>
      </c>
      <c r="AM27" t="e">
        <f t="shared" si="1"/>
        <v>#DIV/0!</v>
      </c>
      <c r="AN27" t="e">
        <f t="shared" si="2"/>
        <v>#DIV/0!</v>
      </c>
      <c r="BC27" t="e">
        <f t="shared" si="3"/>
        <v>#DIV/0!</v>
      </c>
      <c r="BD27" t="e">
        <f t="shared" si="4"/>
        <v>#DIV/0!</v>
      </c>
      <c r="BG27" s="1" t="e">
        <f t="shared" si="6"/>
        <v>#DIV/0!</v>
      </c>
    </row>
    <row r="28" spans="21:59" x14ac:dyDescent="0.25">
      <c r="U28" s="3" t="e">
        <f t="shared" si="0"/>
        <v>#DIV/0!</v>
      </c>
      <c r="AM28" t="e">
        <f t="shared" si="1"/>
        <v>#DIV/0!</v>
      </c>
      <c r="AN28" t="e">
        <f t="shared" si="2"/>
        <v>#DIV/0!</v>
      </c>
      <c r="BC28" t="e">
        <f t="shared" si="3"/>
        <v>#DIV/0!</v>
      </c>
      <c r="BD28" t="e">
        <f t="shared" si="4"/>
        <v>#DIV/0!</v>
      </c>
      <c r="BG28" s="1" t="e">
        <f t="shared" si="6"/>
        <v>#DIV/0!</v>
      </c>
    </row>
    <row r="29" spans="21:59" x14ac:dyDescent="0.25">
      <c r="U29" s="3" t="e">
        <f t="shared" si="0"/>
        <v>#DIV/0!</v>
      </c>
      <c r="AM29" t="e">
        <f t="shared" si="1"/>
        <v>#DIV/0!</v>
      </c>
      <c r="AN29" t="e">
        <f t="shared" si="2"/>
        <v>#DIV/0!</v>
      </c>
      <c r="BC29" t="e">
        <f t="shared" si="3"/>
        <v>#DIV/0!</v>
      </c>
      <c r="BD29" t="e">
        <f t="shared" si="4"/>
        <v>#DIV/0!</v>
      </c>
      <c r="BG29" s="1" t="e">
        <f t="shared" si="6"/>
        <v>#DIV/0!</v>
      </c>
    </row>
    <row r="30" spans="21:59" x14ac:dyDescent="0.25">
      <c r="U30" s="3" t="e">
        <f t="shared" si="0"/>
        <v>#DIV/0!</v>
      </c>
      <c r="AM30" t="e">
        <f t="shared" si="1"/>
        <v>#DIV/0!</v>
      </c>
      <c r="AN30" t="e">
        <f t="shared" si="2"/>
        <v>#DIV/0!</v>
      </c>
      <c r="BC30" t="e">
        <f t="shared" si="3"/>
        <v>#DIV/0!</v>
      </c>
      <c r="BD30" t="e">
        <f t="shared" si="4"/>
        <v>#DIV/0!</v>
      </c>
      <c r="BG30" s="1" t="e">
        <f t="shared" si="6"/>
        <v>#DIV/0!</v>
      </c>
    </row>
    <row r="31" spans="21:59" x14ac:dyDescent="0.25">
      <c r="U31" s="3" t="e">
        <f t="shared" si="0"/>
        <v>#DIV/0!</v>
      </c>
      <c r="AM31" t="e">
        <f t="shared" si="1"/>
        <v>#DIV/0!</v>
      </c>
      <c r="AN31" t="e">
        <f t="shared" si="2"/>
        <v>#DIV/0!</v>
      </c>
      <c r="BC31" t="e">
        <f t="shared" si="3"/>
        <v>#DIV/0!</v>
      </c>
      <c r="BD31" t="e">
        <f t="shared" si="4"/>
        <v>#DIV/0!</v>
      </c>
      <c r="BG31" s="1" t="e">
        <f t="shared" si="6"/>
        <v>#DIV/0!</v>
      </c>
    </row>
    <row r="32" spans="21:59" x14ac:dyDescent="0.25">
      <c r="U32" s="3" t="e">
        <f t="shared" si="0"/>
        <v>#DIV/0!</v>
      </c>
      <c r="AM32" t="e">
        <f t="shared" si="1"/>
        <v>#DIV/0!</v>
      </c>
      <c r="AN32" t="e">
        <f t="shared" si="2"/>
        <v>#DIV/0!</v>
      </c>
      <c r="BC32" t="e">
        <f t="shared" si="3"/>
        <v>#DIV/0!</v>
      </c>
      <c r="BD32" t="e">
        <f t="shared" si="4"/>
        <v>#DIV/0!</v>
      </c>
      <c r="BG32" s="1" t="e">
        <f t="shared" si="6"/>
        <v>#DIV/0!</v>
      </c>
    </row>
    <row r="33" spans="21:59" x14ac:dyDescent="0.25">
      <c r="U33" s="3" t="e">
        <f t="shared" si="0"/>
        <v>#DIV/0!</v>
      </c>
      <c r="AM33" t="e">
        <f t="shared" si="1"/>
        <v>#DIV/0!</v>
      </c>
      <c r="AN33" t="e">
        <f t="shared" si="2"/>
        <v>#DIV/0!</v>
      </c>
      <c r="BC33" t="e">
        <f t="shared" si="3"/>
        <v>#DIV/0!</v>
      </c>
      <c r="BD33" t="e">
        <f t="shared" si="4"/>
        <v>#DIV/0!</v>
      </c>
      <c r="BG33" s="1" t="e">
        <f t="shared" si="6"/>
        <v>#DIV/0!</v>
      </c>
    </row>
    <row r="34" spans="21:59" x14ac:dyDescent="0.25">
      <c r="U34" s="3" t="e">
        <f t="shared" si="0"/>
        <v>#DIV/0!</v>
      </c>
      <c r="AM34" t="e">
        <f t="shared" si="1"/>
        <v>#DIV/0!</v>
      </c>
      <c r="AN34" t="e">
        <f t="shared" si="2"/>
        <v>#DIV/0!</v>
      </c>
      <c r="BC34" t="e">
        <f t="shared" si="3"/>
        <v>#DIV/0!</v>
      </c>
      <c r="BD34" t="e">
        <f t="shared" si="4"/>
        <v>#DIV/0!</v>
      </c>
      <c r="BG34" s="1" t="e">
        <f t="shared" si="6"/>
        <v>#DIV/0!</v>
      </c>
    </row>
    <row r="35" spans="21:59" x14ac:dyDescent="0.25">
      <c r="U35" s="3" t="e">
        <f t="shared" si="0"/>
        <v>#DIV/0!</v>
      </c>
      <c r="AM35" t="e">
        <f t="shared" si="1"/>
        <v>#DIV/0!</v>
      </c>
      <c r="AN35" t="e">
        <f t="shared" si="2"/>
        <v>#DIV/0!</v>
      </c>
      <c r="BC35" t="e">
        <f t="shared" si="3"/>
        <v>#DIV/0!</v>
      </c>
      <c r="BD35" t="e">
        <f t="shared" si="4"/>
        <v>#DIV/0!</v>
      </c>
      <c r="BG35" s="1" t="e">
        <f t="shared" si="6"/>
        <v>#DIV/0!</v>
      </c>
    </row>
    <row r="36" spans="21:59" x14ac:dyDescent="0.25">
      <c r="U36" s="3" t="e">
        <f t="shared" si="0"/>
        <v>#DIV/0!</v>
      </c>
      <c r="AM36" t="e">
        <f t="shared" si="1"/>
        <v>#DIV/0!</v>
      </c>
      <c r="AN36" t="e">
        <f t="shared" si="2"/>
        <v>#DIV/0!</v>
      </c>
      <c r="BC36" t="e">
        <f t="shared" si="3"/>
        <v>#DIV/0!</v>
      </c>
      <c r="BD36" t="e">
        <f t="shared" si="4"/>
        <v>#DIV/0!</v>
      </c>
      <c r="BG36" s="1" t="e">
        <f t="shared" si="6"/>
        <v>#DIV/0!</v>
      </c>
    </row>
    <row r="37" spans="21:59" x14ac:dyDescent="0.25">
      <c r="U37" s="3" t="e">
        <f t="shared" si="0"/>
        <v>#DIV/0!</v>
      </c>
      <c r="AM37" t="e">
        <f t="shared" si="1"/>
        <v>#DIV/0!</v>
      </c>
      <c r="AN37" t="e">
        <f t="shared" si="2"/>
        <v>#DIV/0!</v>
      </c>
      <c r="BC37" t="e">
        <f t="shared" si="3"/>
        <v>#DIV/0!</v>
      </c>
      <c r="BD37" t="e">
        <f t="shared" si="4"/>
        <v>#DIV/0!</v>
      </c>
      <c r="BG37" s="1" t="e">
        <f t="shared" si="6"/>
        <v>#DIV/0!</v>
      </c>
    </row>
    <row r="38" spans="21:59" x14ac:dyDescent="0.25">
      <c r="U38" s="3" t="e">
        <f t="shared" si="0"/>
        <v>#DIV/0!</v>
      </c>
      <c r="AM38" t="e">
        <f t="shared" si="1"/>
        <v>#DIV/0!</v>
      </c>
      <c r="AN38" t="e">
        <f t="shared" si="2"/>
        <v>#DIV/0!</v>
      </c>
      <c r="BC38" t="e">
        <f t="shared" si="3"/>
        <v>#DIV/0!</v>
      </c>
      <c r="BD38" t="e">
        <f t="shared" si="4"/>
        <v>#DIV/0!</v>
      </c>
      <c r="BG38" s="1" t="e">
        <f t="shared" si="6"/>
        <v>#DIV/0!</v>
      </c>
    </row>
    <row r="39" spans="21:59" x14ac:dyDescent="0.25">
      <c r="U39" s="3" t="e">
        <f t="shared" si="0"/>
        <v>#DIV/0!</v>
      </c>
      <c r="AM39" t="e">
        <f t="shared" si="1"/>
        <v>#DIV/0!</v>
      </c>
      <c r="AN39" t="e">
        <f t="shared" si="2"/>
        <v>#DIV/0!</v>
      </c>
      <c r="BC39" t="e">
        <f t="shared" si="3"/>
        <v>#DIV/0!</v>
      </c>
      <c r="BD39" t="e">
        <f t="shared" si="4"/>
        <v>#DIV/0!</v>
      </c>
      <c r="BG39" s="1" t="e">
        <f t="shared" ref="BG39:BG66" si="7">(K39*BE39+L39*BF39) / (K39 + L39)</f>
        <v>#DIV/0!</v>
      </c>
    </row>
    <row r="40" spans="21:59" x14ac:dyDescent="0.25">
      <c r="U40" s="3" t="e">
        <f t="shared" si="0"/>
        <v>#DIV/0!</v>
      </c>
      <c r="AM40" t="e">
        <f t="shared" si="1"/>
        <v>#DIV/0!</v>
      </c>
      <c r="AN40" t="e">
        <f t="shared" si="2"/>
        <v>#DIV/0!</v>
      </c>
      <c r="BC40" t="e">
        <f t="shared" si="3"/>
        <v>#DIV/0!</v>
      </c>
      <c r="BD40" t="e">
        <f t="shared" si="4"/>
        <v>#DIV/0!</v>
      </c>
      <c r="BG40" s="1" t="e">
        <f t="shared" si="7"/>
        <v>#DIV/0!</v>
      </c>
    </row>
    <row r="41" spans="21:59" x14ac:dyDescent="0.25">
      <c r="U41" s="3" t="e">
        <f t="shared" si="0"/>
        <v>#DIV/0!</v>
      </c>
      <c r="AM41" t="e">
        <f t="shared" si="1"/>
        <v>#DIV/0!</v>
      </c>
      <c r="AN41" t="e">
        <f t="shared" si="2"/>
        <v>#DIV/0!</v>
      </c>
      <c r="BC41" t="e">
        <f t="shared" si="3"/>
        <v>#DIV/0!</v>
      </c>
      <c r="BD41" t="e">
        <f t="shared" si="4"/>
        <v>#DIV/0!</v>
      </c>
      <c r="BG41" s="1" t="e">
        <f t="shared" si="7"/>
        <v>#DIV/0!</v>
      </c>
    </row>
    <row r="42" spans="21:59" x14ac:dyDescent="0.25">
      <c r="U42" s="3" t="e">
        <f t="shared" si="0"/>
        <v>#DIV/0!</v>
      </c>
      <c r="AM42" t="e">
        <f t="shared" si="1"/>
        <v>#DIV/0!</v>
      </c>
      <c r="AN42" t="e">
        <f t="shared" si="2"/>
        <v>#DIV/0!</v>
      </c>
      <c r="BC42" t="e">
        <f t="shared" si="3"/>
        <v>#DIV/0!</v>
      </c>
      <c r="BD42" t="e">
        <f t="shared" si="4"/>
        <v>#DIV/0!</v>
      </c>
      <c r="BG42" s="1" t="e">
        <f t="shared" si="7"/>
        <v>#DIV/0!</v>
      </c>
    </row>
    <row r="43" spans="21:59" x14ac:dyDescent="0.25">
      <c r="U43" s="3" t="e">
        <f t="shared" si="0"/>
        <v>#DIV/0!</v>
      </c>
      <c r="AM43" t="e">
        <f t="shared" si="1"/>
        <v>#DIV/0!</v>
      </c>
      <c r="AN43" t="e">
        <f t="shared" si="2"/>
        <v>#DIV/0!</v>
      </c>
      <c r="BC43" t="e">
        <f t="shared" si="3"/>
        <v>#DIV/0!</v>
      </c>
      <c r="BD43" t="e">
        <f t="shared" si="4"/>
        <v>#DIV/0!</v>
      </c>
      <c r="BG43" s="1" t="e">
        <f t="shared" si="7"/>
        <v>#DIV/0!</v>
      </c>
    </row>
    <row r="44" spans="21:59" x14ac:dyDescent="0.25">
      <c r="U44" s="3" t="e">
        <f t="shared" si="0"/>
        <v>#DIV/0!</v>
      </c>
      <c r="AM44" t="e">
        <f t="shared" si="1"/>
        <v>#DIV/0!</v>
      </c>
      <c r="AN44" t="e">
        <f t="shared" si="2"/>
        <v>#DIV/0!</v>
      </c>
      <c r="BC44" t="e">
        <f t="shared" si="3"/>
        <v>#DIV/0!</v>
      </c>
      <c r="BD44" t="e">
        <f t="shared" si="4"/>
        <v>#DIV/0!</v>
      </c>
      <c r="BG44" s="1" t="e">
        <f t="shared" si="7"/>
        <v>#DIV/0!</v>
      </c>
    </row>
    <row r="45" spans="21:59" x14ac:dyDescent="0.25">
      <c r="U45" s="3" t="e">
        <f t="shared" si="0"/>
        <v>#DIV/0!</v>
      </c>
      <c r="AM45" t="e">
        <f t="shared" si="1"/>
        <v>#DIV/0!</v>
      </c>
      <c r="AN45" t="e">
        <f t="shared" si="2"/>
        <v>#DIV/0!</v>
      </c>
      <c r="BC45" t="e">
        <f t="shared" si="3"/>
        <v>#DIV/0!</v>
      </c>
      <c r="BD45" t="e">
        <f t="shared" si="4"/>
        <v>#DIV/0!</v>
      </c>
      <c r="BG45" s="1" t="e">
        <f t="shared" si="7"/>
        <v>#DIV/0!</v>
      </c>
    </row>
    <row r="46" spans="21:59" x14ac:dyDescent="0.25">
      <c r="U46" s="3" t="e">
        <f t="shared" si="0"/>
        <v>#DIV/0!</v>
      </c>
      <c r="AM46" t="e">
        <f t="shared" si="1"/>
        <v>#DIV/0!</v>
      </c>
      <c r="AN46" t="e">
        <f t="shared" si="2"/>
        <v>#DIV/0!</v>
      </c>
      <c r="BC46" t="e">
        <f t="shared" si="3"/>
        <v>#DIV/0!</v>
      </c>
      <c r="BD46" t="e">
        <f t="shared" si="4"/>
        <v>#DIV/0!</v>
      </c>
      <c r="BG46" s="1" t="e">
        <f t="shared" si="7"/>
        <v>#DIV/0!</v>
      </c>
    </row>
    <row r="47" spans="21:59" x14ac:dyDescent="0.25">
      <c r="U47" s="3" t="e">
        <f t="shared" si="0"/>
        <v>#DIV/0!</v>
      </c>
      <c r="AM47" t="e">
        <f t="shared" si="1"/>
        <v>#DIV/0!</v>
      </c>
      <c r="AN47" t="e">
        <f t="shared" si="2"/>
        <v>#DIV/0!</v>
      </c>
      <c r="BC47" t="e">
        <f t="shared" si="3"/>
        <v>#DIV/0!</v>
      </c>
      <c r="BD47" t="e">
        <f t="shared" si="4"/>
        <v>#DIV/0!</v>
      </c>
      <c r="BG47" s="1" t="e">
        <f t="shared" si="7"/>
        <v>#DIV/0!</v>
      </c>
    </row>
    <row r="48" spans="21:59" x14ac:dyDescent="0.25">
      <c r="U48" s="3" t="e">
        <f t="shared" si="0"/>
        <v>#DIV/0!</v>
      </c>
      <c r="AM48" t="e">
        <f t="shared" si="1"/>
        <v>#DIV/0!</v>
      </c>
      <c r="AN48" t="e">
        <f t="shared" si="2"/>
        <v>#DIV/0!</v>
      </c>
      <c r="BC48" t="e">
        <f t="shared" si="3"/>
        <v>#DIV/0!</v>
      </c>
      <c r="BD48" t="e">
        <f t="shared" si="4"/>
        <v>#DIV/0!</v>
      </c>
      <c r="BG48" s="1" t="e">
        <f t="shared" si="7"/>
        <v>#DIV/0!</v>
      </c>
    </row>
    <row r="49" spans="21:59" x14ac:dyDescent="0.25">
      <c r="U49" s="3" t="e">
        <f t="shared" si="0"/>
        <v>#DIV/0!</v>
      </c>
      <c r="AM49" t="e">
        <f t="shared" si="1"/>
        <v>#DIV/0!</v>
      </c>
      <c r="AN49" t="e">
        <f t="shared" si="2"/>
        <v>#DIV/0!</v>
      </c>
      <c r="BC49" t="e">
        <f t="shared" si="3"/>
        <v>#DIV/0!</v>
      </c>
      <c r="BD49" t="e">
        <f t="shared" si="4"/>
        <v>#DIV/0!</v>
      </c>
      <c r="BG49" s="1" t="e">
        <f t="shared" si="7"/>
        <v>#DIV/0!</v>
      </c>
    </row>
    <row r="50" spans="21:59" x14ac:dyDescent="0.25">
      <c r="U50" s="3" t="e">
        <f t="shared" si="0"/>
        <v>#DIV/0!</v>
      </c>
      <c r="AM50" t="e">
        <f t="shared" si="1"/>
        <v>#DIV/0!</v>
      </c>
      <c r="AN50" t="e">
        <f t="shared" si="2"/>
        <v>#DIV/0!</v>
      </c>
      <c r="BC50" t="e">
        <f t="shared" si="3"/>
        <v>#DIV/0!</v>
      </c>
      <c r="BD50" t="e">
        <f t="shared" si="4"/>
        <v>#DIV/0!</v>
      </c>
      <c r="BG50" s="1" t="e">
        <f t="shared" si="7"/>
        <v>#DIV/0!</v>
      </c>
    </row>
    <row r="51" spans="21:59" x14ac:dyDescent="0.25">
      <c r="U51" s="3" t="e">
        <f t="shared" si="0"/>
        <v>#DIV/0!</v>
      </c>
      <c r="AM51" t="e">
        <f t="shared" si="1"/>
        <v>#DIV/0!</v>
      </c>
      <c r="AN51" t="e">
        <f t="shared" si="2"/>
        <v>#DIV/0!</v>
      </c>
      <c r="BC51" t="e">
        <f t="shared" si="3"/>
        <v>#DIV/0!</v>
      </c>
      <c r="BD51" t="e">
        <f t="shared" si="4"/>
        <v>#DIV/0!</v>
      </c>
      <c r="BG51" s="1" t="e">
        <f t="shared" si="7"/>
        <v>#DIV/0!</v>
      </c>
    </row>
    <row r="52" spans="21:59" x14ac:dyDescent="0.25">
      <c r="U52" s="3" t="e">
        <f t="shared" si="0"/>
        <v>#DIV/0!</v>
      </c>
      <c r="AM52" t="e">
        <f t="shared" si="1"/>
        <v>#DIV/0!</v>
      </c>
      <c r="AN52" t="e">
        <f t="shared" si="2"/>
        <v>#DIV/0!</v>
      </c>
      <c r="BC52" t="e">
        <f t="shared" si="3"/>
        <v>#DIV/0!</v>
      </c>
      <c r="BD52" t="e">
        <f t="shared" si="4"/>
        <v>#DIV/0!</v>
      </c>
      <c r="BG52" s="1" t="e">
        <f t="shared" si="7"/>
        <v>#DIV/0!</v>
      </c>
    </row>
    <row r="53" spans="21:59" x14ac:dyDescent="0.25">
      <c r="U53" s="3" t="e">
        <f t="shared" si="0"/>
        <v>#DIV/0!</v>
      </c>
      <c r="AM53" t="e">
        <f t="shared" si="1"/>
        <v>#DIV/0!</v>
      </c>
      <c r="AN53" t="e">
        <f t="shared" si="2"/>
        <v>#DIV/0!</v>
      </c>
      <c r="BC53" t="e">
        <f t="shared" si="3"/>
        <v>#DIV/0!</v>
      </c>
      <c r="BD53" t="e">
        <f t="shared" si="4"/>
        <v>#DIV/0!</v>
      </c>
      <c r="BG53" s="1" t="e">
        <f t="shared" si="7"/>
        <v>#DIV/0!</v>
      </c>
    </row>
    <row r="54" spans="21:59" x14ac:dyDescent="0.25">
      <c r="U54" s="3" t="e">
        <f t="shared" si="0"/>
        <v>#DIV/0!</v>
      </c>
      <c r="AM54" t="e">
        <f t="shared" si="1"/>
        <v>#DIV/0!</v>
      </c>
      <c r="AN54" t="e">
        <f t="shared" si="2"/>
        <v>#DIV/0!</v>
      </c>
      <c r="BC54" t="e">
        <f t="shared" si="3"/>
        <v>#DIV/0!</v>
      </c>
      <c r="BD54" t="e">
        <f t="shared" si="4"/>
        <v>#DIV/0!</v>
      </c>
      <c r="BG54" s="1" t="e">
        <f t="shared" si="7"/>
        <v>#DIV/0!</v>
      </c>
    </row>
    <row r="55" spans="21:59" x14ac:dyDescent="0.25">
      <c r="U55" s="3" t="e">
        <f t="shared" si="0"/>
        <v>#DIV/0!</v>
      </c>
      <c r="AM55" t="e">
        <f t="shared" si="1"/>
        <v>#DIV/0!</v>
      </c>
      <c r="AN55" t="e">
        <f t="shared" si="2"/>
        <v>#DIV/0!</v>
      </c>
      <c r="BC55" t="e">
        <f t="shared" si="3"/>
        <v>#DIV/0!</v>
      </c>
      <c r="BD55" t="e">
        <f t="shared" si="4"/>
        <v>#DIV/0!</v>
      </c>
      <c r="BG55" s="1" t="e">
        <f t="shared" si="7"/>
        <v>#DIV/0!</v>
      </c>
    </row>
    <row r="56" spans="21:59" x14ac:dyDescent="0.25">
      <c r="U56" s="3" t="e">
        <f t="shared" si="0"/>
        <v>#DIV/0!</v>
      </c>
      <c r="AM56" t="e">
        <f t="shared" si="1"/>
        <v>#DIV/0!</v>
      </c>
      <c r="AN56" t="e">
        <f t="shared" si="2"/>
        <v>#DIV/0!</v>
      </c>
      <c r="BC56" t="e">
        <f t="shared" si="3"/>
        <v>#DIV/0!</v>
      </c>
      <c r="BD56" t="e">
        <f t="shared" si="4"/>
        <v>#DIV/0!</v>
      </c>
      <c r="BG56" s="1" t="e">
        <f t="shared" si="7"/>
        <v>#DIV/0!</v>
      </c>
    </row>
    <row r="57" spans="21:59" x14ac:dyDescent="0.25">
      <c r="U57" s="3" t="e">
        <f t="shared" si="0"/>
        <v>#DIV/0!</v>
      </c>
      <c r="AM57" t="e">
        <f t="shared" si="1"/>
        <v>#DIV/0!</v>
      </c>
      <c r="AN57" t="e">
        <f t="shared" si="2"/>
        <v>#DIV/0!</v>
      </c>
      <c r="BC57" t="e">
        <f t="shared" si="3"/>
        <v>#DIV/0!</v>
      </c>
      <c r="BD57" t="e">
        <f t="shared" si="4"/>
        <v>#DIV/0!</v>
      </c>
      <c r="BG57" s="1" t="e">
        <f t="shared" si="7"/>
        <v>#DIV/0!</v>
      </c>
    </row>
    <row r="58" spans="21:59" x14ac:dyDescent="0.25">
      <c r="U58" s="3" t="e">
        <f t="shared" si="0"/>
        <v>#DIV/0!</v>
      </c>
      <c r="AM58" t="e">
        <f t="shared" si="1"/>
        <v>#DIV/0!</v>
      </c>
      <c r="AN58" t="e">
        <f t="shared" si="2"/>
        <v>#DIV/0!</v>
      </c>
      <c r="BC58" t="e">
        <f t="shared" si="3"/>
        <v>#DIV/0!</v>
      </c>
      <c r="BD58" t="e">
        <f t="shared" si="4"/>
        <v>#DIV/0!</v>
      </c>
      <c r="BG58" s="1" t="e">
        <f t="shared" si="7"/>
        <v>#DIV/0!</v>
      </c>
    </row>
    <row r="59" spans="21:59" x14ac:dyDescent="0.25">
      <c r="U59" s="3" t="e">
        <f t="shared" si="0"/>
        <v>#DIV/0!</v>
      </c>
      <c r="AM59" t="e">
        <f t="shared" si="1"/>
        <v>#DIV/0!</v>
      </c>
      <c r="AN59" t="e">
        <f t="shared" si="2"/>
        <v>#DIV/0!</v>
      </c>
      <c r="BC59" t="e">
        <f t="shared" si="3"/>
        <v>#DIV/0!</v>
      </c>
      <c r="BD59" t="e">
        <f t="shared" si="4"/>
        <v>#DIV/0!</v>
      </c>
      <c r="BG59" s="1" t="e">
        <f t="shared" si="7"/>
        <v>#DIV/0!</v>
      </c>
    </row>
    <row r="60" spans="21:59" x14ac:dyDescent="0.25">
      <c r="U60" s="3" t="e">
        <f t="shared" si="0"/>
        <v>#DIV/0!</v>
      </c>
      <c r="AM60" t="e">
        <f t="shared" si="1"/>
        <v>#DIV/0!</v>
      </c>
      <c r="AN60" t="e">
        <f t="shared" si="2"/>
        <v>#DIV/0!</v>
      </c>
      <c r="BC60" t="e">
        <f t="shared" si="3"/>
        <v>#DIV/0!</v>
      </c>
      <c r="BD60" t="e">
        <f t="shared" si="4"/>
        <v>#DIV/0!</v>
      </c>
      <c r="BG60" s="1" t="e">
        <f t="shared" si="7"/>
        <v>#DIV/0!</v>
      </c>
    </row>
    <row r="61" spans="21:59" x14ac:dyDescent="0.25">
      <c r="U61" s="3" t="e">
        <f t="shared" si="0"/>
        <v>#DIV/0!</v>
      </c>
      <c r="AM61" t="e">
        <f t="shared" si="1"/>
        <v>#DIV/0!</v>
      </c>
      <c r="AN61" t="e">
        <f t="shared" si="2"/>
        <v>#DIV/0!</v>
      </c>
      <c r="BC61" t="e">
        <f t="shared" si="3"/>
        <v>#DIV/0!</v>
      </c>
      <c r="BD61" t="e">
        <f t="shared" si="4"/>
        <v>#DIV/0!</v>
      </c>
      <c r="BG61" s="1" t="e">
        <f t="shared" si="7"/>
        <v>#DIV/0!</v>
      </c>
    </row>
    <row r="62" spans="21:59" x14ac:dyDescent="0.25">
      <c r="U62" s="3" t="e">
        <f t="shared" si="0"/>
        <v>#DIV/0!</v>
      </c>
      <c r="AM62" t="e">
        <f t="shared" si="1"/>
        <v>#DIV/0!</v>
      </c>
      <c r="AN62" t="e">
        <f t="shared" si="2"/>
        <v>#DIV/0!</v>
      </c>
      <c r="BC62" t="e">
        <f t="shared" si="3"/>
        <v>#DIV/0!</v>
      </c>
      <c r="BD62" t="e">
        <f t="shared" si="4"/>
        <v>#DIV/0!</v>
      </c>
      <c r="BG62" s="1" t="e">
        <f t="shared" si="7"/>
        <v>#DIV/0!</v>
      </c>
    </row>
    <row r="63" spans="21:59" x14ac:dyDescent="0.25">
      <c r="U63" s="3" t="e">
        <f t="shared" si="0"/>
        <v>#DIV/0!</v>
      </c>
      <c r="AM63" t="e">
        <f t="shared" si="1"/>
        <v>#DIV/0!</v>
      </c>
      <c r="AN63" t="e">
        <f t="shared" si="2"/>
        <v>#DIV/0!</v>
      </c>
      <c r="BC63" t="e">
        <f t="shared" si="3"/>
        <v>#DIV/0!</v>
      </c>
      <c r="BD63" t="e">
        <f t="shared" si="4"/>
        <v>#DIV/0!</v>
      </c>
      <c r="BG63" s="1" t="e">
        <f t="shared" si="7"/>
        <v>#DIV/0!</v>
      </c>
    </row>
    <row r="64" spans="21:59" x14ac:dyDescent="0.25">
      <c r="U64" s="3" t="e">
        <f t="shared" si="0"/>
        <v>#DIV/0!</v>
      </c>
      <c r="AM64" t="e">
        <f t="shared" si="1"/>
        <v>#DIV/0!</v>
      </c>
      <c r="AN64" t="e">
        <f t="shared" si="2"/>
        <v>#DIV/0!</v>
      </c>
      <c r="BC64" t="e">
        <f t="shared" si="3"/>
        <v>#DIV/0!</v>
      </c>
      <c r="BD64" t="e">
        <f t="shared" si="4"/>
        <v>#DIV/0!</v>
      </c>
      <c r="BG64" s="1" t="e">
        <f t="shared" si="7"/>
        <v>#DIV/0!</v>
      </c>
    </row>
    <row r="65" spans="21:59" x14ac:dyDescent="0.25">
      <c r="U65" s="3" t="e">
        <f t="shared" si="0"/>
        <v>#DIV/0!</v>
      </c>
      <c r="AM65" t="e">
        <f t="shared" si="1"/>
        <v>#DIV/0!</v>
      </c>
      <c r="AN65" t="e">
        <f t="shared" si="2"/>
        <v>#DIV/0!</v>
      </c>
      <c r="BC65" t="e">
        <f t="shared" si="3"/>
        <v>#DIV/0!</v>
      </c>
      <c r="BD65" t="e">
        <f t="shared" si="4"/>
        <v>#DIV/0!</v>
      </c>
      <c r="BG65" s="1" t="e">
        <f t="shared" si="7"/>
        <v>#DIV/0!</v>
      </c>
    </row>
    <row r="66" spans="21:59" x14ac:dyDescent="0.25">
      <c r="U66" s="3" t="e">
        <f t="shared" si="0"/>
        <v>#DIV/0!</v>
      </c>
      <c r="AM66" t="e">
        <f t="shared" si="1"/>
        <v>#DIV/0!</v>
      </c>
      <c r="AN66" t="e">
        <f t="shared" si="2"/>
        <v>#DIV/0!</v>
      </c>
      <c r="BC66" t="e">
        <f t="shared" si="3"/>
        <v>#DIV/0!</v>
      </c>
      <c r="BD66" t="e">
        <f t="shared" si="4"/>
        <v>#DIV/0!</v>
      </c>
      <c r="BG66" s="1" t="e">
        <f t="shared" si="7"/>
        <v>#DIV/0!</v>
      </c>
    </row>
    <row r="67" spans="21:59" x14ac:dyDescent="0.25">
      <c r="U67" s="3" t="e">
        <f t="shared" si="0"/>
        <v>#DIV/0!</v>
      </c>
      <c r="AM67" t="e">
        <f t="shared" si="1"/>
        <v>#DIV/0!</v>
      </c>
      <c r="AN67" t="e">
        <f t="shared" si="2"/>
        <v>#DIV/0!</v>
      </c>
      <c r="BC67" t="e">
        <f t="shared" si="3"/>
        <v>#DIV/0!</v>
      </c>
      <c r="BD67" t="e">
        <f t="shared" si="4"/>
        <v>#DIV/0!</v>
      </c>
      <c r="BG67" s="1" t="e">
        <f t="shared" ref="BG67:BG130" si="8">(K67*BE67+L67*BF67) / (K67 + L67)</f>
        <v>#DIV/0!</v>
      </c>
    </row>
    <row r="68" spans="21:59" x14ac:dyDescent="0.25">
      <c r="U68" s="3" t="e">
        <f t="shared" ref="U68:U131" si="9" xml:space="preserve"> AVERAGE(V68:AB68)</f>
        <v>#DIV/0!</v>
      </c>
      <c r="AM68" t="e">
        <f t="shared" ref="AM68:AM131" si="10">(K68*AK68+L68*AL68) / (K68 + L68)</f>
        <v>#DIV/0!</v>
      </c>
      <c r="AN68" t="e">
        <f t="shared" ref="AN68:AN131" si="11" xml:space="preserve"> AK68 / AL68</f>
        <v>#DIV/0!</v>
      </c>
      <c r="BC68" t="e">
        <f t="shared" ref="BC68:BC131" si="12">(K68*BA68+L68*BB68) / (K68 + L68)</f>
        <v>#DIV/0!</v>
      </c>
      <c r="BD68" t="e">
        <f t="shared" ref="BD68:BD131" si="13" xml:space="preserve"> BA68 / BB68</f>
        <v>#DIV/0!</v>
      </c>
      <c r="BG68" s="1" t="e">
        <f t="shared" si="8"/>
        <v>#DIV/0!</v>
      </c>
    </row>
    <row r="69" spans="21:59" x14ac:dyDescent="0.25">
      <c r="U69" s="3" t="e">
        <f t="shared" si="9"/>
        <v>#DIV/0!</v>
      </c>
      <c r="AM69" t="e">
        <f t="shared" si="10"/>
        <v>#DIV/0!</v>
      </c>
      <c r="AN69" t="e">
        <f t="shared" si="11"/>
        <v>#DIV/0!</v>
      </c>
      <c r="BC69" t="e">
        <f t="shared" si="12"/>
        <v>#DIV/0!</v>
      </c>
      <c r="BD69" t="e">
        <f t="shared" si="13"/>
        <v>#DIV/0!</v>
      </c>
      <c r="BG69" s="1" t="e">
        <f t="shared" si="8"/>
        <v>#DIV/0!</v>
      </c>
    </row>
    <row r="70" spans="21:59" x14ac:dyDescent="0.25">
      <c r="U70" s="3" t="e">
        <f t="shared" si="9"/>
        <v>#DIV/0!</v>
      </c>
      <c r="AM70" t="e">
        <f t="shared" si="10"/>
        <v>#DIV/0!</v>
      </c>
      <c r="AN70" t="e">
        <f t="shared" si="11"/>
        <v>#DIV/0!</v>
      </c>
      <c r="BC70" t="e">
        <f t="shared" si="12"/>
        <v>#DIV/0!</v>
      </c>
      <c r="BD70" t="e">
        <f t="shared" si="13"/>
        <v>#DIV/0!</v>
      </c>
      <c r="BG70" s="1" t="e">
        <f t="shared" si="8"/>
        <v>#DIV/0!</v>
      </c>
    </row>
    <row r="71" spans="21:59" x14ac:dyDescent="0.25">
      <c r="U71" s="3" t="e">
        <f t="shared" si="9"/>
        <v>#DIV/0!</v>
      </c>
      <c r="AM71" t="e">
        <f t="shared" si="10"/>
        <v>#DIV/0!</v>
      </c>
      <c r="AN71" t="e">
        <f t="shared" si="11"/>
        <v>#DIV/0!</v>
      </c>
      <c r="BC71" t="e">
        <f t="shared" si="12"/>
        <v>#DIV/0!</v>
      </c>
      <c r="BD71" t="e">
        <f t="shared" si="13"/>
        <v>#DIV/0!</v>
      </c>
      <c r="BG71" s="1" t="e">
        <f t="shared" si="8"/>
        <v>#DIV/0!</v>
      </c>
    </row>
    <row r="72" spans="21:59" x14ac:dyDescent="0.25">
      <c r="U72" s="3" t="e">
        <f t="shared" si="9"/>
        <v>#DIV/0!</v>
      </c>
      <c r="AM72" t="e">
        <f t="shared" si="10"/>
        <v>#DIV/0!</v>
      </c>
      <c r="AN72" t="e">
        <f t="shared" si="11"/>
        <v>#DIV/0!</v>
      </c>
      <c r="BC72" t="e">
        <f t="shared" si="12"/>
        <v>#DIV/0!</v>
      </c>
      <c r="BD72" t="e">
        <f t="shared" si="13"/>
        <v>#DIV/0!</v>
      </c>
      <c r="BG72" s="1" t="e">
        <f t="shared" si="8"/>
        <v>#DIV/0!</v>
      </c>
    </row>
    <row r="73" spans="21:59" x14ac:dyDescent="0.25">
      <c r="U73" s="3" t="e">
        <f t="shared" si="9"/>
        <v>#DIV/0!</v>
      </c>
      <c r="AM73" t="e">
        <f t="shared" si="10"/>
        <v>#DIV/0!</v>
      </c>
      <c r="AN73" t="e">
        <f t="shared" si="11"/>
        <v>#DIV/0!</v>
      </c>
      <c r="BC73" t="e">
        <f t="shared" si="12"/>
        <v>#DIV/0!</v>
      </c>
      <c r="BD73" t="e">
        <f t="shared" si="13"/>
        <v>#DIV/0!</v>
      </c>
      <c r="BG73" s="1" t="e">
        <f t="shared" si="8"/>
        <v>#DIV/0!</v>
      </c>
    </row>
    <row r="74" spans="21:59" x14ac:dyDescent="0.25">
      <c r="U74" s="3" t="e">
        <f t="shared" si="9"/>
        <v>#DIV/0!</v>
      </c>
      <c r="AM74" t="e">
        <f t="shared" si="10"/>
        <v>#DIV/0!</v>
      </c>
      <c r="AN74" t="e">
        <f t="shared" si="11"/>
        <v>#DIV/0!</v>
      </c>
      <c r="BC74" t="e">
        <f t="shared" si="12"/>
        <v>#DIV/0!</v>
      </c>
      <c r="BD74" t="e">
        <f t="shared" si="13"/>
        <v>#DIV/0!</v>
      </c>
      <c r="BG74" s="1" t="e">
        <f t="shared" si="8"/>
        <v>#DIV/0!</v>
      </c>
    </row>
    <row r="75" spans="21:59" x14ac:dyDescent="0.25">
      <c r="U75" s="3" t="e">
        <f t="shared" si="9"/>
        <v>#DIV/0!</v>
      </c>
      <c r="AM75" t="e">
        <f t="shared" si="10"/>
        <v>#DIV/0!</v>
      </c>
      <c r="AN75" t="e">
        <f t="shared" si="11"/>
        <v>#DIV/0!</v>
      </c>
      <c r="BC75" t="e">
        <f t="shared" si="12"/>
        <v>#DIV/0!</v>
      </c>
      <c r="BD75" t="e">
        <f t="shared" si="13"/>
        <v>#DIV/0!</v>
      </c>
      <c r="BG75" s="1" t="e">
        <f t="shared" si="8"/>
        <v>#DIV/0!</v>
      </c>
    </row>
    <row r="76" spans="21:59" x14ac:dyDescent="0.25">
      <c r="U76" s="3" t="e">
        <f t="shared" si="9"/>
        <v>#DIV/0!</v>
      </c>
      <c r="AM76" t="e">
        <f t="shared" si="10"/>
        <v>#DIV/0!</v>
      </c>
      <c r="AN76" t="e">
        <f t="shared" si="11"/>
        <v>#DIV/0!</v>
      </c>
      <c r="BC76" t="e">
        <f t="shared" si="12"/>
        <v>#DIV/0!</v>
      </c>
      <c r="BD76" t="e">
        <f t="shared" si="13"/>
        <v>#DIV/0!</v>
      </c>
      <c r="BG76" s="1" t="e">
        <f t="shared" si="8"/>
        <v>#DIV/0!</v>
      </c>
    </row>
    <row r="77" spans="21:59" x14ac:dyDescent="0.25">
      <c r="U77" s="3" t="e">
        <f t="shared" si="9"/>
        <v>#DIV/0!</v>
      </c>
      <c r="AM77" t="e">
        <f t="shared" si="10"/>
        <v>#DIV/0!</v>
      </c>
      <c r="AN77" t="e">
        <f t="shared" si="11"/>
        <v>#DIV/0!</v>
      </c>
      <c r="BC77" t="e">
        <f t="shared" si="12"/>
        <v>#DIV/0!</v>
      </c>
      <c r="BD77" t="e">
        <f t="shared" si="13"/>
        <v>#DIV/0!</v>
      </c>
      <c r="BG77" s="1" t="e">
        <f t="shared" si="8"/>
        <v>#DIV/0!</v>
      </c>
    </row>
    <row r="78" spans="21:59" x14ac:dyDescent="0.25">
      <c r="U78" s="3" t="e">
        <f t="shared" si="9"/>
        <v>#DIV/0!</v>
      </c>
      <c r="AM78" t="e">
        <f t="shared" si="10"/>
        <v>#DIV/0!</v>
      </c>
      <c r="AN78" t="e">
        <f t="shared" si="11"/>
        <v>#DIV/0!</v>
      </c>
      <c r="BC78" t="e">
        <f t="shared" si="12"/>
        <v>#DIV/0!</v>
      </c>
      <c r="BD78" t="e">
        <f t="shared" si="13"/>
        <v>#DIV/0!</v>
      </c>
      <c r="BG78" s="1" t="e">
        <f t="shared" si="8"/>
        <v>#DIV/0!</v>
      </c>
    </row>
    <row r="79" spans="21:59" x14ac:dyDescent="0.25">
      <c r="U79" s="3" t="e">
        <f t="shared" si="9"/>
        <v>#DIV/0!</v>
      </c>
      <c r="AM79" t="e">
        <f t="shared" si="10"/>
        <v>#DIV/0!</v>
      </c>
      <c r="AN79" t="e">
        <f t="shared" si="11"/>
        <v>#DIV/0!</v>
      </c>
      <c r="BC79" t="e">
        <f t="shared" si="12"/>
        <v>#DIV/0!</v>
      </c>
      <c r="BD79" t="e">
        <f t="shared" si="13"/>
        <v>#DIV/0!</v>
      </c>
      <c r="BG79" s="1" t="e">
        <f t="shared" si="8"/>
        <v>#DIV/0!</v>
      </c>
    </row>
    <row r="80" spans="21:59" x14ac:dyDescent="0.25">
      <c r="U80" s="3" t="e">
        <f t="shared" si="9"/>
        <v>#DIV/0!</v>
      </c>
      <c r="AM80" t="e">
        <f t="shared" si="10"/>
        <v>#DIV/0!</v>
      </c>
      <c r="AN80" t="e">
        <f t="shared" si="11"/>
        <v>#DIV/0!</v>
      </c>
      <c r="BC80" t="e">
        <f t="shared" si="12"/>
        <v>#DIV/0!</v>
      </c>
      <c r="BD80" t="e">
        <f t="shared" si="13"/>
        <v>#DIV/0!</v>
      </c>
      <c r="BG80" s="1" t="e">
        <f t="shared" si="8"/>
        <v>#DIV/0!</v>
      </c>
    </row>
    <row r="81" spans="21:59" x14ac:dyDescent="0.25">
      <c r="U81" s="3" t="e">
        <f t="shared" si="9"/>
        <v>#DIV/0!</v>
      </c>
      <c r="AM81" t="e">
        <f t="shared" si="10"/>
        <v>#DIV/0!</v>
      </c>
      <c r="AN81" t="e">
        <f t="shared" si="11"/>
        <v>#DIV/0!</v>
      </c>
      <c r="BC81" t="e">
        <f t="shared" si="12"/>
        <v>#DIV/0!</v>
      </c>
      <c r="BD81" t="e">
        <f t="shared" si="13"/>
        <v>#DIV/0!</v>
      </c>
      <c r="BG81" s="1" t="e">
        <f t="shared" si="8"/>
        <v>#DIV/0!</v>
      </c>
    </row>
    <row r="82" spans="21:59" x14ac:dyDescent="0.25">
      <c r="U82" s="3" t="e">
        <f t="shared" si="9"/>
        <v>#DIV/0!</v>
      </c>
      <c r="AM82" t="e">
        <f t="shared" si="10"/>
        <v>#DIV/0!</v>
      </c>
      <c r="AN82" t="e">
        <f t="shared" si="11"/>
        <v>#DIV/0!</v>
      </c>
      <c r="BC82" t="e">
        <f t="shared" si="12"/>
        <v>#DIV/0!</v>
      </c>
      <c r="BD82" t="e">
        <f t="shared" si="13"/>
        <v>#DIV/0!</v>
      </c>
      <c r="BG82" s="1" t="e">
        <f t="shared" si="8"/>
        <v>#DIV/0!</v>
      </c>
    </row>
    <row r="83" spans="21:59" x14ac:dyDescent="0.25">
      <c r="U83" s="3" t="e">
        <f t="shared" si="9"/>
        <v>#DIV/0!</v>
      </c>
      <c r="AM83" t="e">
        <f t="shared" si="10"/>
        <v>#DIV/0!</v>
      </c>
      <c r="AN83" t="e">
        <f t="shared" si="11"/>
        <v>#DIV/0!</v>
      </c>
      <c r="BC83" t="e">
        <f t="shared" si="12"/>
        <v>#DIV/0!</v>
      </c>
      <c r="BD83" t="e">
        <f t="shared" si="13"/>
        <v>#DIV/0!</v>
      </c>
      <c r="BG83" s="1" t="e">
        <f t="shared" si="8"/>
        <v>#DIV/0!</v>
      </c>
    </row>
    <row r="84" spans="21:59" x14ac:dyDescent="0.25">
      <c r="U84" s="3" t="e">
        <f t="shared" si="9"/>
        <v>#DIV/0!</v>
      </c>
      <c r="AM84" t="e">
        <f t="shared" si="10"/>
        <v>#DIV/0!</v>
      </c>
      <c r="AN84" t="e">
        <f t="shared" si="11"/>
        <v>#DIV/0!</v>
      </c>
      <c r="BC84" t="e">
        <f t="shared" si="12"/>
        <v>#DIV/0!</v>
      </c>
      <c r="BD84" t="e">
        <f t="shared" si="13"/>
        <v>#DIV/0!</v>
      </c>
      <c r="BG84" s="1" t="e">
        <f t="shared" si="8"/>
        <v>#DIV/0!</v>
      </c>
    </row>
    <row r="85" spans="21:59" x14ac:dyDescent="0.25">
      <c r="U85" s="3" t="e">
        <f t="shared" si="9"/>
        <v>#DIV/0!</v>
      </c>
      <c r="AM85" t="e">
        <f t="shared" si="10"/>
        <v>#DIV/0!</v>
      </c>
      <c r="AN85" t="e">
        <f t="shared" si="11"/>
        <v>#DIV/0!</v>
      </c>
      <c r="BC85" t="e">
        <f t="shared" si="12"/>
        <v>#DIV/0!</v>
      </c>
      <c r="BD85" t="e">
        <f t="shared" si="13"/>
        <v>#DIV/0!</v>
      </c>
      <c r="BG85" s="1" t="e">
        <f t="shared" si="8"/>
        <v>#DIV/0!</v>
      </c>
    </row>
    <row r="86" spans="21:59" x14ac:dyDescent="0.25">
      <c r="U86" s="3" t="e">
        <f t="shared" si="9"/>
        <v>#DIV/0!</v>
      </c>
      <c r="AM86" t="e">
        <f t="shared" si="10"/>
        <v>#DIV/0!</v>
      </c>
      <c r="AN86" t="e">
        <f t="shared" si="11"/>
        <v>#DIV/0!</v>
      </c>
      <c r="BC86" t="e">
        <f t="shared" si="12"/>
        <v>#DIV/0!</v>
      </c>
      <c r="BD86" t="e">
        <f t="shared" si="13"/>
        <v>#DIV/0!</v>
      </c>
      <c r="BG86" s="1" t="e">
        <f t="shared" si="8"/>
        <v>#DIV/0!</v>
      </c>
    </row>
    <row r="87" spans="21:59" x14ac:dyDescent="0.25">
      <c r="U87" s="3" t="e">
        <f t="shared" si="9"/>
        <v>#DIV/0!</v>
      </c>
      <c r="AM87" t="e">
        <f t="shared" si="10"/>
        <v>#DIV/0!</v>
      </c>
      <c r="AN87" t="e">
        <f t="shared" si="11"/>
        <v>#DIV/0!</v>
      </c>
      <c r="BC87" t="e">
        <f t="shared" si="12"/>
        <v>#DIV/0!</v>
      </c>
      <c r="BD87" t="e">
        <f t="shared" si="13"/>
        <v>#DIV/0!</v>
      </c>
      <c r="BG87" s="1" t="e">
        <f t="shared" si="8"/>
        <v>#DIV/0!</v>
      </c>
    </row>
    <row r="88" spans="21:59" x14ac:dyDescent="0.25">
      <c r="U88" s="3" t="e">
        <f t="shared" si="9"/>
        <v>#DIV/0!</v>
      </c>
      <c r="AM88" t="e">
        <f t="shared" si="10"/>
        <v>#DIV/0!</v>
      </c>
      <c r="AN88" t="e">
        <f t="shared" si="11"/>
        <v>#DIV/0!</v>
      </c>
      <c r="BC88" t="e">
        <f t="shared" si="12"/>
        <v>#DIV/0!</v>
      </c>
      <c r="BD88" t="e">
        <f t="shared" si="13"/>
        <v>#DIV/0!</v>
      </c>
      <c r="BG88" s="1" t="e">
        <f t="shared" si="8"/>
        <v>#DIV/0!</v>
      </c>
    </row>
    <row r="89" spans="21:59" x14ac:dyDescent="0.25">
      <c r="U89" s="3" t="e">
        <f t="shared" si="9"/>
        <v>#DIV/0!</v>
      </c>
      <c r="AM89" t="e">
        <f t="shared" si="10"/>
        <v>#DIV/0!</v>
      </c>
      <c r="AN89" t="e">
        <f t="shared" si="11"/>
        <v>#DIV/0!</v>
      </c>
      <c r="BC89" t="e">
        <f t="shared" si="12"/>
        <v>#DIV/0!</v>
      </c>
      <c r="BD89" t="e">
        <f t="shared" si="13"/>
        <v>#DIV/0!</v>
      </c>
      <c r="BG89" s="1" t="e">
        <f t="shared" si="8"/>
        <v>#DIV/0!</v>
      </c>
    </row>
    <row r="90" spans="21:59" x14ac:dyDescent="0.25">
      <c r="U90" s="3" t="e">
        <f t="shared" si="9"/>
        <v>#DIV/0!</v>
      </c>
      <c r="AM90" t="e">
        <f t="shared" si="10"/>
        <v>#DIV/0!</v>
      </c>
      <c r="AN90" t="e">
        <f t="shared" si="11"/>
        <v>#DIV/0!</v>
      </c>
      <c r="BC90" t="e">
        <f t="shared" si="12"/>
        <v>#DIV/0!</v>
      </c>
      <c r="BD90" t="e">
        <f t="shared" si="13"/>
        <v>#DIV/0!</v>
      </c>
      <c r="BG90" s="1" t="e">
        <f t="shared" si="8"/>
        <v>#DIV/0!</v>
      </c>
    </row>
    <row r="91" spans="21:59" x14ac:dyDescent="0.25">
      <c r="U91" s="3" t="e">
        <f t="shared" si="9"/>
        <v>#DIV/0!</v>
      </c>
      <c r="AM91" t="e">
        <f t="shared" si="10"/>
        <v>#DIV/0!</v>
      </c>
      <c r="AN91" t="e">
        <f t="shared" si="11"/>
        <v>#DIV/0!</v>
      </c>
      <c r="BC91" t="e">
        <f t="shared" si="12"/>
        <v>#DIV/0!</v>
      </c>
      <c r="BD91" t="e">
        <f t="shared" si="13"/>
        <v>#DIV/0!</v>
      </c>
      <c r="BG91" s="1" t="e">
        <f t="shared" si="8"/>
        <v>#DIV/0!</v>
      </c>
    </row>
    <row r="92" spans="21:59" x14ac:dyDescent="0.25">
      <c r="U92" s="3" t="e">
        <f t="shared" si="9"/>
        <v>#DIV/0!</v>
      </c>
      <c r="AM92" t="e">
        <f t="shared" si="10"/>
        <v>#DIV/0!</v>
      </c>
      <c r="AN92" t="e">
        <f t="shared" si="11"/>
        <v>#DIV/0!</v>
      </c>
      <c r="BC92" t="e">
        <f t="shared" si="12"/>
        <v>#DIV/0!</v>
      </c>
      <c r="BD92" t="e">
        <f t="shared" si="13"/>
        <v>#DIV/0!</v>
      </c>
      <c r="BG92" s="1" t="e">
        <f t="shared" si="8"/>
        <v>#DIV/0!</v>
      </c>
    </row>
    <row r="93" spans="21:59" x14ac:dyDescent="0.25">
      <c r="U93" s="3" t="e">
        <f t="shared" si="9"/>
        <v>#DIV/0!</v>
      </c>
      <c r="AM93" t="e">
        <f t="shared" si="10"/>
        <v>#DIV/0!</v>
      </c>
      <c r="AN93" t="e">
        <f t="shared" si="11"/>
        <v>#DIV/0!</v>
      </c>
      <c r="BC93" t="e">
        <f t="shared" si="12"/>
        <v>#DIV/0!</v>
      </c>
      <c r="BD93" t="e">
        <f t="shared" si="13"/>
        <v>#DIV/0!</v>
      </c>
      <c r="BG93" s="1" t="e">
        <f t="shared" si="8"/>
        <v>#DIV/0!</v>
      </c>
    </row>
    <row r="94" spans="21:59" x14ac:dyDescent="0.25">
      <c r="U94" s="3" t="e">
        <f t="shared" si="9"/>
        <v>#DIV/0!</v>
      </c>
      <c r="AM94" t="e">
        <f t="shared" si="10"/>
        <v>#DIV/0!</v>
      </c>
      <c r="AN94" t="e">
        <f t="shared" si="11"/>
        <v>#DIV/0!</v>
      </c>
      <c r="BC94" t="e">
        <f t="shared" si="12"/>
        <v>#DIV/0!</v>
      </c>
      <c r="BD94" t="e">
        <f t="shared" si="13"/>
        <v>#DIV/0!</v>
      </c>
      <c r="BG94" s="1" t="e">
        <f t="shared" si="8"/>
        <v>#DIV/0!</v>
      </c>
    </row>
    <row r="95" spans="21:59" x14ac:dyDescent="0.25">
      <c r="U95" s="3" t="e">
        <f t="shared" si="9"/>
        <v>#DIV/0!</v>
      </c>
      <c r="AM95" t="e">
        <f t="shared" si="10"/>
        <v>#DIV/0!</v>
      </c>
      <c r="AN95" t="e">
        <f t="shared" si="11"/>
        <v>#DIV/0!</v>
      </c>
      <c r="BC95" t="e">
        <f t="shared" si="12"/>
        <v>#DIV/0!</v>
      </c>
      <c r="BD95" t="e">
        <f t="shared" si="13"/>
        <v>#DIV/0!</v>
      </c>
      <c r="BG95" s="1" t="e">
        <f t="shared" si="8"/>
        <v>#DIV/0!</v>
      </c>
    </row>
    <row r="96" spans="21:59" x14ac:dyDescent="0.25">
      <c r="U96" s="3" t="e">
        <f t="shared" si="9"/>
        <v>#DIV/0!</v>
      </c>
      <c r="AM96" t="e">
        <f t="shared" si="10"/>
        <v>#DIV/0!</v>
      </c>
      <c r="AN96" t="e">
        <f t="shared" si="11"/>
        <v>#DIV/0!</v>
      </c>
      <c r="BC96" t="e">
        <f t="shared" si="12"/>
        <v>#DIV/0!</v>
      </c>
      <c r="BD96" t="e">
        <f t="shared" si="13"/>
        <v>#DIV/0!</v>
      </c>
      <c r="BG96" s="1" t="e">
        <f t="shared" si="8"/>
        <v>#DIV/0!</v>
      </c>
    </row>
    <row r="97" spans="21:59" x14ac:dyDescent="0.25">
      <c r="U97" s="3" t="e">
        <f t="shared" si="9"/>
        <v>#DIV/0!</v>
      </c>
      <c r="AM97" t="e">
        <f t="shared" si="10"/>
        <v>#DIV/0!</v>
      </c>
      <c r="AN97" t="e">
        <f t="shared" si="11"/>
        <v>#DIV/0!</v>
      </c>
      <c r="BC97" t="e">
        <f t="shared" si="12"/>
        <v>#DIV/0!</v>
      </c>
      <c r="BD97" t="e">
        <f t="shared" si="13"/>
        <v>#DIV/0!</v>
      </c>
      <c r="BG97" s="1" t="e">
        <f t="shared" si="8"/>
        <v>#DIV/0!</v>
      </c>
    </row>
    <row r="98" spans="21:59" x14ac:dyDescent="0.25">
      <c r="U98" s="3" t="e">
        <f t="shared" si="9"/>
        <v>#DIV/0!</v>
      </c>
      <c r="AM98" t="e">
        <f t="shared" si="10"/>
        <v>#DIV/0!</v>
      </c>
      <c r="AN98" t="e">
        <f t="shared" si="11"/>
        <v>#DIV/0!</v>
      </c>
      <c r="BC98" t="e">
        <f t="shared" si="12"/>
        <v>#DIV/0!</v>
      </c>
      <c r="BD98" t="e">
        <f t="shared" si="13"/>
        <v>#DIV/0!</v>
      </c>
      <c r="BG98" s="1" t="e">
        <f t="shared" si="8"/>
        <v>#DIV/0!</v>
      </c>
    </row>
    <row r="99" spans="21:59" x14ac:dyDescent="0.25">
      <c r="U99" s="3" t="e">
        <f t="shared" si="9"/>
        <v>#DIV/0!</v>
      </c>
      <c r="AM99" t="e">
        <f t="shared" si="10"/>
        <v>#DIV/0!</v>
      </c>
      <c r="AN99" t="e">
        <f t="shared" si="11"/>
        <v>#DIV/0!</v>
      </c>
      <c r="BC99" t="e">
        <f t="shared" si="12"/>
        <v>#DIV/0!</v>
      </c>
      <c r="BD99" t="e">
        <f t="shared" si="13"/>
        <v>#DIV/0!</v>
      </c>
      <c r="BG99" s="1" t="e">
        <f t="shared" si="8"/>
        <v>#DIV/0!</v>
      </c>
    </row>
    <row r="100" spans="21:59" x14ac:dyDescent="0.25">
      <c r="U100" s="3" t="e">
        <f t="shared" si="9"/>
        <v>#DIV/0!</v>
      </c>
      <c r="AM100" t="e">
        <f t="shared" si="10"/>
        <v>#DIV/0!</v>
      </c>
      <c r="AN100" t="e">
        <f t="shared" si="11"/>
        <v>#DIV/0!</v>
      </c>
      <c r="BC100" t="e">
        <f t="shared" si="12"/>
        <v>#DIV/0!</v>
      </c>
      <c r="BD100" t="e">
        <f t="shared" si="13"/>
        <v>#DIV/0!</v>
      </c>
      <c r="BG100" s="1" t="e">
        <f t="shared" si="8"/>
        <v>#DIV/0!</v>
      </c>
    </row>
    <row r="101" spans="21:59" x14ac:dyDescent="0.25">
      <c r="U101" s="3" t="e">
        <f t="shared" si="9"/>
        <v>#DIV/0!</v>
      </c>
      <c r="AM101" t="e">
        <f t="shared" si="10"/>
        <v>#DIV/0!</v>
      </c>
      <c r="AN101" t="e">
        <f t="shared" si="11"/>
        <v>#DIV/0!</v>
      </c>
      <c r="BC101" t="e">
        <f t="shared" si="12"/>
        <v>#DIV/0!</v>
      </c>
      <c r="BD101" t="e">
        <f t="shared" si="13"/>
        <v>#DIV/0!</v>
      </c>
      <c r="BG101" s="1" t="e">
        <f t="shared" si="8"/>
        <v>#DIV/0!</v>
      </c>
    </row>
    <row r="102" spans="21:59" x14ac:dyDescent="0.25">
      <c r="U102" s="3" t="e">
        <f t="shared" si="9"/>
        <v>#DIV/0!</v>
      </c>
      <c r="AM102" t="e">
        <f t="shared" si="10"/>
        <v>#DIV/0!</v>
      </c>
      <c r="AN102" t="e">
        <f t="shared" si="11"/>
        <v>#DIV/0!</v>
      </c>
      <c r="BC102" t="e">
        <f t="shared" si="12"/>
        <v>#DIV/0!</v>
      </c>
      <c r="BD102" t="e">
        <f t="shared" si="13"/>
        <v>#DIV/0!</v>
      </c>
      <c r="BG102" s="1" t="e">
        <f t="shared" si="8"/>
        <v>#DIV/0!</v>
      </c>
    </row>
    <row r="103" spans="21:59" x14ac:dyDescent="0.25">
      <c r="U103" s="3" t="e">
        <f t="shared" si="9"/>
        <v>#DIV/0!</v>
      </c>
      <c r="AM103" t="e">
        <f t="shared" si="10"/>
        <v>#DIV/0!</v>
      </c>
      <c r="AN103" t="e">
        <f t="shared" si="11"/>
        <v>#DIV/0!</v>
      </c>
      <c r="BC103" t="e">
        <f t="shared" si="12"/>
        <v>#DIV/0!</v>
      </c>
      <c r="BD103" t="e">
        <f t="shared" si="13"/>
        <v>#DIV/0!</v>
      </c>
      <c r="BG103" s="1" t="e">
        <f t="shared" si="8"/>
        <v>#DIV/0!</v>
      </c>
    </row>
    <row r="104" spans="21:59" x14ac:dyDescent="0.25">
      <c r="U104" s="3" t="e">
        <f t="shared" si="9"/>
        <v>#DIV/0!</v>
      </c>
      <c r="AM104" t="e">
        <f t="shared" si="10"/>
        <v>#DIV/0!</v>
      </c>
      <c r="AN104" t="e">
        <f t="shared" si="11"/>
        <v>#DIV/0!</v>
      </c>
      <c r="BC104" t="e">
        <f t="shared" si="12"/>
        <v>#DIV/0!</v>
      </c>
      <c r="BD104" t="e">
        <f t="shared" si="13"/>
        <v>#DIV/0!</v>
      </c>
      <c r="BG104" s="1" t="e">
        <f t="shared" si="8"/>
        <v>#DIV/0!</v>
      </c>
    </row>
    <row r="105" spans="21:59" x14ac:dyDescent="0.25">
      <c r="U105" s="3" t="e">
        <f t="shared" si="9"/>
        <v>#DIV/0!</v>
      </c>
      <c r="AM105" t="e">
        <f t="shared" si="10"/>
        <v>#DIV/0!</v>
      </c>
      <c r="AN105" t="e">
        <f t="shared" si="11"/>
        <v>#DIV/0!</v>
      </c>
      <c r="BC105" t="e">
        <f t="shared" si="12"/>
        <v>#DIV/0!</v>
      </c>
      <c r="BD105" t="e">
        <f t="shared" si="13"/>
        <v>#DIV/0!</v>
      </c>
      <c r="BG105" s="1" t="e">
        <f t="shared" si="8"/>
        <v>#DIV/0!</v>
      </c>
    </row>
    <row r="106" spans="21:59" x14ac:dyDescent="0.25">
      <c r="U106" s="3" t="e">
        <f t="shared" si="9"/>
        <v>#DIV/0!</v>
      </c>
      <c r="AM106" t="e">
        <f t="shared" si="10"/>
        <v>#DIV/0!</v>
      </c>
      <c r="AN106" t="e">
        <f t="shared" si="11"/>
        <v>#DIV/0!</v>
      </c>
      <c r="BC106" t="e">
        <f t="shared" si="12"/>
        <v>#DIV/0!</v>
      </c>
      <c r="BD106" t="e">
        <f t="shared" si="13"/>
        <v>#DIV/0!</v>
      </c>
      <c r="BG106" s="1" t="e">
        <f t="shared" si="8"/>
        <v>#DIV/0!</v>
      </c>
    </row>
    <row r="107" spans="21:59" x14ac:dyDescent="0.25">
      <c r="U107" s="3" t="e">
        <f t="shared" si="9"/>
        <v>#DIV/0!</v>
      </c>
      <c r="AM107" t="e">
        <f t="shared" si="10"/>
        <v>#DIV/0!</v>
      </c>
      <c r="AN107" t="e">
        <f t="shared" si="11"/>
        <v>#DIV/0!</v>
      </c>
      <c r="BC107" t="e">
        <f t="shared" si="12"/>
        <v>#DIV/0!</v>
      </c>
      <c r="BD107" t="e">
        <f t="shared" si="13"/>
        <v>#DIV/0!</v>
      </c>
      <c r="BG107" s="1" t="e">
        <f t="shared" si="8"/>
        <v>#DIV/0!</v>
      </c>
    </row>
    <row r="108" spans="21:59" x14ac:dyDescent="0.25">
      <c r="U108" s="3" t="e">
        <f t="shared" si="9"/>
        <v>#DIV/0!</v>
      </c>
      <c r="AM108" t="e">
        <f t="shared" si="10"/>
        <v>#DIV/0!</v>
      </c>
      <c r="AN108" t="e">
        <f t="shared" si="11"/>
        <v>#DIV/0!</v>
      </c>
      <c r="BC108" t="e">
        <f t="shared" si="12"/>
        <v>#DIV/0!</v>
      </c>
      <c r="BD108" t="e">
        <f t="shared" si="13"/>
        <v>#DIV/0!</v>
      </c>
      <c r="BG108" s="1" t="e">
        <f t="shared" si="8"/>
        <v>#DIV/0!</v>
      </c>
    </row>
    <row r="109" spans="21:59" x14ac:dyDescent="0.25">
      <c r="U109" s="3" t="e">
        <f t="shared" si="9"/>
        <v>#DIV/0!</v>
      </c>
      <c r="AM109" t="e">
        <f t="shared" si="10"/>
        <v>#DIV/0!</v>
      </c>
      <c r="AN109" t="e">
        <f t="shared" si="11"/>
        <v>#DIV/0!</v>
      </c>
      <c r="BC109" t="e">
        <f t="shared" si="12"/>
        <v>#DIV/0!</v>
      </c>
      <c r="BD109" t="e">
        <f t="shared" si="13"/>
        <v>#DIV/0!</v>
      </c>
      <c r="BG109" s="1" t="e">
        <f t="shared" si="8"/>
        <v>#DIV/0!</v>
      </c>
    </row>
    <row r="110" spans="21:59" x14ac:dyDescent="0.25">
      <c r="U110" s="3" t="e">
        <f t="shared" si="9"/>
        <v>#DIV/0!</v>
      </c>
      <c r="AM110" t="e">
        <f t="shared" si="10"/>
        <v>#DIV/0!</v>
      </c>
      <c r="AN110" t="e">
        <f t="shared" si="11"/>
        <v>#DIV/0!</v>
      </c>
      <c r="BC110" t="e">
        <f t="shared" si="12"/>
        <v>#DIV/0!</v>
      </c>
      <c r="BD110" t="e">
        <f t="shared" si="13"/>
        <v>#DIV/0!</v>
      </c>
      <c r="BG110" s="1" t="e">
        <f t="shared" si="8"/>
        <v>#DIV/0!</v>
      </c>
    </row>
    <row r="111" spans="21:59" x14ac:dyDescent="0.25">
      <c r="U111" s="3" t="e">
        <f t="shared" si="9"/>
        <v>#DIV/0!</v>
      </c>
      <c r="AM111" t="e">
        <f t="shared" si="10"/>
        <v>#DIV/0!</v>
      </c>
      <c r="AN111" t="e">
        <f t="shared" si="11"/>
        <v>#DIV/0!</v>
      </c>
      <c r="BC111" t="e">
        <f t="shared" si="12"/>
        <v>#DIV/0!</v>
      </c>
      <c r="BD111" t="e">
        <f t="shared" si="13"/>
        <v>#DIV/0!</v>
      </c>
      <c r="BG111" s="1" t="e">
        <f t="shared" si="8"/>
        <v>#DIV/0!</v>
      </c>
    </row>
    <row r="112" spans="21:59" x14ac:dyDescent="0.25">
      <c r="U112" s="3" t="e">
        <f t="shared" si="9"/>
        <v>#DIV/0!</v>
      </c>
      <c r="AM112" t="e">
        <f t="shared" si="10"/>
        <v>#DIV/0!</v>
      </c>
      <c r="AN112" t="e">
        <f t="shared" si="11"/>
        <v>#DIV/0!</v>
      </c>
      <c r="BC112" t="e">
        <f t="shared" si="12"/>
        <v>#DIV/0!</v>
      </c>
      <c r="BD112" t="e">
        <f t="shared" si="13"/>
        <v>#DIV/0!</v>
      </c>
      <c r="BG112" s="1" t="e">
        <f t="shared" si="8"/>
        <v>#DIV/0!</v>
      </c>
    </row>
    <row r="113" spans="21:59" x14ac:dyDescent="0.25">
      <c r="U113" s="3" t="e">
        <f t="shared" si="9"/>
        <v>#DIV/0!</v>
      </c>
      <c r="AM113" t="e">
        <f t="shared" si="10"/>
        <v>#DIV/0!</v>
      </c>
      <c r="AN113" t="e">
        <f t="shared" si="11"/>
        <v>#DIV/0!</v>
      </c>
      <c r="BC113" t="e">
        <f t="shared" si="12"/>
        <v>#DIV/0!</v>
      </c>
      <c r="BD113" t="e">
        <f t="shared" si="13"/>
        <v>#DIV/0!</v>
      </c>
      <c r="BG113" s="1" t="e">
        <f t="shared" si="8"/>
        <v>#DIV/0!</v>
      </c>
    </row>
    <row r="114" spans="21:59" x14ac:dyDescent="0.25">
      <c r="U114" s="3" t="e">
        <f t="shared" si="9"/>
        <v>#DIV/0!</v>
      </c>
      <c r="AM114" t="e">
        <f t="shared" si="10"/>
        <v>#DIV/0!</v>
      </c>
      <c r="AN114" t="e">
        <f t="shared" si="11"/>
        <v>#DIV/0!</v>
      </c>
      <c r="BC114" t="e">
        <f t="shared" si="12"/>
        <v>#DIV/0!</v>
      </c>
      <c r="BD114" t="e">
        <f t="shared" si="13"/>
        <v>#DIV/0!</v>
      </c>
      <c r="BG114" s="1" t="e">
        <f t="shared" si="8"/>
        <v>#DIV/0!</v>
      </c>
    </row>
    <row r="115" spans="21:59" x14ac:dyDescent="0.25">
      <c r="U115" s="3" t="e">
        <f t="shared" si="9"/>
        <v>#DIV/0!</v>
      </c>
      <c r="AM115" t="e">
        <f t="shared" si="10"/>
        <v>#DIV/0!</v>
      </c>
      <c r="AN115" t="e">
        <f t="shared" si="11"/>
        <v>#DIV/0!</v>
      </c>
      <c r="BC115" t="e">
        <f t="shared" si="12"/>
        <v>#DIV/0!</v>
      </c>
      <c r="BD115" t="e">
        <f t="shared" si="13"/>
        <v>#DIV/0!</v>
      </c>
      <c r="BG115" s="1" t="e">
        <f t="shared" si="8"/>
        <v>#DIV/0!</v>
      </c>
    </row>
    <row r="116" spans="21:59" x14ac:dyDescent="0.25">
      <c r="U116" s="3" t="e">
        <f t="shared" si="9"/>
        <v>#DIV/0!</v>
      </c>
      <c r="AM116" t="e">
        <f t="shared" si="10"/>
        <v>#DIV/0!</v>
      </c>
      <c r="AN116" t="e">
        <f t="shared" si="11"/>
        <v>#DIV/0!</v>
      </c>
      <c r="BC116" t="e">
        <f t="shared" si="12"/>
        <v>#DIV/0!</v>
      </c>
      <c r="BD116" t="e">
        <f t="shared" si="13"/>
        <v>#DIV/0!</v>
      </c>
      <c r="BG116" s="1" t="e">
        <f t="shared" si="8"/>
        <v>#DIV/0!</v>
      </c>
    </row>
    <row r="117" spans="21:59" x14ac:dyDescent="0.25">
      <c r="U117" s="3" t="e">
        <f t="shared" si="9"/>
        <v>#DIV/0!</v>
      </c>
      <c r="AM117" t="e">
        <f t="shared" si="10"/>
        <v>#DIV/0!</v>
      </c>
      <c r="AN117" t="e">
        <f t="shared" si="11"/>
        <v>#DIV/0!</v>
      </c>
      <c r="BC117" t="e">
        <f t="shared" si="12"/>
        <v>#DIV/0!</v>
      </c>
      <c r="BD117" t="e">
        <f t="shared" si="13"/>
        <v>#DIV/0!</v>
      </c>
      <c r="BG117" s="1" t="e">
        <f t="shared" si="8"/>
        <v>#DIV/0!</v>
      </c>
    </row>
    <row r="118" spans="21:59" x14ac:dyDescent="0.25">
      <c r="U118" s="3" t="e">
        <f t="shared" si="9"/>
        <v>#DIV/0!</v>
      </c>
      <c r="AM118" t="e">
        <f t="shared" si="10"/>
        <v>#DIV/0!</v>
      </c>
      <c r="AN118" t="e">
        <f t="shared" si="11"/>
        <v>#DIV/0!</v>
      </c>
      <c r="BC118" t="e">
        <f t="shared" si="12"/>
        <v>#DIV/0!</v>
      </c>
      <c r="BD118" t="e">
        <f t="shared" si="13"/>
        <v>#DIV/0!</v>
      </c>
      <c r="BG118" s="1" t="e">
        <f t="shared" si="8"/>
        <v>#DIV/0!</v>
      </c>
    </row>
    <row r="119" spans="21:59" x14ac:dyDescent="0.25">
      <c r="U119" s="3" t="e">
        <f t="shared" si="9"/>
        <v>#DIV/0!</v>
      </c>
      <c r="AM119" t="e">
        <f t="shared" si="10"/>
        <v>#DIV/0!</v>
      </c>
      <c r="AN119" t="e">
        <f t="shared" si="11"/>
        <v>#DIV/0!</v>
      </c>
      <c r="BC119" t="e">
        <f t="shared" si="12"/>
        <v>#DIV/0!</v>
      </c>
      <c r="BD119" t="e">
        <f t="shared" si="13"/>
        <v>#DIV/0!</v>
      </c>
      <c r="BG119" s="1" t="e">
        <f t="shared" si="8"/>
        <v>#DIV/0!</v>
      </c>
    </row>
    <row r="120" spans="21:59" x14ac:dyDescent="0.25">
      <c r="U120" s="3" t="e">
        <f t="shared" si="9"/>
        <v>#DIV/0!</v>
      </c>
      <c r="AM120" t="e">
        <f t="shared" si="10"/>
        <v>#DIV/0!</v>
      </c>
      <c r="AN120" t="e">
        <f t="shared" si="11"/>
        <v>#DIV/0!</v>
      </c>
      <c r="BC120" t="e">
        <f t="shared" si="12"/>
        <v>#DIV/0!</v>
      </c>
      <c r="BD120" t="e">
        <f t="shared" si="13"/>
        <v>#DIV/0!</v>
      </c>
      <c r="BG120" s="1" t="e">
        <f t="shared" si="8"/>
        <v>#DIV/0!</v>
      </c>
    </row>
    <row r="121" spans="21:59" x14ac:dyDescent="0.25">
      <c r="U121" s="3" t="e">
        <f t="shared" si="9"/>
        <v>#DIV/0!</v>
      </c>
      <c r="AM121" t="e">
        <f t="shared" si="10"/>
        <v>#DIV/0!</v>
      </c>
      <c r="AN121" t="e">
        <f t="shared" si="11"/>
        <v>#DIV/0!</v>
      </c>
      <c r="BC121" t="e">
        <f t="shared" si="12"/>
        <v>#DIV/0!</v>
      </c>
      <c r="BD121" t="e">
        <f t="shared" si="13"/>
        <v>#DIV/0!</v>
      </c>
      <c r="BG121" s="1" t="e">
        <f t="shared" si="8"/>
        <v>#DIV/0!</v>
      </c>
    </row>
    <row r="122" spans="21:59" x14ac:dyDescent="0.25">
      <c r="U122" s="3" t="e">
        <f t="shared" si="9"/>
        <v>#DIV/0!</v>
      </c>
      <c r="AM122" t="e">
        <f t="shared" si="10"/>
        <v>#DIV/0!</v>
      </c>
      <c r="AN122" t="e">
        <f t="shared" si="11"/>
        <v>#DIV/0!</v>
      </c>
      <c r="BC122" t="e">
        <f t="shared" si="12"/>
        <v>#DIV/0!</v>
      </c>
      <c r="BD122" t="e">
        <f t="shared" si="13"/>
        <v>#DIV/0!</v>
      </c>
      <c r="BG122" s="1" t="e">
        <f t="shared" si="8"/>
        <v>#DIV/0!</v>
      </c>
    </row>
    <row r="123" spans="21:59" x14ac:dyDescent="0.25">
      <c r="U123" s="3" t="e">
        <f t="shared" si="9"/>
        <v>#DIV/0!</v>
      </c>
      <c r="AM123" t="e">
        <f t="shared" si="10"/>
        <v>#DIV/0!</v>
      </c>
      <c r="AN123" t="e">
        <f t="shared" si="11"/>
        <v>#DIV/0!</v>
      </c>
      <c r="BC123" t="e">
        <f t="shared" si="12"/>
        <v>#DIV/0!</v>
      </c>
      <c r="BD123" t="e">
        <f t="shared" si="13"/>
        <v>#DIV/0!</v>
      </c>
      <c r="BG123" s="1" t="e">
        <f t="shared" si="8"/>
        <v>#DIV/0!</v>
      </c>
    </row>
    <row r="124" spans="21:59" x14ac:dyDescent="0.25">
      <c r="U124" s="3" t="e">
        <f t="shared" si="9"/>
        <v>#DIV/0!</v>
      </c>
      <c r="AM124" t="e">
        <f t="shared" si="10"/>
        <v>#DIV/0!</v>
      </c>
      <c r="AN124" t="e">
        <f t="shared" si="11"/>
        <v>#DIV/0!</v>
      </c>
      <c r="BC124" t="e">
        <f t="shared" si="12"/>
        <v>#DIV/0!</v>
      </c>
      <c r="BD124" t="e">
        <f t="shared" si="13"/>
        <v>#DIV/0!</v>
      </c>
      <c r="BG124" s="1" t="e">
        <f t="shared" si="8"/>
        <v>#DIV/0!</v>
      </c>
    </row>
    <row r="125" spans="21:59" x14ac:dyDescent="0.25">
      <c r="U125" s="3" t="e">
        <f t="shared" si="9"/>
        <v>#DIV/0!</v>
      </c>
      <c r="AM125" t="e">
        <f t="shared" si="10"/>
        <v>#DIV/0!</v>
      </c>
      <c r="AN125" t="e">
        <f t="shared" si="11"/>
        <v>#DIV/0!</v>
      </c>
      <c r="BC125" t="e">
        <f t="shared" si="12"/>
        <v>#DIV/0!</v>
      </c>
      <c r="BD125" t="e">
        <f t="shared" si="13"/>
        <v>#DIV/0!</v>
      </c>
      <c r="BG125" s="1" t="e">
        <f t="shared" si="8"/>
        <v>#DIV/0!</v>
      </c>
    </row>
    <row r="126" spans="21:59" x14ac:dyDescent="0.25">
      <c r="U126" s="3" t="e">
        <f t="shared" si="9"/>
        <v>#DIV/0!</v>
      </c>
      <c r="AM126" t="e">
        <f t="shared" si="10"/>
        <v>#DIV/0!</v>
      </c>
      <c r="AN126" t="e">
        <f t="shared" si="11"/>
        <v>#DIV/0!</v>
      </c>
      <c r="BC126" t="e">
        <f t="shared" si="12"/>
        <v>#DIV/0!</v>
      </c>
      <c r="BD126" t="e">
        <f t="shared" si="13"/>
        <v>#DIV/0!</v>
      </c>
      <c r="BG126" s="1" t="e">
        <f t="shared" si="8"/>
        <v>#DIV/0!</v>
      </c>
    </row>
    <row r="127" spans="21:59" x14ac:dyDescent="0.25">
      <c r="U127" s="3" t="e">
        <f t="shared" si="9"/>
        <v>#DIV/0!</v>
      </c>
      <c r="AM127" t="e">
        <f t="shared" si="10"/>
        <v>#DIV/0!</v>
      </c>
      <c r="AN127" t="e">
        <f t="shared" si="11"/>
        <v>#DIV/0!</v>
      </c>
      <c r="BC127" t="e">
        <f t="shared" si="12"/>
        <v>#DIV/0!</v>
      </c>
      <c r="BD127" t="e">
        <f t="shared" si="13"/>
        <v>#DIV/0!</v>
      </c>
      <c r="BG127" s="1" t="e">
        <f t="shared" si="8"/>
        <v>#DIV/0!</v>
      </c>
    </row>
    <row r="128" spans="21:59" x14ac:dyDescent="0.25">
      <c r="U128" s="3" t="e">
        <f t="shared" si="9"/>
        <v>#DIV/0!</v>
      </c>
      <c r="AM128" t="e">
        <f t="shared" si="10"/>
        <v>#DIV/0!</v>
      </c>
      <c r="AN128" t="e">
        <f t="shared" si="11"/>
        <v>#DIV/0!</v>
      </c>
      <c r="BC128" t="e">
        <f t="shared" si="12"/>
        <v>#DIV/0!</v>
      </c>
      <c r="BD128" t="e">
        <f t="shared" si="13"/>
        <v>#DIV/0!</v>
      </c>
      <c r="BG128" s="1" t="e">
        <f t="shared" si="8"/>
        <v>#DIV/0!</v>
      </c>
    </row>
    <row r="129" spans="21:59" x14ac:dyDescent="0.25">
      <c r="U129" s="3" t="e">
        <f t="shared" si="9"/>
        <v>#DIV/0!</v>
      </c>
      <c r="AM129" t="e">
        <f t="shared" si="10"/>
        <v>#DIV/0!</v>
      </c>
      <c r="AN129" t="e">
        <f t="shared" si="11"/>
        <v>#DIV/0!</v>
      </c>
      <c r="BC129" t="e">
        <f t="shared" si="12"/>
        <v>#DIV/0!</v>
      </c>
      <c r="BD129" t="e">
        <f t="shared" si="13"/>
        <v>#DIV/0!</v>
      </c>
      <c r="BG129" s="1" t="e">
        <f t="shared" si="8"/>
        <v>#DIV/0!</v>
      </c>
    </row>
    <row r="130" spans="21:59" x14ac:dyDescent="0.25">
      <c r="U130" s="3" t="e">
        <f t="shared" si="9"/>
        <v>#DIV/0!</v>
      </c>
      <c r="AM130" t="e">
        <f t="shared" si="10"/>
        <v>#DIV/0!</v>
      </c>
      <c r="AN130" t="e">
        <f t="shared" si="11"/>
        <v>#DIV/0!</v>
      </c>
      <c r="BC130" t="e">
        <f t="shared" si="12"/>
        <v>#DIV/0!</v>
      </c>
      <c r="BD130" t="e">
        <f t="shared" si="13"/>
        <v>#DIV/0!</v>
      </c>
      <c r="BG130" s="1" t="e">
        <f t="shared" si="8"/>
        <v>#DIV/0!</v>
      </c>
    </row>
    <row r="131" spans="21:59" x14ac:dyDescent="0.25">
      <c r="U131" s="3" t="e">
        <f t="shared" si="9"/>
        <v>#DIV/0!</v>
      </c>
      <c r="AM131" t="e">
        <f t="shared" si="10"/>
        <v>#DIV/0!</v>
      </c>
      <c r="AN131" t="e">
        <f t="shared" si="11"/>
        <v>#DIV/0!</v>
      </c>
      <c r="BC131" t="e">
        <f t="shared" si="12"/>
        <v>#DIV/0!</v>
      </c>
      <c r="BD131" t="e">
        <f t="shared" si="13"/>
        <v>#DIV/0!</v>
      </c>
      <c r="BG131" s="1" t="e">
        <f t="shared" ref="BG131:BG194" si="14">(K131*BE131+L131*BF131) / (K131 + L131)</f>
        <v>#DIV/0!</v>
      </c>
    </row>
    <row r="132" spans="21:59" x14ac:dyDescent="0.25">
      <c r="U132" s="3" t="e">
        <f t="shared" ref="U132:U195" si="15" xml:space="preserve"> AVERAGE(V132:AB132)</f>
        <v>#DIV/0!</v>
      </c>
      <c r="AM132" t="e">
        <f t="shared" ref="AM132:AM195" si="16">(K132*AK132+L132*AL132) / (K132 + L132)</f>
        <v>#DIV/0!</v>
      </c>
      <c r="AN132" t="e">
        <f t="shared" ref="AN132:AN195" si="17" xml:space="preserve"> AK132 / AL132</f>
        <v>#DIV/0!</v>
      </c>
      <c r="BC132" t="e">
        <f t="shared" ref="BC132:BC195" si="18">(K132*BA132+L132*BB132) / (K132 + L132)</f>
        <v>#DIV/0!</v>
      </c>
      <c r="BD132" t="e">
        <f t="shared" ref="BD132:BD195" si="19" xml:space="preserve"> BA132 / BB132</f>
        <v>#DIV/0!</v>
      </c>
      <c r="BG132" s="1" t="e">
        <f t="shared" si="14"/>
        <v>#DIV/0!</v>
      </c>
    </row>
    <row r="133" spans="21:59" x14ac:dyDescent="0.25">
      <c r="U133" s="3" t="e">
        <f t="shared" si="15"/>
        <v>#DIV/0!</v>
      </c>
      <c r="AM133" t="e">
        <f t="shared" si="16"/>
        <v>#DIV/0!</v>
      </c>
      <c r="AN133" t="e">
        <f t="shared" si="17"/>
        <v>#DIV/0!</v>
      </c>
      <c r="BC133" t="e">
        <f t="shared" si="18"/>
        <v>#DIV/0!</v>
      </c>
      <c r="BD133" t="e">
        <f t="shared" si="19"/>
        <v>#DIV/0!</v>
      </c>
      <c r="BG133" s="1" t="e">
        <f t="shared" si="14"/>
        <v>#DIV/0!</v>
      </c>
    </row>
    <row r="134" spans="21:59" x14ac:dyDescent="0.25">
      <c r="U134" s="3" t="e">
        <f t="shared" si="15"/>
        <v>#DIV/0!</v>
      </c>
      <c r="AM134" t="e">
        <f t="shared" si="16"/>
        <v>#DIV/0!</v>
      </c>
      <c r="AN134" t="e">
        <f t="shared" si="17"/>
        <v>#DIV/0!</v>
      </c>
      <c r="BC134" t="e">
        <f t="shared" si="18"/>
        <v>#DIV/0!</v>
      </c>
      <c r="BD134" t="e">
        <f t="shared" si="19"/>
        <v>#DIV/0!</v>
      </c>
      <c r="BG134" s="1" t="e">
        <f t="shared" si="14"/>
        <v>#DIV/0!</v>
      </c>
    </row>
    <row r="135" spans="21:59" x14ac:dyDescent="0.25">
      <c r="U135" s="3" t="e">
        <f t="shared" si="15"/>
        <v>#DIV/0!</v>
      </c>
      <c r="AM135" t="e">
        <f t="shared" si="16"/>
        <v>#DIV/0!</v>
      </c>
      <c r="AN135" t="e">
        <f t="shared" si="17"/>
        <v>#DIV/0!</v>
      </c>
      <c r="BC135" t="e">
        <f t="shared" si="18"/>
        <v>#DIV/0!</v>
      </c>
      <c r="BD135" t="e">
        <f t="shared" si="19"/>
        <v>#DIV/0!</v>
      </c>
      <c r="BG135" s="1" t="e">
        <f t="shared" si="14"/>
        <v>#DIV/0!</v>
      </c>
    </row>
    <row r="136" spans="21:59" x14ac:dyDescent="0.25">
      <c r="U136" s="3" t="e">
        <f t="shared" si="15"/>
        <v>#DIV/0!</v>
      </c>
      <c r="AM136" t="e">
        <f t="shared" si="16"/>
        <v>#DIV/0!</v>
      </c>
      <c r="AN136" t="e">
        <f t="shared" si="17"/>
        <v>#DIV/0!</v>
      </c>
      <c r="BC136" t="e">
        <f t="shared" si="18"/>
        <v>#DIV/0!</v>
      </c>
      <c r="BD136" t="e">
        <f t="shared" si="19"/>
        <v>#DIV/0!</v>
      </c>
      <c r="BG136" s="1" t="e">
        <f t="shared" si="14"/>
        <v>#DIV/0!</v>
      </c>
    </row>
    <row r="137" spans="21:59" x14ac:dyDescent="0.25">
      <c r="U137" s="3" t="e">
        <f t="shared" si="15"/>
        <v>#DIV/0!</v>
      </c>
      <c r="AM137" t="e">
        <f t="shared" si="16"/>
        <v>#DIV/0!</v>
      </c>
      <c r="AN137" t="e">
        <f t="shared" si="17"/>
        <v>#DIV/0!</v>
      </c>
      <c r="BC137" t="e">
        <f t="shared" si="18"/>
        <v>#DIV/0!</v>
      </c>
      <c r="BD137" t="e">
        <f t="shared" si="19"/>
        <v>#DIV/0!</v>
      </c>
      <c r="BG137" s="1" t="e">
        <f t="shared" si="14"/>
        <v>#DIV/0!</v>
      </c>
    </row>
    <row r="138" spans="21:59" x14ac:dyDescent="0.25">
      <c r="U138" s="3" t="e">
        <f t="shared" si="15"/>
        <v>#DIV/0!</v>
      </c>
      <c r="AM138" t="e">
        <f t="shared" si="16"/>
        <v>#DIV/0!</v>
      </c>
      <c r="AN138" t="e">
        <f t="shared" si="17"/>
        <v>#DIV/0!</v>
      </c>
      <c r="BC138" t="e">
        <f t="shared" si="18"/>
        <v>#DIV/0!</v>
      </c>
      <c r="BD138" t="e">
        <f t="shared" si="19"/>
        <v>#DIV/0!</v>
      </c>
      <c r="BG138" s="1" t="e">
        <f t="shared" si="14"/>
        <v>#DIV/0!</v>
      </c>
    </row>
    <row r="139" spans="21:59" x14ac:dyDescent="0.25">
      <c r="U139" s="3" t="e">
        <f t="shared" si="15"/>
        <v>#DIV/0!</v>
      </c>
      <c r="AM139" t="e">
        <f t="shared" si="16"/>
        <v>#DIV/0!</v>
      </c>
      <c r="AN139" t="e">
        <f t="shared" si="17"/>
        <v>#DIV/0!</v>
      </c>
      <c r="BC139" t="e">
        <f t="shared" si="18"/>
        <v>#DIV/0!</v>
      </c>
      <c r="BD139" t="e">
        <f t="shared" si="19"/>
        <v>#DIV/0!</v>
      </c>
      <c r="BG139" s="1" t="e">
        <f t="shared" si="14"/>
        <v>#DIV/0!</v>
      </c>
    </row>
    <row r="140" spans="21:59" x14ac:dyDescent="0.25">
      <c r="U140" s="3" t="e">
        <f t="shared" si="15"/>
        <v>#DIV/0!</v>
      </c>
      <c r="AM140" t="e">
        <f t="shared" si="16"/>
        <v>#DIV/0!</v>
      </c>
      <c r="AN140" t="e">
        <f t="shared" si="17"/>
        <v>#DIV/0!</v>
      </c>
      <c r="BC140" t="e">
        <f t="shared" si="18"/>
        <v>#DIV/0!</v>
      </c>
      <c r="BD140" t="e">
        <f t="shared" si="19"/>
        <v>#DIV/0!</v>
      </c>
      <c r="BG140" s="1" t="e">
        <f t="shared" si="14"/>
        <v>#DIV/0!</v>
      </c>
    </row>
    <row r="141" spans="21:59" x14ac:dyDescent="0.25">
      <c r="U141" s="3" t="e">
        <f t="shared" si="15"/>
        <v>#DIV/0!</v>
      </c>
      <c r="AM141" t="e">
        <f t="shared" si="16"/>
        <v>#DIV/0!</v>
      </c>
      <c r="AN141" t="e">
        <f t="shared" si="17"/>
        <v>#DIV/0!</v>
      </c>
      <c r="BC141" t="e">
        <f t="shared" si="18"/>
        <v>#DIV/0!</v>
      </c>
      <c r="BD141" t="e">
        <f t="shared" si="19"/>
        <v>#DIV/0!</v>
      </c>
      <c r="BG141" s="1" t="e">
        <f t="shared" si="14"/>
        <v>#DIV/0!</v>
      </c>
    </row>
    <row r="142" spans="21:59" x14ac:dyDescent="0.25">
      <c r="U142" s="3" t="e">
        <f t="shared" si="15"/>
        <v>#DIV/0!</v>
      </c>
      <c r="AM142" t="e">
        <f t="shared" si="16"/>
        <v>#DIV/0!</v>
      </c>
      <c r="AN142" t="e">
        <f t="shared" si="17"/>
        <v>#DIV/0!</v>
      </c>
      <c r="BC142" t="e">
        <f t="shared" si="18"/>
        <v>#DIV/0!</v>
      </c>
      <c r="BD142" t="e">
        <f t="shared" si="19"/>
        <v>#DIV/0!</v>
      </c>
      <c r="BG142" s="1" t="e">
        <f t="shared" si="14"/>
        <v>#DIV/0!</v>
      </c>
    </row>
    <row r="143" spans="21:59" x14ac:dyDescent="0.25">
      <c r="U143" s="3" t="e">
        <f t="shared" si="15"/>
        <v>#DIV/0!</v>
      </c>
      <c r="AM143" t="e">
        <f t="shared" si="16"/>
        <v>#DIV/0!</v>
      </c>
      <c r="AN143" t="e">
        <f t="shared" si="17"/>
        <v>#DIV/0!</v>
      </c>
      <c r="BC143" t="e">
        <f t="shared" si="18"/>
        <v>#DIV/0!</v>
      </c>
      <c r="BD143" t="e">
        <f t="shared" si="19"/>
        <v>#DIV/0!</v>
      </c>
      <c r="BG143" s="1" t="e">
        <f t="shared" si="14"/>
        <v>#DIV/0!</v>
      </c>
    </row>
    <row r="144" spans="21:59" x14ac:dyDescent="0.25">
      <c r="U144" s="3" t="e">
        <f t="shared" si="15"/>
        <v>#DIV/0!</v>
      </c>
      <c r="AM144" t="e">
        <f t="shared" si="16"/>
        <v>#DIV/0!</v>
      </c>
      <c r="AN144" t="e">
        <f t="shared" si="17"/>
        <v>#DIV/0!</v>
      </c>
      <c r="BC144" t="e">
        <f t="shared" si="18"/>
        <v>#DIV/0!</v>
      </c>
      <c r="BD144" t="e">
        <f t="shared" si="19"/>
        <v>#DIV/0!</v>
      </c>
      <c r="BG144" s="1" t="e">
        <f t="shared" si="14"/>
        <v>#DIV/0!</v>
      </c>
    </row>
    <row r="145" spans="21:59" x14ac:dyDescent="0.25">
      <c r="U145" s="3" t="e">
        <f t="shared" si="15"/>
        <v>#DIV/0!</v>
      </c>
      <c r="AM145" t="e">
        <f t="shared" si="16"/>
        <v>#DIV/0!</v>
      </c>
      <c r="AN145" t="e">
        <f t="shared" si="17"/>
        <v>#DIV/0!</v>
      </c>
      <c r="BC145" t="e">
        <f t="shared" si="18"/>
        <v>#DIV/0!</v>
      </c>
      <c r="BD145" t="e">
        <f t="shared" si="19"/>
        <v>#DIV/0!</v>
      </c>
      <c r="BG145" s="1" t="e">
        <f t="shared" si="14"/>
        <v>#DIV/0!</v>
      </c>
    </row>
    <row r="146" spans="21:59" x14ac:dyDescent="0.25">
      <c r="U146" s="3" t="e">
        <f t="shared" si="15"/>
        <v>#DIV/0!</v>
      </c>
      <c r="AM146" t="e">
        <f t="shared" si="16"/>
        <v>#DIV/0!</v>
      </c>
      <c r="AN146" t="e">
        <f t="shared" si="17"/>
        <v>#DIV/0!</v>
      </c>
      <c r="BC146" t="e">
        <f t="shared" si="18"/>
        <v>#DIV/0!</v>
      </c>
      <c r="BD146" t="e">
        <f t="shared" si="19"/>
        <v>#DIV/0!</v>
      </c>
      <c r="BG146" s="1" t="e">
        <f t="shared" si="14"/>
        <v>#DIV/0!</v>
      </c>
    </row>
    <row r="147" spans="21:59" x14ac:dyDescent="0.25">
      <c r="U147" s="3" t="e">
        <f t="shared" si="15"/>
        <v>#DIV/0!</v>
      </c>
      <c r="AM147" t="e">
        <f t="shared" si="16"/>
        <v>#DIV/0!</v>
      </c>
      <c r="AN147" t="e">
        <f t="shared" si="17"/>
        <v>#DIV/0!</v>
      </c>
      <c r="BC147" t="e">
        <f t="shared" si="18"/>
        <v>#DIV/0!</v>
      </c>
      <c r="BD147" t="e">
        <f t="shared" si="19"/>
        <v>#DIV/0!</v>
      </c>
      <c r="BG147" s="1" t="e">
        <f t="shared" si="14"/>
        <v>#DIV/0!</v>
      </c>
    </row>
    <row r="148" spans="21:59" x14ac:dyDescent="0.25">
      <c r="U148" s="3" t="e">
        <f t="shared" si="15"/>
        <v>#DIV/0!</v>
      </c>
      <c r="AM148" t="e">
        <f t="shared" si="16"/>
        <v>#DIV/0!</v>
      </c>
      <c r="AN148" t="e">
        <f t="shared" si="17"/>
        <v>#DIV/0!</v>
      </c>
      <c r="BC148" t="e">
        <f t="shared" si="18"/>
        <v>#DIV/0!</v>
      </c>
      <c r="BD148" t="e">
        <f t="shared" si="19"/>
        <v>#DIV/0!</v>
      </c>
      <c r="BG148" s="1" t="e">
        <f t="shared" si="14"/>
        <v>#DIV/0!</v>
      </c>
    </row>
    <row r="149" spans="21:59" x14ac:dyDescent="0.25">
      <c r="U149" s="3" t="e">
        <f t="shared" si="15"/>
        <v>#DIV/0!</v>
      </c>
      <c r="AM149" t="e">
        <f t="shared" si="16"/>
        <v>#DIV/0!</v>
      </c>
      <c r="AN149" t="e">
        <f t="shared" si="17"/>
        <v>#DIV/0!</v>
      </c>
      <c r="BC149" t="e">
        <f t="shared" si="18"/>
        <v>#DIV/0!</v>
      </c>
      <c r="BD149" t="e">
        <f t="shared" si="19"/>
        <v>#DIV/0!</v>
      </c>
      <c r="BG149" s="1" t="e">
        <f t="shared" si="14"/>
        <v>#DIV/0!</v>
      </c>
    </row>
    <row r="150" spans="21:59" x14ac:dyDescent="0.25">
      <c r="U150" s="3" t="e">
        <f t="shared" si="15"/>
        <v>#DIV/0!</v>
      </c>
      <c r="AM150" t="e">
        <f t="shared" si="16"/>
        <v>#DIV/0!</v>
      </c>
      <c r="AN150" t="e">
        <f t="shared" si="17"/>
        <v>#DIV/0!</v>
      </c>
      <c r="BC150" t="e">
        <f t="shared" si="18"/>
        <v>#DIV/0!</v>
      </c>
      <c r="BD150" t="e">
        <f t="shared" si="19"/>
        <v>#DIV/0!</v>
      </c>
      <c r="BG150" s="1" t="e">
        <f t="shared" si="14"/>
        <v>#DIV/0!</v>
      </c>
    </row>
    <row r="151" spans="21:59" x14ac:dyDescent="0.25">
      <c r="U151" s="3" t="e">
        <f t="shared" si="15"/>
        <v>#DIV/0!</v>
      </c>
      <c r="AM151" t="e">
        <f t="shared" si="16"/>
        <v>#DIV/0!</v>
      </c>
      <c r="AN151" t="e">
        <f t="shared" si="17"/>
        <v>#DIV/0!</v>
      </c>
      <c r="BC151" t="e">
        <f t="shared" si="18"/>
        <v>#DIV/0!</v>
      </c>
      <c r="BD151" t="e">
        <f t="shared" si="19"/>
        <v>#DIV/0!</v>
      </c>
      <c r="BG151" s="1" t="e">
        <f t="shared" si="14"/>
        <v>#DIV/0!</v>
      </c>
    </row>
    <row r="152" spans="21:59" x14ac:dyDescent="0.25">
      <c r="U152" s="3" t="e">
        <f t="shared" si="15"/>
        <v>#DIV/0!</v>
      </c>
      <c r="AM152" t="e">
        <f t="shared" si="16"/>
        <v>#DIV/0!</v>
      </c>
      <c r="AN152" t="e">
        <f t="shared" si="17"/>
        <v>#DIV/0!</v>
      </c>
      <c r="BC152" t="e">
        <f t="shared" si="18"/>
        <v>#DIV/0!</v>
      </c>
      <c r="BD152" t="e">
        <f t="shared" si="19"/>
        <v>#DIV/0!</v>
      </c>
      <c r="BG152" s="1" t="e">
        <f t="shared" si="14"/>
        <v>#DIV/0!</v>
      </c>
    </row>
    <row r="153" spans="21:59" x14ac:dyDescent="0.25">
      <c r="U153" s="3" t="e">
        <f t="shared" si="15"/>
        <v>#DIV/0!</v>
      </c>
      <c r="AM153" t="e">
        <f t="shared" si="16"/>
        <v>#DIV/0!</v>
      </c>
      <c r="AN153" t="e">
        <f t="shared" si="17"/>
        <v>#DIV/0!</v>
      </c>
      <c r="BC153" t="e">
        <f t="shared" si="18"/>
        <v>#DIV/0!</v>
      </c>
      <c r="BD153" t="e">
        <f t="shared" si="19"/>
        <v>#DIV/0!</v>
      </c>
      <c r="BG153" s="1" t="e">
        <f t="shared" si="14"/>
        <v>#DIV/0!</v>
      </c>
    </row>
    <row r="154" spans="21:59" x14ac:dyDescent="0.25">
      <c r="U154" s="3" t="e">
        <f t="shared" si="15"/>
        <v>#DIV/0!</v>
      </c>
      <c r="AM154" t="e">
        <f t="shared" si="16"/>
        <v>#DIV/0!</v>
      </c>
      <c r="AN154" t="e">
        <f t="shared" si="17"/>
        <v>#DIV/0!</v>
      </c>
      <c r="BC154" t="e">
        <f t="shared" si="18"/>
        <v>#DIV/0!</v>
      </c>
      <c r="BD154" t="e">
        <f t="shared" si="19"/>
        <v>#DIV/0!</v>
      </c>
      <c r="BG154" s="1" t="e">
        <f t="shared" si="14"/>
        <v>#DIV/0!</v>
      </c>
    </row>
    <row r="155" spans="21:59" x14ac:dyDescent="0.25">
      <c r="U155" s="3" t="e">
        <f t="shared" si="15"/>
        <v>#DIV/0!</v>
      </c>
      <c r="AM155" t="e">
        <f t="shared" si="16"/>
        <v>#DIV/0!</v>
      </c>
      <c r="AN155" t="e">
        <f t="shared" si="17"/>
        <v>#DIV/0!</v>
      </c>
      <c r="BC155" t="e">
        <f t="shared" si="18"/>
        <v>#DIV/0!</v>
      </c>
      <c r="BD155" t="e">
        <f t="shared" si="19"/>
        <v>#DIV/0!</v>
      </c>
      <c r="BG155" s="1" t="e">
        <f t="shared" si="14"/>
        <v>#DIV/0!</v>
      </c>
    </row>
    <row r="156" spans="21:59" x14ac:dyDescent="0.25">
      <c r="U156" s="3" t="e">
        <f t="shared" si="15"/>
        <v>#DIV/0!</v>
      </c>
      <c r="AM156" t="e">
        <f t="shared" si="16"/>
        <v>#DIV/0!</v>
      </c>
      <c r="AN156" t="e">
        <f t="shared" si="17"/>
        <v>#DIV/0!</v>
      </c>
      <c r="BC156" t="e">
        <f t="shared" si="18"/>
        <v>#DIV/0!</v>
      </c>
      <c r="BD156" t="e">
        <f t="shared" si="19"/>
        <v>#DIV/0!</v>
      </c>
      <c r="BG156" s="1" t="e">
        <f t="shared" si="14"/>
        <v>#DIV/0!</v>
      </c>
    </row>
    <row r="157" spans="21:59" x14ac:dyDescent="0.25">
      <c r="U157" s="3" t="e">
        <f t="shared" si="15"/>
        <v>#DIV/0!</v>
      </c>
      <c r="AM157" t="e">
        <f t="shared" si="16"/>
        <v>#DIV/0!</v>
      </c>
      <c r="AN157" t="e">
        <f t="shared" si="17"/>
        <v>#DIV/0!</v>
      </c>
      <c r="BC157" t="e">
        <f t="shared" si="18"/>
        <v>#DIV/0!</v>
      </c>
      <c r="BD157" t="e">
        <f t="shared" si="19"/>
        <v>#DIV/0!</v>
      </c>
      <c r="BG157" s="1" t="e">
        <f t="shared" si="14"/>
        <v>#DIV/0!</v>
      </c>
    </row>
    <row r="158" spans="21:59" x14ac:dyDescent="0.25">
      <c r="U158" s="3" t="e">
        <f t="shared" si="15"/>
        <v>#DIV/0!</v>
      </c>
      <c r="AM158" t="e">
        <f t="shared" si="16"/>
        <v>#DIV/0!</v>
      </c>
      <c r="AN158" t="e">
        <f t="shared" si="17"/>
        <v>#DIV/0!</v>
      </c>
      <c r="BC158" t="e">
        <f t="shared" si="18"/>
        <v>#DIV/0!</v>
      </c>
      <c r="BD158" t="e">
        <f t="shared" si="19"/>
        <v>#DIV/0!</v>
      </c>
      <c r="BG158" s="1" t="e">
        <f t="shared" si="14"/>
        <v>#DIV/0!</v>
      </c>
    </row>
    <row r="159" spans="21:59" x14ac:dyDescent="0.25">
      <c r="U159" s="3" t="e">
        <f t="shared" si="15"/>
        <v>#DIV/0!</v>
      </c>
      <c r="AM159" t="e">
        <f t="shared" si="16"/>
        <v>#DIV/0!</v>
      </c>
      <c r="AN159" t="e">
        <f t="shared" si="17"/>
        <v>#DIV/0!</v>
      </c>
      <c r="BC159" t="e">
        <f t="shared" si="18"/>
        <v>#DIV/0!</v>
      </c>
      <c r="BD159" t="e">
        <f t="shared" si="19"/>
        <v>#DIV/0!</v>
      </c>
      <c r="BG159" s="1" t="e">
        <f t="shared" si="14"/>
        <v>#DIV/0!</v>
      </c>
    </row>
    <row r="160" spans="21:59" x14ac:dyDescent="0.25">
      <c r="U160" s="3" t="e">
        <f t="shared" si="15"/>
        <v>#DIV/0!</v>
      </c>
      <c r="AM160" t="e">
        <f t="shared" si="16"/>
        <v>#DIV/0!</v>
      </c>
      <c r="AN160" t="e">
        <f t="shared" si="17"/>
        <v>#DIV/0!</v>
      </c>
      <c r="BC160" t="e">
        <f t="shared" si="18"/>
        <v>#DIV/0!</v>
      </c>
      <c r="BD160" t="e">
        <f t="shared" si="19"/>
        <v>#DIV/0!</v>
      </c>
      <c r="BG160" s="1" t="e">
        <f t="shared" si="14"/>
        <v>#DIV/0!</v>
      </c>
    </row>
    <row r="161" spans="21:59" x14ac:dyDescent="0.25">
      <c r="U161" s="3" t="e">
        <f t="shared" si="15"/>
        <v>#DIV/0!</v>
      </c>
      <c r="AM161" t="e">
        <f t="shared" si="16"/>
        <v>#DIV/0!</v>
      </c>
      <c r="AN161" t="e">
        <f t="shared" si="17"/>
        <v>#DIV/0!</v>
      </c>
      <c r="BC161" t="e">
        <f t="shared" si="18"/>
        <v>#DIV/0!</v>
      </c>
      <c r="BD161" t="e">
        <f t="shared" si="19"/>
        <v>#DIV/0!</v>
      </c>
      <c r="BG161" s="1" t="e">
        <f t="shared" si="14"/>
        <v>#DIV/0!</v>
      </c>
    </row>
    <row r="162" spans="21:59" x14ac:dyDescent="0.25">
      <c r="U162" s="3" t="e">
        <f t="shared" si="15"/>
        <v>#DIV/0!</v>
      </c>
      <c r="AM162" t="e">
        <f t="shared" si="16"/>
        <v>#DIV/0!</v>
      </c>
      <c r="AN162" t="e">
        <f t="shared" si="17"/>
        <v>#DIV/0!</v>
      </c>
      <c r="BC162" t="e">
        <f t="shared" si="18"/>
        <v>#DIV/0!</v>
      </c>
      <c r="BD162" t="e">
        <f t="shared" si="19"/>
        <v>#DIV/0!</v>
      </c>
      <c r="BG162" s="1" t="e">
        <f t="shared" si="14"/>
        <v>#DIV/0!</v>
      </c>
    </row>
    <row r="163" spans="21:59" x14ac:dyDescent="0.25">
      <c r="U163" s="3" t="e">
        <f t="shared" si="15"/>
        <v>#DIV/0!</v>
      </c>
      <c r="AM163" t="e">
        <f t="shared" si="16"/>
        <v>#DIV/0!</v>
      </c>
      <c r="AN163" t="e">
        <f t="shared" si="17"/>
        <v>#DIV/0!</v>
      </c>
      <c r="BC163" t="e">
        <f t="shared" si="18"/>
        <v>#DIV/0!</v>
      </c>
      <c r="BD163" t="e">
        <f t="shared" si="19"/>
        <v>#DIV/0!</v>
      </c>
      <c r="BG163" s="1" t="e">
        <f t="shared" si="14"/>
        <v>#DIV/0!</v>
      </c>
    </row>
    <row r="164" spans="21:59" x14ac:dyDescent="0.25">
      <c r="U164" s="3" t="e">
        <f t="shared" si="15"/>
        <v>#DIV/0!</v>
      </c>
      <c r="AM164" t="e">
        <f t="shared" si="16"/>
        <v>#DIV/0!</v>
      </c>
      <c r="AN164" t="e">
        <f t="shared" si="17"/>
        <v>#DIV/0!</v>
      </c>
      <c r="BC164" t="e">
        <f t="shared" si="18"/>
        <v>#DIV/0!</v>
      </c>
      <c r="BD164" t="e">
        <f t="shared" si="19"/>
        <v>#DIV/0!</v>
      </c>
      <c r="BG164" s="1" t="e">
        <f t="shared" si="14"/>
        <v>#DIV/0!</v>
      </c>
    </row>
    <row r="165" spans="21:59" x14ac:dyDescent="0.25">
      <c r="U165" s="3" t="e">
        <f t="shared" si="15"/>
        <v>#DIV/0!</v>
      </c>
      <c r="AM165" t="e">
        <f t="shared" si="16"/>
        <v>#DIV/0!</v>
      </c>
      <c r="AN165" t="e">
        <f t="shared" si="17"/>
        <v>#DIV/0!</v>
      </c>
      <c r="BC165" t="e">
        <f t="shared" si="18"/>
        <v>#DIV/0!</v>
      </c>
      <c r="BD165" t="e">
        <f t="shared" si="19"/>
        <v>#DIV/0!</v>
      </c>
      <c r="BG165" s="1" t="e">
        <f t="shared" si="14"/>
        <v>#DIV/0!</v>
      </c>
    </row>
    <row r="166" spans="21:59" x14ac:dyDescent="0.25">
      <c r="U166" s="3" t="e">
        <f t="shared" si="15"/>
        <v>#DIV/0!</v>
      </c>
      <c r="AM166" t="e">
        <f t="shared" si="16"/>
        <v>#DIV/0!</v>
      </c>
      <c r="AN166" t="e">
        <f t="shared" si="17"/>
        <v>#DIV/0!</v>
      </c>
      <c r="BC166" t="e">
        <f t="shared" si="18"/>
        <v>#DIV/0!</v>
      </c>
      <c r="BD166" t="e">
        <f t="shared" si="19"/>
        <v>#DIV/0!</v>
      </c>
      <c r="BG166" s="1" t="e">
        <f t="shared" si="14"/>
        <v>#DIV/0!</v>
      </c>
    </row>
    <row r="167" spans="21:59" x14ac:dyDescent="0.25">
      <c r="U167" s="3" t="e">
        <f t="shared" si="15"/>
        <v>#DIV/0!</v>
      </c>
      <c r="AM167" t="e">
        <f t="shared" si="16"/>
        <v>#DIV/0!</v>
      </c>
      <c r="AN167" t="e">
        <f t="shared" si="17"/>
        <v>#DIV/0!</v>
      </c>
      <c r="BC167" t="e">
        <f t="shared" si="18"/>
        <v>#DIV/0!</v>
      </c>
      <c r="BD167" t="e">
        <f t="shared" si="19"/>
        <v>#DIV/0!</v>
      </c>
      <c r="BG167" s="1" t="e">
        <f t="shared" si="14"/>
        <v>#DIV/0!</v>
      </c>
    </row>
    <row r="168" spans="21:59" x14ac:dyDescent="0.25">
      <c r="U168" s="3" t="e">
        <f t="shared" si="15"/>
        <v>#DIV/0!</v>
      </c>
      <c r="AM168" t="e">
        <f t="shared" si="16"/>
        <v>#DIV/0!</v>
      </c>
      <c r="AN168" t="e">
        <f t="shared" si="17"/>
        <v>#DIV/0!</v>
      </c>
      <c r="BC168" t="e">
        <f t="shared" si="18"/>
        <v>#DIV/0!</v>
      </c>
      <c r="BD168" t="e">
        <f t="shared" si="19"/>
        <v>#DIV/0!</v>
      </c>
      <c r="BG168" s="1" t="e">
        <f t="shared" si="14"/>
        <v>#DIV/0!</v>
      </c>
    </row>
    <row r="169" spans="21:59" x14ac:dyDescent="0.25">
      <c r="U169" s="3" t="e">
        <f t="shared" si="15"/>
        <v>#DIV/0!</v>
      </c>
      <c r="AM169" t="e">
        <f t="shared" si="16"/>
        <v>#DIV/0!</v>
      </c>
      <c r="AN169" t="e">
        <f t="shared" si="17"/>
        <v>#DIV/0!</v>
      </c>
      <c r="BC169" t="e">
        <f t="shared" si="18"/>
        <v>#DIV/0!</v>
      </c>
      <c r="BD169" t="e">
        <f t="shared" si="19"/>
        <v>#DIV/0!</v>
      </c>
      <c r="BG169" s="1" t="e">
        <f t="shared" si="14"/>
        <v>#DIV/0!</v>
      </c>
    </row>
    <row r="170" spans="21:59" x14ac:dyDescent="0.25">
      <c r="U170" s="3" t="e">
        <f t="shared" si="15"/>
        <v>#DIV/0!</v>
      </c>
      <c r="AM170" t="e">
        <f t="shared" si="16"/>
        <v>#DIV/0!</v>
      </c>
      <c r="AN170" t="e">
        <f t="shared" si="17"/>
        <v>#DIV/0!</v>
      </c>
      <c r="BC170" t="e">
        <f t="shared" si="18"/>
        <v>#DIV/0!</v>
      </c>
      <c r="BD170" t="e">
        <f t="shared" si="19"/>
        <v>#DIV/0!</v>
      </c>
      <c r="BG170" s="1" t="e">
        <f t="shared" si="14"/>
        <v>#DIV/0!</v>
      </c>
    </row>
    <row r="171" spans="21:59" x14ac:dyDescent="0.25">
      <c r="U171" s="3" t="e">
        <f t="shared" si="15"/>
        <v>#DIV/0!</v>
      </c>
      <c r="AM171" t="e">
        <f t="shared" si="16"/>
        <v>#DIV/0!</v>
      </c>
      <c r="AN171" t="e">
        <f t="shared" si="17"/>
        <v>#DIV/0!</v>
      </c>
      <c r="BC171" t="e">
        <f t="shared" si="18"/>
        <v>#DIV/0!</v>
      </c>
      <c r="BD171" t="e">
        <f t="shared" si="19"/>
        <v>#DIV/0!</v>
      </c>
      <c r="BG171" s="1" t="e">
        <f t="shared" si="14"/>
        <v>#DIV/0!</v>
      </c>
    </row>
    <row r="172" spans="21:59" x14ac:dyDescent="0.25">
      <c r="U172" s="3" t="e">
        <f t="shared" si="15"/>
        <v>#DIV/0!</v>
      </c>
      <c r="AM172" t="e">
        <f t="shared" si="16"/>
        <v>#DIV/0!</v>
      </c>
      <c r="AN172" t="e">
        <f t="shared" si="17"/>
        <v>#DIV/0!</v>
      </c>
      <c r="BC172" t="e">
        <f t="shared" si="18"/>
        <v>#DIV/0!</v>
      </c>
      <c r="BD172" t="e">
        <f t="shared" si="19"/>
        <v>#DIV/0!</v>
      </c>
      <c r="BG172" s="1" t="e">
        <f t="shared" si="14"/>
        <v>#DIV/0!</v>
      </c>
    </row>
    <row r="173" spans="21:59" x14ac:dyDescent="0.25">
      <c r="U173" s="3" t="e">
        <f t="shared" si="15"/>
        <v>#DIV/0!</v>
      </c>
      <c r="AM173" t="e">
        <f t="shared" si="16"/>
        <v>#DIV/0!</v>
      </c>
      <c r="AN173" t="e">
        <f t="shared" si="17"/>
        <v>#DIV/0!</v>
      </c>
      <c r="BC173" t="e">
        <f t="shared" si="18"/>
        <v>#DIV/0!</v>
      </c>
      <c r="BD173" t="e">
        <f t="shared" si="19"/>
        <v>#DIV/0!</v>
      </c>
      <c r="BG173" s="1" t="e">
        <f t="shared" si="14"/>
        <v>#DIV/0!</v>
      </c>
    </row>
    <row r="174" spans="21:59" x14ac:dyDescent="0.25">
      <c r="U174" s="3" t="e">
        <f t="shared" si="15"/>
        <v>#DIV/0!</v>
      </c>
      <c r="AM174" t="e">
        <f t="shared" si="16"/>
        <v>#DIV/0!</v>
      </c>
      <c r="AN174" t="e">
        <f t="shared" si="17"/>
        <v>#DIV/0!</v>
      </c>
      <c r="BC174" t="e">
        <f t="shared" si="18"/>
        <v>#DIV/0!</v>
      </c>
      <c r="BD174" t="e">
        <f t="shared" si="19"/>
        <v>#DIV/0!</v>
      </c>
      <c r="BG174" s="1" t="e">
        <f t="shared" si="14"/>
        <v>#DIV/0!</v>
      </c>
    </row>
    <row r="175" spans="21:59" x14ac:dyDescent="0.25">
      <c r="U175" s="3" t="e">
        <f t="shared" si="15"/>
        <v>#DIV/0!</v>
      </c>
      <c r="AM175" t="e">
        <f t="shared" si="16"/>
        <v>#DIV/0!</v>
      </c>
      <c r="AN175" t="e">
        <f t="shared" si="17"/>
        <v>#DIV/0!</v>
      </c>
      <c r="BC175" t="e">
        <f t="shared" si="18"/>
        <v>#DIV/0!</v>
      </c>
      <c r="BD175" t="e">
        <f t="shared" si="19"/>
        <v>#DIV/0!</v>
      </c>
      <c r="BG175" s="1" t="e">
        <f t="shared" si="14"/>
        <v>#DIV/0!</v>
      </c>
    </row>
    <row r="176" spans="21:59" x14ac:dyDescent="0.25">
      <c r="U176" s="3" t="e">
        <f t="shared" si="15"/>
        <v>#DIV/0!</v>
      </c>
      <c r="AM176" t="e">
        <f t="shared" si="16"/>
        <v>#DIV/0!</v>
      </c>
      <c r="AN176" t="e">
        <f t="shared" si="17"/>
        <v>#DIV/0!</v>
      </c>
      <c r="BC176" t="e">
        <f t="shared" si="18"/>
        <v>#DIV/0!</v>
      </c>
      <c r="BD176" t="e">
        <f t="shared" si="19"/>
        <v>#DIV/0!</v>
      </c>
      <c r="BG176" s="1" t="e">
        <f t="shared" si="14"/>
        <v>#DIV/0!</v>
      </c>
    </row>
    <row r="177" spans="21:59" x14ac:dyDescent="0.25">
      <c r="U177" s="3" t="e">
        <f t="shared" si="15"/>
        <v>#DIV/0!</v>
      </c>
      <c r="AM177" t="e">
        <f t="shared" si="16"/>
        <v>#DIV/0!</v>
      </c>
      <c r="AN177" t="e">
        <f t="shared" si="17"/>
        <v>#DIV/0!</v>
      </c>
      <c r="BC177" t="e">
        <f t="shared" si="18"/>
        <v>#DIV/0!</v>
      </c>
      <c r="BD177" t="e">
        <f t="shared" si="19"/>
        <v>#DIV/0!</v>
      </c>
      <c r="BG177" s="1" t="e">
        <f t="shared" si="14"/>
        <v>#DIV/0!</v>
      </c>
    </row>
    <row r="178" spans="21:59" x14ac:dyDescent="0.25">
      <c r="U178" s="3" t="e">
        <f t="shared" si="15"/>
        <v>#DIV/0!</v>
      </c>
      <c r="AM178" t="e">
        <f t="shared" si="16"/>
        <v>#DIV/0!</v>
      </c>
      <c r="AN178" t="e">
        <f t="shared" si="17"/>
        <v>#DIV/0!</v>
      </c>
      <c r="BC178" t="e">
        <f t="shared" si="18"/>
        <v>#DIV/0!</v>
      </c>
      <c r="BD178" t="e">
        <f t="shared" si="19"/>
        <v>#DIV/0!</v>
      </c>
      <c r="BG178" s="1" t="e">
        <f t="shared" si="14"/>
        <v>#DIV/0!</v>
      </c>
    </row>
    <row r="179" spans="21:59" x14ac:dyDescent="0.25">
      <c r="U179" s="3" t="e">
        <f t="shared" si="15"/>
        <v>#DIV/0!</v>
      </c>
      <c r="AM179" t="e">
        <f t="shared" si="16"/>
        <v>#DIV/0!</v>
      </c>
      <c r="AN179" t="e">
        <f t="shared" si="17"/>
        <v>#DIV/0!</v>
      </c>
      <c r="BC179" t="e">
        <f t="shared" si="18"/>
        <v>#DIV/0!</v>
      </c>
      <c r="BD179" t="e">
        <f t="shared" si="19"/>
        <v>#DIV/0!</v>
      </c>
      <c r="BG179" s="1" t="e">
        <f t="shared" si="14"/>
        <v>#DIV/0!</v>
      </c>
    </row>
    <row r="180" spans="21:59" x14ac:dyDescent="0.25">
      <c r="U180" s="3" t="e">
        <f t="shared" si="15"/>
        <v>#DIV/0!</v>
      </c>
      <c r="AM180" t="e">
        <f t="shared" si="16"/>
        <v>#DIV/0!</v>
      </c>
      <c r="AN180" t="e">
        <f t="shared" si="17"/>
        <v>#DIV/0!</v>
      </c>
      <c r="BC180" t="e">
        <f t="shared" si="18"/>
        <v>#DIV/0!</v>
      </c>
      <c r="BD180" t="e">
        <f t="shared" si="19"/>
        <v>#DIV/0!</v>
      </c>
      <c r="BG180" s="1" t="e">
        <f t="shared" si="14"/>
        <v>#DIV/0!</v>
      </c>
    </row>
    <row r="181" spans="21:59" x14ac:dyDescent="0.25">
      <c r="U181" s="3" t="e">
        <f t="shared" si="15"/>
        <v>#DIV/0!</v>
      </c>
      <c r="AM181" t="e">
        <f t="shared" si="16"/>
        <v>#DIV/0!</v>
      </c>
      <c r="AN181" t="e">
        <f t="shared" si="17"/>
        <v>#DIV/0!</v>
      </c>
      <c r="BC181" t="e">
        <f t="shared" si="18"/>
        <v>#DIV/0!</v>
      </c>
      <c r="BD181" t="e">
        <f t="shared" si="19"/>
        <v>#DIV/0!</v>
      </c>
      <c r="BG181" s="1" t="e">
        <f t="shared" si="14"/>
        <v>#DIV/0!</v>
      </c>
    </row>
    <row r="182" spans="21:59" x14ac:dyDescent="0.25">
      <c r="U182" s="3" t="e">
        <f t="shared" si="15"/>
        <v>#DIV/0!</v>
      </c>
      <c r="AM182" t="e">
        <f t="shared" si="16"/>
        <v>#DIV/0!</v>
      </c>
      <c r="AN182" t="e">
        <f t="shared" si="17"/>
        <v>#DIV/0!</v>
      </c>
      <c r="BC182" t="e">
        <f t="shared" si="18"/>
        <v>#DIV/0!</v>
      </c>
      <c r="BD182" t="e">
        <f t="shared" si="19"/>
        <v>#DIV/0!</v>
      </c>
      <c r="BG182" s="1" t="e">
        <f t="shared" si="14"/>
        <v>#DIV/0!</v>
      </c>
    </row>
    <row r="183" spans="21:59" x14ac:dyDescent="0.25">
      <c r="U183" s="3" t="e">
        <f t="shared" si="15"/>
        <v>#DIV/0!</v>
      </c>
      <c r="AM183" t="e">
        <f t="shared" si="16"/>
        <v>#DIV/0!</v>
      </c>
      <c r="AN183" t="e">
        <f t="shared" si="17"/>
        <v>#DIV/0!</v>
      </c>
      <c r="BC183" t="e">
        <f t="shared" si="18"/>
        <v>#DIV/0!</v>
      </c>
      <c r="BD183" t="e">
        <f t="shared" si="19"/>
        <v>#DIV/0!</v>
      </c>
      <c r="BG183" s="1" t="e">
        <f t="shared" si="14"/>
        <v>#DIV/0!</v>
      </c>
    </row>
    <row r="184" spans="21:59" x14ac:dyDescent="0.25">
      <c r="U184" s="3" t="e">
        <f t="shared" si="15"/>
        <v>#DIV/0!</v>
      </c>
      <c r="AM184" t="e">
        <f t="shared" si="16"/>
        <v>#DIV/0!</v>
      </c>
      <c r="AN184" t="e">
        <f t="shared" si="17"/>
        <v>#DIV/0!</v>
      </c>
      <c r="BC184" t="e">
        <f t="shared" si="18"/>
        <v>#DIV/0!</v>
      </c>
      <c r="BD184" t="e">
        <f t="shared" si="19"/>
        <v>#DIV/0!</v>
      </c>
      <c r="BG184" s="1" t="e">
        <f t="shared" si="14"/>
        <v>#DIV/0!</v>
      </c>
    </row>
    <row r="185" spans="21:59" x14ac:dyDescent="0.25">
      <c r="U185" s="3" t="e">
        <f t="shared" si="15"/>
        <v>#DIV/0!</v>
      </c>
      <c r="AM185" t="e">
        <f t="shared" si="16"/>
        <v>#DIV/0!</v>
      </c>
      <c r="AN185" t="e">
        <f t="shared" si="17"/>
        <v>#DIV/0!</v>
      </c>
      <c r="BC185" t="e">
        <f t="shared" si="18"/>
        <v>#DIV/0!</v>
      </c>
      <c r="BD185" t="e">
        <f t="shared" si="19"/>
        <v>#DIV/0!</v>
      </c>
      <c r="BG185" s="1" t="e">
        <f t="shared" si="14"/>
        <v>#DIV/0!</v>
      </c>
    </row>
    <row r="186" spans="21:59" x14ac:dyDescent="0.25">
      <c r="U186" s="3" t="e">
        <f t="shared" si="15"/>
        <v>#DIV/0!</v>
      </c>
      <c r="AM186" t="e">
        <f t="shared" si="16"/>
        <v>#DIV/0!</v>
      </c>
      <c r="AN186" t="e">
        <f t="shared" si="17"/>
        <v>#DIV/0!</v>
      </c>
      <c r="BC186" t="e">
        <f t="shared" si="18"/>
        <v>#DIV/0!</v>
      </c>
      <c r="BD186" t="e">
        <f t="shared" si="19"/>
        <v>#DIV/0!</v>
      </c>
      <c r="BG186" s="1" t="e">
        <f t="shared" si="14"/>
        <v>#DIV/0!</v>
      </c>
    </row>
    <row r="187" spans="21:59" x14ac:dyDescent="0.25">
      <c r="U187" s="3" t="e">
        <f t="shared" si="15"/>
        <v>#DIV/0!</v>
      </c>
      <c r="AM187" t="e">
        <f t="shared" si="16"/>
        <v>#DIV/0!</v>
      </c>
      <c r="AN187" t="e">
        <f t="shared" si="17"/>
        <v>#DIV/0!</v>
      </c>
      <c r="BC187" t="e">
        <f t="shared" si="18"/>
        <v>#DIV/0!</v>
      </c>
      <c r="BD187" t="e">
        <f t="shared" si="19"/>
        <v>#DIV/0!</v>
      </c>
      <c r="BG187" s="1" t="e">
        <f t="shared" si="14"/>
        <v>#DIV/0!</v>
      </c>
    </row>
    <row r="188" spans="21:59" x14ac:dyDescent="0.25">
      <c r="U188" s="3" t="e">
        <f t="shared" si="15"/>
        <v>#DIV/0!</v>
      </c>
      <c r="AM188" t="e">
        <f t="shared" si="16"/>
        <v>#DIV/0!</v>
      </c>
      <c r="AN188" t="e">
        <f t="shared" si="17"/>
        <v>#DIV/0!</v>
      </c>
      <c r="BC188" t="e">
        <f t="shared" si="18"/>
        <v>#DIV/0!</v>
      </c>
      <c r="BD188" t="e">
        <f t="shared" si="19"/>
        <v>#DIV/0!</v>
      </c>
      <c r="BG188" s="1" t="e">
        <f t="shared" si="14"/>
        <v>#DIV/0!</v>
      </c>
    </row>
    <row r="189" spans="21:59" x14ac:dyDescent="0.25">
      <c r="U189" s="3" t="e">
        <f t="shared" si="15"/>
        <v>#DIV/0!</v>
      </c>
      <c r="AM189" t="e">
        <f t="shared" si="16"/>
        <v>#DIV/0!</v>
      </c>
      <c r="AN189" t="e">
        <f t="shared" si="17"/>
        <v>#DIV/0!</v>
      </c>
      <c r="BC189" t="e">
        <f t="shared" si="18"/>
        <v>#DIV/0!</v>
      </c>
      <c r="BD189" t="e">
        <f t="shared" si="19"/>
        <v>#DIV/0!</v>
      </c>
      <c r="BG189" s="1" t="e">
        <f t="shared" si="14"/>
        <v>#DIV/0!</v>
      </c>
    </row>
    <row r="190" spans="21:59" x14ac:dyDescent="0.25">
      <c r="U190" s="3" t="e">
        <f t="shared" si="15"/>
        <v>#DIV/0!</v>
      </c>
      <c r="AM190" t="e">
        <f t="shared" si="16"/>
        <v>#DIV/0!</v>
      </c>
      <c r="AN190" t="e">
        <f t="shared" si="17"/>
        <v>#DIV/0!</v>
      </c>
      <c r="BC190" t="e">
        <f t="shared" si="18"/>
        <v>#DIV/0!</v>
      </c>
      <c r="BD190" t="e">
        <f t="shared" si="19"/>
        <v>#DIV/0!</v>
      </c>
      <c r="BG190" s="1" t="e">
        <f t="shared" si="14"/>
        <v>#DIV/0!</v>
      </c>
    </row>
    <row r="191" spans="21:59" x14ac:dyDescent="0.25">
      <c r="U191" s="3" t="e">
        <f t="shared" si="15"/>
        <v>#DIV/0!</v>
      </c>
      <c r="AM191" t="e">
        <f t="shared" si="16"/>
        <v>#DIV/0!</v>
      </c>
      <c r="AN191" t="e">
        <f t="shared" si="17"/>
        <v>#DIV/0!</v>
      </c>
      <c r="BC191" t="e">
        <f t="shared" si="18"/>
        <v>#DIV/0!</v>
      </c>
      <c r="BD191" t="e">
        <f t="shared" si="19"/>
        <v>#DIV/0!</v>
      </c>
      <c r="BG191" s="1" t="e">
        <f t="shared" si="14"/>
        <v>#DIV/0!</v>
      </c>
    </row>
    <row r="192" spans="21:59" x14ac:dyDescent="0.25">
      <c r="U192" s="3" t="e">
        <f t="shared" si="15"/>
        <v>#DIV/0!</v>
      </c>
      <c r="AM192" t="e">
        <f t="shared" si="16"/>
        <v>#DIV/0!</v>
      </c>
      <c r="AN192" t="e">
        <f t="shared" si="17"/>
        <v>#DIV/0!</v>
      </c>
      <c r="BC192" t="e">
        <f t="shared" si="18"/>
        <v>#DIV/0!</v>
      </c>
      <c r="BD192" t="e">
        <f t="shared" si="19"/>
        <v>#DIV/0!</v>
      </c>
      <c r="BG192" s="1" t="e">
        <f t="shared" si="14"/>
        <v>#DIV/0!</v>
      </c>
    </row>
    <row r="193" spans="21:59" x14ac:dyDescent="0.25">
      <c r="U193" s="3" t="e">
        <f t="shared" si="15"/>
        <v>#DIV/0!</v>
      </c>
      <c r="AM193" t="e">
        <f t="shared" si="16"/>
        <v>#DIV/0!</v>
      </c>
      <c r="AN193" t="e">
        <f t="shared" si="17"/>
        <v>#DIV/0!</v>
      </c>
      <c r="BC193" t="e">
        <f t="shared" si="18"/>
        <v>#DIV/0!</v>
      </c>
      <c r="BD193" t="e">
        <f t="shared" si="19"/>
        <v>#DIV/0!</v>
      </c>
      <c r="BG193" s="1" t="e">
        <f t="shared" si="14"/>
        <v>#DIV/0!</v>
      </c>
    </row>
    <row r="194" spans="21:59" x14ac:dyDescent="0.25">
      <c r="U194" s="3" t="e">
        <f t="shared" si="15"/>
        <v>#DIV/0!</v>
      </c>
      <c r="AM194" t="e">
        <f t="shared" si="16"/>
        <v>#DIV/0!</v>
      </c>
      <c r="AN194" t="e">
        <f t="shared" si="17"/>
        <v>#DIV/0!</v>
      </c>
      <c r="BC194" t="e">
        <f t="shared" si="18"/>
        <v>#DIV/0!</v>
      </c>
      <c r="BD194" t="e">
        <f t="shared" si="19"/>
        <v>#DIV/0!</v>
      </c>
      <c r="BG194" s="1" t="e">
        <f t="shared" si="14"/>
        <v>#DIV/0!</v>
      </c>
    </row>
    <row r="195" spans="21:59" x14ac:dyDescent="0.25">
      <c r="U195" s="3" t="e">
        <f t="shared" si="15"/>
        <v>#DIV/0!</v>
      </c>
      <c r="AM195" t="e">
        <f t="shared" si="16"/>
        <v>#DIV/0!</v>
      </c>
      <c r="AN195" t="e">
        <f t="shared" si="17"/>
        <v>#DIV/0!</v>
      </c>
      <c r="BC195" t="e">
        <f t="shared" si="18"/>
        <v>#DIV/0!</v>
      </c>
      <c r="BD195" t="e">
        <f t="shared" si="19"/>
        <v>#DIV/0!</v>
      </c>
      <c r="BG195" s="1" t="e">
        <f t="shared" ref="BG195:BG258" si="20">(K195*BE195+L195*BF195) / (K195 + L195)</f>
        <v>#DIV/0!</v>
      </c>
    </row>
    <row r="196" spans="21:59" x14ac:dyDescent="0.25">
      <c r="U196" s="3" t="e">
        <f t="shared" ref="U196:U259" si="21" xml:space="preserve"> AVERAGE(V196:AB196)</f>
        <v>#DIV/0!</v>
      </c>
      <c r="AM196" t="e">
        <f t="shared" ref="AM196:AM259" si="22">(K196*AK196+L196*AL196) / (K196 + L196)</f>
        <v>#DIV/0!</v>
      </c>
      <c r="AN196" t="e">
        <f t="shared" ref="AN196:AN259" si="23" xml:space="preserve"> AK196 / AL196</f>
        <v>#DIV/0!</v>
      </c>
      <c r="BC196" t="e">
        <f t="shared" ref="BC196:BC259" si="24">(K196*BA196+L196*BB196) / (K196 + L196)</f>
        <v>#DIV/0!</v>
      </c>
      <c r="BD196" t="e">
        <f t="shared" ref="BD196:BD259" si="25" xml:space="preserve"> BA196 / BB196</f>
        <v>#DIV/0!</v>
      </c>
      <c r="BG196" s="1" t="e">
        <f t="shared" si="20"/>
        <v>#DIV/0!</v>
      </c>
    </row>
    <row r="197" spans="21:59" x14ac:dyDescent="0.25">
      <c r="U197" s="3" t="e">
        <f t="shared" si="21"/>
        <v>#DIV/0!</v>
      </c>
      <c r="AM197" t="e">
        <f t="shared" si="22"/>
        <v>#DIV/0!</v>
      </c>
      <c r="AN197" t="e">
        <f t="shared" si="23"/>
        <v>#DIV/0!</v>
      </c>
      <c r="BC197" t="e">
        <f t="shared" si="24"/>
        <v>#DIV/0!</v>
      </c>
      <c r="BD197" t="e">
        <f t="shared" si="25"/>
        <v>#DIV/0!</v>
      </c>
      <c r="BG197" s="1" t="e">
        <f t="shared" si="20"/>
        <v>#DIV/0!</v>
      </c>
    </row>
    <row r="198" spans="21:59" x14ac:dyDescent="0.25">
      <c r="U198" s="3" t="e">
        <f t="shared" si="21"/>
        <v>#DIV/0!</v>
      </c>
      <c r="AM198" t="e">
        <f t="shared" si="22"/>
        <v>#DIV/0!</v>
      </c>
      <c r="AN198" t="e">
        <f t="shared" si="23"/>
        <v>#DIV/0!</v>
      </c>
      <c r="BC198" t="e">
        <f t="shared" si="24"/>
        <v>#DIV/0!</v>
      </c>
      <c r="BD198" t="e">
        <f t="shared" si="25"/>
        <v>#DIV/0!</v>
      </c>
      <c r="BG198" s="1" t="e">
        <f t="shared" si="20"/>
        <v>#DIV/0!</v>
      </c>
    </row>
    <row r="199" spans="21:59" x14ac:dyDescent="0.25">
      <c r="U199" s="3" t="e">
        <f t="shared" si="21"/>
        <v>#DIV/0!</v>
      </c>
      <c r="AM199" t="e">
        <f t="shared" si="22"/>
        <v>#DIV/0!</v>
      </c>
      <c r="AN199" t="e">
        <f t="shared" si="23"/>
        <v>#DIV/0!</v>
      </c>
      <c r="BC199" t="e">
        <f t="shared" si="24"/>
        <v>#DIV/0!</v>
      </c>
      <c r="BD199" t="e">
        <f t="shared" si="25"/>
        <v>#DIV/0!</v>
      </c>
      <c r="BG199" s="1" t="e">
        <f t="shared" si="20"/>
        <v>#DIV/0!</v>
      </c>
    </row>
    <row r="200" spans="21:59" x14ac:dyDescent="0.25">
      <c r="U200" s="3" t="e">
        <f t="shared" si="21"/>
        <v>#DIV/0!</v>
      </c>
      <c r="AM200" t="e">
        <f t="shared" si="22"/>
        <v>#DIV/0!</v>
      </c>
      <c r="AN200" t="e">
        <f t="shared" si="23"/>
        <v>#DIV/0!</v>
      </c>
      <c r="BC200" t="e">
        <f t="shared" si="24"/>
        <v>#DIV/0!</v>
      </c>
      <c r="BD200" t="e">
        <f t="shared" si="25"/>
        <v>#DIV/0!</v>
      </c>
      <c r="BG200" s="1" t="e">
        <f t="shared" si="20"/>
        <v>#DIV/0!</v>
      </c>
    </row>
    <row r="201" spans="21:59" x14ac:dyDescent="0.25">
      <c r="U201" s="3" t="e">
        <f t="shared" si="21"/>
        <v>#DIV/0!</v>
      </c>
      <c r="AM201" t="e">
        <f t="shared" si="22"/>
        <v>#DIV/0!</v>
      </c>
      <c r="AN201" t="e">
        <f t="shared" si="23"/>
        <v>#DIV/0!</v>
      </c>
      <c r="BC201" t="e">
        <f t="shared" si="24"/>
        <v>#DIV/0!</v>
      </c>
      <c r="BD201" t="e">
        <f t="shared" si="25"/>
        <v>#DIV/0!</v>
      </c>
      <c r="BG201" s="1" t="e">
        <f t="shared" si="20"/>
        <v>#DIV/0!</v>
      </c>
    </row>
    <row r="202" spans="21:59" x14ac:dyDescent="0.25">
      <c r="U202" s="3" t="e">
        <f t="shared" si="21"/>
        <v>#DIV/0!</v>
      </c>
      <c r="AM202" t="e">
        <f t="shared" si="22"/>
        <v>#DIV/0!</v>
      </c>
      <c r="AN202" t="e">
        <f t="shared" si="23"/>
        <v>#DIV/0!</v>
      </c>
      <c r="BC202" t="e">
        <f t="shared" si="24"/>
        <v>#DIV/0!</v>
      </c>
      <c r="BD202" t="e">
        <f t="shared" si="25"/>
        <v>#DIV/0!</v>
      </c>
      <c r="BG202" s="1" t="e">
        <f t="shared" si="20"/>
        <v>#DIV/0!</v>
      </c>
    </row>
    <row r="203" spans="21:59" x14ac:dyDescent="0.25">
      <c r="U203" s="3" t="e">
        <f t="shared" si="21"/>
        <v>#DIV/0!</v>
      </c>
      <c r="AM203" t="e">
        <f t="shared" si="22"/>
        <v>#DIV/0!</v>
      </c>
      <c r="AN203" t="e">
        <f t="shared" si="23"/>
        <v>#DIV/0!</v>
      </c>
      <c r="BC203" t="e">
        <f t="shared" si="24"/>
        <v>#DIV/0!</v>
      </c>
      <c r="BD203" t="e">
        <f t="shared" si="25"/>
        <v>#DIV/0!</v>
      </c>
      <c r="BG203" s="1" t="e">
        <f t="shared" si="20"/>
        <v>#DIV/0!</v>
      </c>
    </row>
    <row r="204" spans="21:59" x14ac:dyDescent="0.25">
      <c r="U204" s="3" t="e">
        <f t="shared" si="21"/>
        <v>#DIV/0!</v>
      </c>
      <c r="AM204" t="e">
        <f t="shared" si="22"/>
        <v>#DIV/0!</v>
      </c>
      <c r="AN204" t="e">
        <f t="shared" si="23"/>
        <v>#DIV/0!</v>
      </c>
      <c r="BC204" t="e">
        <f t="shared" si="24"/>
        <v>#DIV/0!</v>
      </c>
      <c r="BD204" t="e">
        <f t="shared" si="25"/>
        <v>#DIV/0!</v>
      </c>
      <c r="BG204" s="1" t="e">
        <f t="shared" si="20"/>
        <v>#DIV/0!</v>
      </c>
    </row>
    <row r="205" spans="21:59" x14ac:dyDescent="0.25">
      <c r="U205" s="3" t="e">
        <f t="shared" si="21"/>
        <v>#DIV/0!</v>
      </c>
      <c r="AM205" t="e">
        <f t="shared" si="22"/>
        <v>#DIV/0!</v>
      </c>
      <c r="AN205" t="e">
        <f t="shared" si="23"/>
        <v>#DIV/0!</v>
      </c>
      <c r="BC205" t="e">
        <f t="shared" si="24"/>
        <v>#DIV/0!</v>
      </c>
      <c r="BD205" t="e">
        <f t="shared" si="25"/>
        <v>#DIV/0!</v>
      </c>
      <c r="BG205" s="1" t="e">
        <f t="shared" si="20"/>
        <v>#DIV/0!</v>
      </c>
    </row>
    <row r="206" spans="21:59" x14ac:dyDescent="0.25">
      <c r="U206" s="3" t="e">
        <f t="shared" si="21"/>
        <v>#DIV/0!</v>
      </c>
      <c r="AM206" t="e">
        <f t="shared" si="22"/>
        <v>#DIV/0!</v>
      </c>
      <c r="AN206" t="e">
        <f t="shared" si="23"/>
        <v>#DIV/0!</v>
      </c>
      <c r="BC206" t="e">
        <f t="shared" si="24"/>
        <v>#DIV/0!</v>
      </c>
      <c r="BD206" t="e">
        <f t="shared" si="25"/>
        <v>#DIV/0!</v>
      </c>
      <c r="BG206" s="1" t="e">
        <f t="shared" si="20"/>
        <v>#DIV/0!</v>
      </c>
    </row>
    <row r="207" spans="21:59" x14ac:dyDescent="0.25">
      <c r="U207" s="3" t="e">
        <f t="shared" si="21"/>
        <v>#DIV/0!</v>
      </c>
      <c r="AM207" t="e">
        <f t="shared" si="22"/>
        <v>#DIV/0!</v>
      </c>
      <c r="AN207" t="e">
        <f t="shared" si="23"/>
        <v>#DIV/0!</v>
      </c>
      <c r="BC207" t="e">
        <f t="shared" si="24"/>
        <v>#DIV/0!</v>
      </c>
      <c r="BD207" t="e">
        <f t="shared" si="25"/>
        <v>#DIV/0!</v>
      </c>
      <c r="BG207" s="1" t="e">
        <f t="shared" si="20"/>
        <v>#DIV/0!</v>
      </c>
    </row>
    <row r="208" spans="21:59" x14ac:dyDescent="0.25">
      <c r="U208" s="3" t="e">
        <f t="shared" si="21"/>
        <v>#DIV/0!</v>
      </c>
      <c r="AM208" t="e">
        <f t="shared" si="22"/>
        <v>#DIV/0!</v>
      </c>
      <c r="AN208" t="e">
        <f t="shared" si="23"/>
        <v>#DIV/0!</v>
      </c>
      <c r="BC208" t="e">
        <f t="shared" si="24"/>
        <v>#DIV/0!</v>
      </c>
      <c r="BD208" t="e">
        <f t="shared" si="25"/>
        <v>#DIV/0!</v>
      </c>
      <c r="BG208" s="1" t="e">
        <f t="shared" si="20"/>
        <v>#DIV/0!</v>
      </c>
    </row>
    <row r="209" spans="21:59" x14ac:dyDescent="0.25">
      <c r="U209" s="3" t="e">
        <f t="shared" si="21"/>
        <v>#DIV/0!</v>
      </c>
      <c r="AM209" t="e">
        <f t="shared" si="22"/>
        <v>#DIV/0!</v>
      </c>
      <c r="AN209" t="e">
        <f t="shared" si="23"/>
        <v>#DIV/0!</v>
      </c>
      <c r="BC209" t="e">
        <f t="shared" si="24"/>
        <v>#DIV/0!</v>
      </c>
      <c r="BD209" t="e">
        <f t="shared" si="25"/>
        <v>#DIV/0!</v>
      </c>
      <c r="BG209" s="1" t="e">
        <f t="shared" si="20"/>
        <v>#DIV/0!</v>
      </c>
    </row>
    <row r="210" spans="21:59" x14ac:dyDescent="0.25">
      <c r="U210" s="3" t="e">
        <f t="shared" si="21"/>
        <v>#DIV/0!</v>
      </c>
      <c r="AM210" t="e">
        <f t="shared" si="22"/>
        <v>#DIV/0!</v>
      </c>
      <c r="AN210" t="e">
        <f t="shared" si="23"/>
        <v>#DIV/0!</v>
      </c>
      <c r="BC210" t="e">
        <f t="shared" si="24"/>
        <v>#DIV/0!</v>
      </c>
      <c r="BD210" t="e">
        <f t="shared" si="25"/>
        <v>#DIV/0!</v>
      </c>
      <c r="BG210" s="1" t="e">
        <f t="shared" si="20"/>
        <v>#DIV/0!</v>
      </c>
    </row>
    <row r="211" spans="21:59" x14ac:dyDescent="0.25">
      <c r="U211" s="3" t="e">
        <f t="shared" si="21"/>
        <v>#DIV/0!</v>
      </c>
      <c r="AM211" t="e">
        <f t="shared" si="22"/>
        <v>#DIV/0!</v>
      </c>
      <c r="AN211" t="e">
        <f t="shared" si="23"/>
        <v>#DIV/0!</v>
      </c>
      <c r="BC211" t="e">
        <f t="shared" si="24"/>
        <v>#DIV/0!</v>
      </c>
      <c r="BD211" t="e">
        <f t="shared" si="25"/>
        <v>#DIV/0!</v>
      </c>
      <c r="BG211" s="1" t="e">
        <f t="shared" si="20"/>
        <v>#DIV/0!</v>
      </c>
    </row>
    <row r="212" spans="21:59" x14ac:dyDescent="0.25">
      <c r="U212" s="3" t="e">
        <f t="shared" si="21"/>
        <v>#DIV/0!</v>
      </c>
      <c r="AM212" t="e">
        <f t="shared" si="22"/>
        <v>#DIV/0!</v>
      </c>
      <c r="AN212" t="e">
        <f t="shared" si="23"/>
        <v>#DIV/0!</v>
      </c>
      <c r="BC212" t="e">
        <f t="shared" si="24"/>
        <v>#DIV/0!</v>
      </c>
      <c r="BD212" t="e">
        <f t="shared" si="25"/>
        <v>#DIV/0!</v>
      </c>
      <c r="BG212" s="1" t="e">
        <f t="shared" si="20"/>
        <v>#DIV/0!</v>
      </c>
    </row>
    <row r="213" spans="21:59" x14ac:dyDescent="0.25">
      <c r="U213" s="3" t="e">
        <f t="shared" si="21"/>
        <v>#DIV/0!</v>
      </c>
      <c r="AM213" t="e">
        <f t="shared" si="22"/>
        <v>#DIV/0!</v>
      </c>
      <c r="AN213" t="e">
        <f t="shared" si="23"/>
        <v>#DIV/0!</v>
      </c>
      <c r="BC213" t="e">
        <f t="shared" si="24"/>
        <v>#DIV/0!</v>
      </c>
      <c r="BD213" t="e">
        <f t="shared" si="25"/>
        <v>#DIV/0!</v>
      </c>
      <c r="BG213" s="1" t="e">
        <f t="shared" si="20"/>
        <v>#DIV/0!</v>
      </c>
    </row>
    <row r="214" spans="21:59" x14ac:dyDescent="0.25">
      <c r="U214" s="3" t="e">
        <f t="shared" si="21"/>
        <v>#DIV/0!</v>
      </c>
      <c r="AM214" t="e">
        <f t="shared" si="22"/>
        <v>#DIV/0!</v>
      </c>
      <c r="AN214" t="e">
        <f t="shared" si="23"/>
        <v>#DIV/0!</v>
      </c>
      <c r="BC214" t="e">
        <f t="shared" si="24"/>
        <v>#DIV/0!</v>
      </c>
      <c r="BD214" t="e">
        <f t="shared" si="25"/>
        <v>#DIV/0!</v>
      </c>
      <c r="BG214" s="1" t="e">
        <f t="shared" si="20"/>
        <v>#DIV/0!</v>
      </c>
    </row>
    <row r="215" spans="21:59" x14ac:dyDescent="0.25">
      <c r="U215" s="3" t="e">
        <f t="shared" si="21"/>
        <v>#DIV/0!</v>
      </c>
      <c r="AM215" t="e">
        <f t="shared" si="22"/>
        <v>#DIV/0!</v>
      </c>
      <c r="AN215" t="e">
        <f t="shared" si="23"/>
        <v>#DIV/0!</v>
      </c>
      <c r="BC215" t="e">
        <f t="shared" si="24"/>
        <v>#DIV/0!</v>
      </c>
      <c r="BD215" t="e">
        <f t="shared" si="25"/>
        <v>#DIV/0!</v>
      </c>
      <c r="BG215" s="1" t="e">
        <f t="shared" si="20"/>
        <v>#DIV/0!</v>
      </c>
    </row>
    <row r="216" spans="21:59" x14ac:dyDescent="0.25">
      <c r="U216" s="3" t="e">
        <f t="shared" si="21"/>
        <v>#DIV/0!</v>
      </c>
      <c r="AM216" t="e">
        <f t="shared" si="22"/>
        <v>#DIV/0!</v>
      </c>
      <c r="AN216" t="e">
        <f t="shared" si="23"/>
        <v>#DIV/0!</v>
      </c>
      <c r="BC216" t="e">
        <f t="shared" si="24"/>
        <v>#DIV/0!</v>
      </c>
      <c r="BD216" t="e">
        <f t="shared" si="25"/>
        <v>#DIV/0!</v>
      </c>
      <c r="BG216" s="1" t="e">
        <f t="shared" si="20"/>
        <v>#DIV/0!</v>
      </c>
    </row>
    <row r="217" spans="21:59" x14ac:dyDescent="0.25">
      <c r="U217" s="3" t="e">
        <f t="shared" si="21"/>
        <v>#DIV/0!</v>
      </c>
      <c r="AM217" t="e">
        <f t="shared" si="22"/>
        <v>#DIV/0!</v>
      </c>
      <c r="AN217" t="e">
        <f t="shared" si="23"/>
        <v>#DIV/0!</v>
      </c>
      <c r="BC217" t="e">
        <f t="shared" si="24"/>
        <v>#DIV/0!</v>
      </c>
      <c r="BD217" t="e">
        <f t="shared" si="25"/>
        <v>#DIV/0!</v>
      </c>
      <c r="BG217" s="1" t="e">
        <f t="shared" si="20"/>
        <v>#DIV/0!</v>
      </c>
    </row>
    <row r="218" spans="21:59" x14ac:dyDescent="0.25">
      <c r="U218" s="3" t="e">
        <f t="shared" si="21"/>
        <v>#DIV/0!</v>
      </c>
      <c r="AM218" t="e">
        <f t="shared" si="22"/>
        <v>#DIV/0!</v>
      </c>
      <c r="AN218" t="e">
        <f t="shared" si="23"/>
        <v>#DIV/0!</v>
      </c>
      <c r="BC218" t="e">
        <f t="shared" si="24"/>
        <v>#DIV/0!</v>
      </c>
      <c r="BD218" t="e">
        <f t="shared" si="25"/>
        <v>#DIV/0!</v>
      </c>
      <c r="BG218" s="1" t="e">
        <f t="shared" si="20"/>
        <v>#DIV/0!</v>
      </c>
    </row>
    <row r="219" spans="21:59" x14ac:dyDescent="0.25">
      <c r="U219" s="3" t="e">
        <f t="shared" si="21"/>
        <v>#DIV/0!</v>
      </c>
      <c r="AM219" t="e">
        <f t="shared" si="22"/>
        <v>#DIV/0!</v>
      </c>
      <c r="AN219" t="e">
        <f t="shared" si="23"/>
        <v>#DIV/0!</v>
      </c>
      <c r="BC219" t="e">
        <f t="shared" si="24"/>
        <v>#DIV/0!</v>
      </c>
      <c r="BD219" t="e">
        <f t="shared" si="25"/>
        <v>#DIV/0!</v>
      </c>
      <c r="BG219" s="1" t="e">
        <f t="shared" si="20"/>
        <v>#DIV/0!</v>
      </c>
    </row>
    <row r="220" spans="21:59" x14ac:dyDescent="0.25">
      <c r="U220" s="3" t="e">
        <f t="shared" si="21"/>
        <v>#DIV/0!</v>
      </c>
      <c r="AM220" t="e">
        <f t="shared" si="22"/>
        <v>#DIV/0!</v>
      </c>
      <c r="AN220" t="e">
        <f t="shared" si="23"/>
        <v>#DIV/0!</v>
      </c>
      <c r="BC220" t="e">
        <f t="shared" si="24"/>
        <v>#DIV/0!</v>
      </c>
      <c r="BD220" t="e">
        <f t="shared" si="25"/>
        <v>#DIV/0!</v>
      </c>
      <c r="BG220" s="1" t="e">
        <f t="shared" si="20"/>
        <v>#DIV/0!</v>
      </c>
    </row>
    <row r="221" spans="21:59" x14ac:dyDescent="0.25">
      <c r="U221" s="3" t="e">
        <f t="shared" si="21"/>
        <v>#DIV/0!</v>
      </c>
      <c r="AM221" t="e">
        <f t="shared" si="22"/>
        <v>#DIV/0!</v>
      </c>
      <c r="AN221" t="e">
        <f t="shared" si="23"/>
        <v>#DIV/0!</v>
      </c>
      <c r="BC221" t="e">
        <f t="shared" si="24"/>
        <v>#DIV/0!</v>
      </c>
      <c r="BD221" t="e">
        <f t="shared" si="25"/>
        <v>#DIV/0!</v>
      </c>
      <c r="BG221" s="1" t="e">
        <f t="shared" si="20"/>
        <v>#DIV/0!</v>
      </c>
    </row>
    <row r="222" spans="21:59" x14ac:dyDescent="0.25">
      <c r="U222" s="3" t="e">
        <f t="shared" si="21"/>
        <v>#DIV/0!</v>
      </c>
      <c r="AM222" t="e">
        <f t="shared" si="22"/>
        <v>#DIV/0!</v>
      </c>
      <c r="AN222" t="e">
        <f t="shared" si="23"/>
        <v>#DIV/0!</v>
      </c>
      <c r="BC222" t="e">
        <f t="shared" si="24"/>
        <v>#DIV/0!</v>
      </c>
      <c r="BD222" t="e">
        <f t="shared" si="25"/>
        <v>#DIV/0!</v>
      </c>
      <c r="BG222" s="1" t="e">
        <f t="shared" si="20"/>
        <v>#DIV/0!</v>
      </c>
    </row>
    <row r="223" spans="21:59" x14ac:dyDescent="0.25">
      <c r="U223" s="3" t="e">
        <f t="shared" si="21"/>
        <v>#DIV/0!</v>
      </c>
      <c r="AM223" t="e">
        <f t="shared" si="22"/>
        <v>#DIV/0!</v>
      </c>
      <c r="AN223" t="e">
        <f t="shared" si="23"/>
        <v>#DIV/0!</v>
      </c>
      <c r="BC223" t="e">
        <f t="shared" si="24"/>
        <v>#DIV/0!</v>
      </c>
      <c r="BD223" t="e">
        <f t="shared" si="25"/>
        <v>#DIV/0!</v>
      </c>
      <c r="BG223" s="1" t="e">
        <f t="shared" si="20"/>
        <v>#DIV/0!</v>
      </c>
    </row>
    <row r="224" spans="21:59" x14ac:dyDescent="0.25">
      <c r="U224" s="3" t="e">
        <f t="shared" si="21"/>
        <v>#DIV/0!</v>
      </c>
      <c r="AM224" t="e">
        <f t="shared" si="22"/>
        <v>#DIV/0!</v>
      </c>
      <c r="AN224" t="e">
        <f t="shared" si="23"/>
        <v>#DIV/0!</v>
      </c>
      <c r="BC224" t="e">
        <f t="shared" si="24"/>
        <v>#DIV/0!</v>
      </c>
      <c r="BD224" t="e">
        <f t="shared" si="25"/>
        <v>#DIV/0!</v>
      </c>
      <c r="BG224" s="1" t="e">
        <f t="shared" si="20"/>
        <v>#DIV/0!</v>
      </c>
    </row>
    <row r="225" spans="21:59" x14ac:dyDescent="0.25">
      <c r="U225" s="3" t="e">
        <f t="shared" si="21"/>
        <v>#DIV/0!</v>
      </c>
      <c r="AM225" t="e">
        <f t="shared" si="22"/>
        <v>#DIV/0!</v>
      </c>
      <c r="AN225" t="e">
        <f t="shared" si="23"/>
        <v>#DIV/0!</v>
      </c>
      <c r="BC225" t="e">
        <f t="shared" si="24"/>
        <v>#DIV/0!</v>
      </c>
      <c r="BD225" t="e">
        <f t="shared" si="25"/>
        <v>#DIV/0!</v>
      </c>
      <c r="BG225" s="1" t="e">
        <f t="shared" si="20"/>
        <v>#DIV/0!</v>
      </c>
    </row>
    <row r="226" spans="21:59" x14ac:dyDescent="0.25">
      <c r="U226" s="3" t="e">
        <f t="shared" si="21"/>
        <v>#DIV/0!</v>
      </c>
      <c r="AM226" t="e">
        <f t="shared" si="22"/>
        <v>#DIV/0!</v>
      </c>
      <c r="AN226" t="e">
        <f t="shared" si="23"/>
        <v>#DIV/0!</v>
      </c>
      <c r="BC226" t="e">
        <f t="shared" si="24"/>
        <v>#DIV/0!</v>
      </c>
      <c r="BD226" t="e">
        <f t="shared" si="25"/>
        <v>#DIV/0!</v>
      </c>
      <c r="BG226" s="1" t="e">
        <f t="shared" si="20"/>
        <v>#DIV/0!</v>
      </c>
    </row>
    <row r="227" spans="21:59" x14ac:dyDescent="0.25">
      <c r="U227" s="3" t="e">
        <f t="shared" si="21"/>
        <v>#DIV/0!</v>
      </c>
      <c r="AM227" t="e">
        <f t="shared" si="22"/>
        <v>#DIV/0!</v>
      </c>
      <c r="AN227" t="e">
        <f t="shared" si="23"/>
        <v>#DIV/0!</v>
      </c>
      <c r="BC227" t="e">
        <f t="shared" si="24"/>
        <v>#DIV/0!</v>
      </c>
      <c r="BD227" t="e">
        <f t="shared" si="25"/>
        <v>#DIV/0!</v>
      </c>
      <c r="BG227" s="1" t="e">
        <f t="shared" si="20"/>
        <v>#DIV/0!</v>
      </c>
    </row>
    <row r="228" spans="21:59" x14ac:dyDescent="0.25">
      <c r="U228" s="3" t="e">
        <f t="shared" si="21"/>
        <v>#DIV/0!</v>
      </c>
      <c r="AM228" t="e">
        <f t="shared" si="22"/>
        <v>#DIV/0!</v>
      </c>
      <c r="AN228" t="e">
        <f t="shared" si="23"/>
        <v>#DIV/0!</v>
      </c>
      <c r="BC228" t="e">
        <f t="shared" si="24"/>
        <v>#DIV/0!</v>
      </c>
      <c r="BD228" t="e">
        <f t="shared" si="25"/>
        <v>#DIV/0!</v>
      </c>
      <c r="BG228" s="1" t="e">
        <f t="shared" si="20"/>
        <v>#DIV/0!</v>
      </c>
    </row>
    <row r="229" spans="21:59" x14ac:dyDescent="0.25">
      <c r="U229" s="3" t="e">
        <f t="shared" si="21"/>
        <v>#DIV/0!</v>
      </c>
      <c r="AM229" t="e">
        <f t="shared" si="22"/>
        <v>#DIV/0!</v>
      </c>
      <c r="AN229" t="e">
        <f t="shared" si="23"/>
        <v>#DIV/0!</v>
      </c>
      <c r="BC229" t="e">
        <f t="shared" si="24"/>
        <v>#DIV/0!</v>
      </c>
      <c r="BD229" t="e">
        <f t="shared" si="25"/>
        <v>#DIV/0!</v>
      </c>
      <c r="BG229" s="1" t="e">
        <f t="shared" si="20"/>
        <v>#DIV/0!</v>
      </c>
    </row>
    <row r="230" spans="21:59" x14ac:dyDescent="0.25">
      <c r="U230" s="3" t="e">
        <f t="shared" si="21"/>
        <v>#DIV/0!</v>
      </c>
      <c r="AM230" t="e">
        <f t="shared" si="22"/>
        <v>#DIV/0!</v>
      </c>
      <c r="AN230" t="e">
        <f t="shared" si="23"/>
        <v>#DIV/0!</v>
      </c>
      <c r="BC230" t="e">
        <f t="shared" si="24"/>
        <v>#DIV/0!</v>
      </c>
      <c r="BD230" t="e">
        <f t="shared" si="25"/>
        <v>#DIV/0!</v>
      </c>
      <c r="BG230" s="1" t="e">
        <f t="shared" si="20"/>
        <v>#DIV/0!</v>
      </c>
    </row>
    <row r="231" spans="21:59" x14ac:dyDescent="0.25">
      <c r="U231" s="3" t="e">
        <f t="shared" si="21"/>
        <v>#DIV/0!</v>
      </c>
      <c r="AM231" t="e">
        <f t="shared" si="22"/>
        <v>#DIV/0!</v>
      </c>
      <c r="AN231" t="e">
        <f t="shared" si="23"/>
        <v>#DIV/0!</v>
      </c>
      <c r="BC231" t="e">
        <f t="shared" si="24"/>
        <v>#DIV/0!</v>
      </c>
      <c r="BD231" t="e">
        <f t="shared" si="25"/>
        <v>#DIV/0!</v>
      </c>
      <c r="BG231" s="1" t="e">
        <f t="shared" si="20"/>
        <v>#DIV/0!</v>
      </c>
    </row>
    <row r="232" spans="21:59" x14ac:dyDescent="0.25">
      <c r="U232" s="3" t="e">
        <f t="shared" si="21"/>
        <v>#DIV/0!</v>
      </c>
      <c r="AM232" t="e">
        <f t="shared" si="22"/>
        <v>#DIV/0!</v>
      </c>
      <c r="AN232" t="e">
        <f t="shared" si="23"/>
        <v>#DIV/0!</v>
      </c>
      <c r="BC232" t="e">
        <f t="shared" si="24"/>
        <v>#DIV/0!</v>
      </c>
      <c r="BD232" t="e">
        <f t="shared" si="25"/>
        <v>#DIV/0!</v>
      </c>
      <c r="BG232" s="1" t="e">
        <f t="shared" si="20"/>
        <v>#DIV/0!</v>
      </c>
    </row>
    <row r="233" spans="21:59" x14ac:dyDescent="0.25">
      <c r="U233" s="3" t="e">
        <f t="shared" si="21"/>
        <v>#DIV/0!</v>
      </c>
      <c r="AM233" t="e">
        <f t="shared" si="22"/>
        <v>#DIV/0!</v>
      </c>
      <c r="AN233" t="e">
        <f t="shared" si="23"/>
        <v>#DIV/0!</v>
      </c>
      <c r="BC233" t="e">
        <f t="shared" si="24"/>
        <v>#DIV/0!</v>
      </c>
      <c r="BD233" t="e">
        <f t="shared" si="25"/>
        <v>#DIV/0!</v>
      </c>
      <c r="BG233" s="1" t="e">
        <f t="shared" si="20"/>
        <v>#DIV/0!</v>
      </c>
    </row>
    <row r="234" spans="21:59" x14ac:dyDescent="0.25">
      <c r="U234" s="3" t="e">
        <f t="shared" si="21"/>
        <v>#DIV/0!</v>
      </c>
      <c r="AM234" t="e">
        <f t="shared" si="22"/>
        <v>#DIV/0!</v>
      </c>
      <c r="AN234" t="e">
        <f t="shared" si="23"/>
        <v>#DIV/0!</v>
      </c>
      <c r="BC234" t="e">
        <f t="shared" si="24"/>
        <v>#DIV/0!</v>
      </c>
      <c r="BD234" t="e">
        <f t="shared" si="25"/>
        <v>#DIV/0!</v>
      </c>
      <c r="BG234" s="1" t="e">
        <f t="shared" si="20"/>
        <v>#DIV/0!</v>
      </c>
    </row>
    <row r="235" spans="21:59" x14ac:dyDescent="0.25">
      <c r="U235" s="3" t="e">
        <f t="shared" si="21"/>
        <v>#DIV/0!</v>
      </c>
      <c r="AM235" t="e">
        <f t="shared" si="22"/>
        <v>#DIV/0!</v>
      </c>
      <c r="AN235" t="e">
        <f t="shared" si="23"/>
        <v>#DIV/0!</v>
      </c>
      <c r="BC235" t="e">
        <f t="shared" si="24"/>
        <v>#DIV/0!</v>
      </c>
      <c r="BD235" t="e">
        <f t="shared" si="25"/>
        <v>#DIV/0!</v>
      </c>
      <c r="BG235" s="1" t="e">
        <f t="shared" si="20"/>
        <v>#DIV/0!</v>
      </c>
    </row>
    <row r="236" spans="21:59" x14ac:dyDescent="0.25">
      <c r="U236" s="3" t="e">
        <f t="shared" si="21"/>
        <v>#DIV/0!</v>
      </c>
      <c r="AM236" t="e">
        <f t="shared" si="22"/>
        <v>#DIV/0!</v>
      </c>
      <c r="AN236" t="e">
        <f t="shared" si="23"/>
        <v>#DIV/0!</v>
      </c>
      <c r="BC236" t="e">
        <f t="shared" si="24"/>
        <v>#DIV/0!</v>
      </c>
      <c r="BD236" t="e">
        <f t="shared" si="25"/>
        <v>#DIV/0!</v>
      </c>
      <c r="BG236" s="1" t="e">
        <f t="shared" si="20"/>
        <v>#DIV/0!</v>
      </c>
    </row>
    <row r="237" spans="21:59" x14ac:dyDescent="0.25">
      <c r="U237" s="3" t="e">
        <f t="shared" si="21"/>
        <v>#DIV/0!</v>
      </c>
      <c r="AM237" t="e">
        <f t="shared" si="22"/>
        <v>#DIV/0!</v>
      </c>
      <c r="AN237" t="e">
        <f t="shared" si="23"/>
        <v>#DIV/0!</v>
      </c>
      <c r="BC237" t="e">
        <f t="shared" si="24"/>
        <v>#DIV/0!</v>
      </c>
      <c r="BD237" t="e">
        <f t="shared" si="25"/>
        <v>#DIV/0!</v>
      </c>
      <c r="BG237" s="1" t="e">
        <f t="shared" si="20"/>
        <v>#DIV/0!</v>
      </c>
    </row>
    <row r="238" spans="21:59" x14ac:dyDescent="0.25">
      <c r="U238" s="3" t="e">
        <f t="shared" si="21"/>
        <v>#DIV/0!</v>
      </c>
      <c r="AM238" t="e">
        <f t="shared" si="22"/>
        <v>#DIV/0!</v>
      </c>
      <c r="AN238" t="e">
        <f t="shared" si="23"/>
        <v>#DIV/0!</v>
      </c>
      <c r="BC238" t="e">
        <f t="shared" si="24"/>
        <v>#DIV/0!</v>
      </c>
      <c r="BD238" t="e">
        <f t="shared" si="25"/>
        <v>#DIV/0!</v>
      </c>
      <c r="BG238" s="1" t="e">
        <f t="shared" si="20"/>
        <v>#DIV/0!</v>
      </c>
    </row>
    <row r="239" spans="21:59" x14ac:dyDescent="0.25">
      <c r="U239" s="3" t="e">
        <f t="shared" si="21"/>
        <v>#DIV/0!</v>
      </c>
      <c r="AM239" t="e">
        <f t="shared" si="22"/>
        <v>#DIV/0!</v>
      </c>
      <c r="AN239" t="e">
        <f t="shared" si="23"/>
        <v>#DIV/0!</v>
      </c>
      <c r="BC239" t="e">
        <f t="shared" si="24"/>
        <v>#DIV/0!</v>
      </c>
      <c r="BD239" t="e">
        <f t="shared" si="25"/>
        <v>#DIV/0!</v>
      </c>
      <c r="BG239" s="1" t="e">
        <f t="shared" si="20"/>
        <v>#DIV/0!</v>
      </c>
    </row>
    <row r="240" spans="21:59" x14ac:dyDescent="0.25">
      <c r="U240" s="3" t="e">
        <f t="shared" si="21"/>
        <v>#DIV/0!</v>
      </c>
      <c r="AM240" t="e">
        <f t="shared" si="22"/>
        <v>#DIV/0!</v>
      </c>
      <c r="AN240" t="e">
        <f t="shared" si="23"/>
        <v>#DIV/0!</v>
      </c>
      <c r="BC240" t="e">
        <f t="shared" si="24"/>
        <v>#DIV/0!</v>
      </c>
      <c r="BD240" t="e">
        <f t="shared" si="25"/>
        <v>#DIV/0!</v>
      </c>
      <c r="BG240" s="1" t="e">
        <f t="shared" si="20"/>
        <v>#DIV/0!</v>
      </c>
    </row>
    <row r="241" spans="21:59" x14ac:dyDescent="0.25">
      <c r="U241" s="3" t="e">
        <f t="shared" si="21"/>
        <v>#DIV/0!</v>
      </c>
      <c r="AM241" t="e">
        <f t="shared" si="22"/>
        <v>#DIV/0!</v>
      </c>
      <c r="AN241" t="e">
        <f t="shared" si="23"/>
        <v>#DIV/0!</v>
      </c>
      <c r="BC241" t="e">
        <f t="shared" si="24"/>
        <v>#DIV/0!</v>
      </c>
      <c r="BD241" t="e">
        <f t="shared" si="25"/>
        <v>#DIV/0!</v>
      </c>
      <c r="BG241" s="1" t="e">
        <f t="shared" si="20"/>
        <v>#DIV/0!</v>
      </c>
    </row>
    <row r="242" spans="21:59" x14ac:dyDescent="0.25">
      <c r="U242" s="3" t="e">
        <f t="shared" si="21"/>
        <v>#DIV/0!</v>
      </c>
      <c r="AM242" t="e">
        <f t="shared" si="22"/>
        <v>#DIV/0!</v>
      </c>
      <c r="AN242" t="e">
        <f t="shared" si="23"/>
        <v>#DIV/0!</v>
      </c>
      <c r="BC242" t="e">
        <f t="shared" si="24"/>
        <v>#DIV/0!</v>
      </c>
      <c r="BD242" t="e">
        <f t="shared" si="25"/>
        <v>#DIV/0!</v>
      </c>
      <c r="BG242" s="1" t="e">
        <f t="shared" si="20"/>
        <v>#DIV/0!</v>
      </c>
    </row>
    <row r="243" spans="21:59" x14ac:dyDescent="0.25">
      <c r="U243" s="3" t="e">
        <f t="shared" si="21"/>
        <v>#DIV/0!</v>
      </c>
      <c r="AM243" t="e">
        <f t="shared" si="22"/>
        <v>#DIV/0!</v>
      </c>
      <c r="AN243" t="e">
        <f t="shared" si="23"/>
        <v>#DIV/0!</v>
      </c>
      <c r="BC243" t="e">
        <f t="shared" si="24"/>
        <v>#DIV/0!</v>
      </c>
      <c r="BD243" t="e">
        <f t="shared" si="25"/>
        <v>#DIV/0!</v>
      </c>
      <c r="BG243" s="1" t="e">
        <f t="shared" si="20"/>
        <v>#DIV/0!</v>
      </c>
    </row>
    <row r="244" spans="21:59" x14ac:dyDescent="0.25">
      <c r="U244" s="3" t="e">
        <f t="shared" si="21"/>
        <v>#DIV/0!</v>
      </c>
      <c r="AM244" t="e">
        <f t="shared" si="22"/>
        <v>#DIV/0!</v>
      </c>
      <c r="AN244" t="e">
        <f t="shared" si="23"/>
        <v>#DIV/0!</v>
      </c>
      <c r="BC244" t="e">
        <f t="shared" si="24"/>
        <v>#DIV/0!</v>
      </c>
      <c r="BD244" t="e">
        <f t="shared" si="25"/>
        <v>#DIV/0!</v>
      </c>
      <c r="BG244" s="1" t="e">
        <f t="shared" si="20"/>
        <v>#DIV/0!</v>
      </c>
    </row>
    <row r="245" spans="21:59" x14ac:dyDescent="0.25">
      <c r="U245" s="3" t="e">
        <f t="shared" si="21"/>
        <v>#DIV/0!</v>
      </c>
      <c r="AM245" t="e">
        <f t="shared" si="22"/>
        <v>#DIV/0!</v>
      </c>
      <c r="AN245" t="e">
        <f t="shared" si="23"/>
        <v>#DIV/0!</v>
      </c>
      <c r="BC245" t="e">
        <f t="shared" si="24"/>
        <v>#DIV/0!</v>
      </c>
      <c r="BD245" t="e">
        <f t="shared" si="25"/>
        <v>#DIV/0!</v>
      </c>
      <c r="BG245" s="1" t="e">
        <f t="shared" si="20"/>
        <v>#DIV/0!</v>
      </c>
    </row>
    <row r="246" spans="21:59" x14ac:dyDescent="0.25">
      <c r="U246" s="3" t="e">
        <f t="shared" si="21"/>
        <v>#DIV/0!</v>
      </c>
      <c r="AM246" t="e">
        <f t="shared" si="22"/>
        <v>#DIV/0!</v>
      </c>
      <c r="AN246" t="e">
        <f t="shared" si="23"/>
        <v>#DIV/0!</v>
      </c>
      <c r="BC246" t="e">
        <f t="shared" si="24"/>
        <v>#DIV/0!</v>
      </c>
      <c r="BD246" t="e">
        <f t="shared" si="25"/>
        <v>#DIV/0!</v>
      </c>
      <c r="BG246" s="1" t="e">
        <f t="shared" si="20"/>
        <v>#DIV/0!</v>
      </c>
    </row>
    <row r="247" spans="21:59" x14ac:dyDescent="0.25">
      <c r="U247" s="3" t="e">
        <f t="shared" si="21"/>
        <v>#DIV/0!</v>
      </c>
      <c r="AM247" t="e">
        <f t="shared" si="22"/>
        <v>#DIV/0!</v>
      </c>
      <c r="AN247" t="e">
        <f t="shared" si="23"/>
        <v>#DIV/0!</v>
      </c>
      <c r="BC247" t="e">
        <f t="shared" si="24"/>
        <v>#DIV/0!</v>
      </c>
      <c r="BD247" t="e">
        <f t="shared" si="25"/>
        <v>#DIV/0!</v>
      </c>
      <c r="BG247" s="1" t="e">
        <f t="shared" si="20"/>
        <v>#DIV/0!</v>
      </c>
    </row>
    <row r="248" spans="21:59" x14ac:dyDescent="0.25">
      <c r="U248" s="3" t="e">
        <f t="shared" si="21"/>
        <v>#DIV/0!</v>
      </c>
      <c r="AM248" t="e">
        <f t="shared" si="22"/>
        <v>#DIV/0!</v>
      </c>
      <c r="AN248" t="e">
        <f t="shared" si="23"/>
        <v>#DIV/0!</v>
      </c>
      <c r="BC248" t="e">
        <f t="shared" si="24"/>
        <v>#DIV/0!</v>
      </c>
      <c r="BD248" t="e">
        <f t="shared" si="25"/>
        <v>#DIV/0!</v>
      </c>
      <c r="BG248" s="1" t="e">
        <f t="shared" si="20"/>
        <v>#DIV/0!</v>
      </c>
    </row>
    <row r="249" spans="21:59" x14ac:dyDescent="0.25">
      <c r="U249" s="3" t="e">
        <f t="shared" si="21"/>
        <v>#DIV/0!</v>
      </c>
      <c r="AM249" t="e">
        <f t="shared" si="22"/>
        <v>#DIV/0!</v>
      </c>
      <c r="AN249" t="e">
        <f t="shared" si="23"/>
        <v>#DIV/0!</v>
      </c>
      <c r="BC249" t="e">
        <f t="shared" si="24"/>
        <v>#DIV/0!</v>
      </c>
      <c r="BD249" t="e">
        <f t="shared" si="25"/>
        <v>#DIV/0!</v>
      </c>
      <c r="BG249" s="1" t="e">
        <f t="shared" si="20"/>
        <v>#DIV/0!</v>
      </c>
    </row>
    <row r="250" spans="21:59" x14ac:dyDescent="0.25">
      <c r="U250" s="3" t="e">
        <f t="shared" si="21"/>
        <v>#DIV/0!</v>
      </c>
      <c r="AM250" t="e">
        <f t="shared" si="22"/>
        <v>#DIV/0!</v>
      </c>
      <c r="AN250" t="e">
        <f t="shared" si="23"/>
        <v>#DIV/0!</v>
      </c>
      <c r="BC250" t="e">
        <f t="shared" si="24"/>
        <v>#DIV/0!</v>
      </c>
      <c r="BD250" t="e">
        <f t="shared" si="25"/>
        <v>#DIV/0!</v>
      </c>
      <c r="BG250" s="1" t="e">
        <f t="shared" si="20"/>
        <v>#DIV/0!</v>
      </c>
    </row>
    <row r="251" spans="21:59" x14ac:dyDescent="0.25">
      <c r="U251" s="3" t="e">
        <f t="shared" si="21"/>
        <v>#DIV/0!</v>
      </c>
      <c r="AM251" t="e">
        <f t="shared" si="22"/>
        <v>#DIV/0!</v>
      </c>
      <c r="AN251" t="e">
        <f t="shared" si="23"/>
        <v>#DIV/0!</v>
      </c>
      <c r="BC251" t="e">
        <f t="shared" si="24"/>
        <v>#DIV/0!</v>
      </c>
      <c r="BD251" t="e">
        <f t="shared" si="25"/>
        <v>#DIV/0!</v>
      </c>
      <c r="BG251" s="1" t="e">
        <f t="shared" si="20"/>
        <v>#DIV/0!</v>
      </c>
    </row>
    <row r="252" spans="21:59" x14ac:dyDescent="0.25">
      <c r="U252" s="3" t="e">
        <f t="shared" si="21"/>
        <v>#DIV/0!</v>
      </c>
      <c r="AM252" t="e">
        <f t="shared" si="22"/>
        <v>#DIV/0!</v>
      </c>
      <c r="AN252" t="e">
        <f t="shared" si="23"/>
        <v>#DIV/0!</v>
      </c>
      <c r="BC252" t="e">
        <f t="shared" si="24"/>
        <v>#DIV/0!</v>
      </c>
      <c r="BD252" t="e">
        <f t="shared" si="25"/>
        <v>#DIV/0!</v>
      </c>
      <c r="BG252" s="1" t="e">
        <f t="shared" si="20"/>
        <v>#DIV/0!</v>
      </c>
    </row>
    <row r="253" spans="21:59" x14ac:dyDescent="0.25">
      <c r="U253" s="3" t="e">
        <f t="shared" si="21"/>
        <v>#DIV/0!</v>
      </c>
      <c r="AM253" t="e">
        <f t="shared" si="22"/>
        <v>#DIV/0!</v>
      </c>
      <c r="AN253" t="e">
        <f t="shared" si="23"/>
        <v>#DIV/0!</v>
      </c>
      <c r="BC253" t="e">
        <f t="shared" si="24"/>
        <v>#DIV/0!</v>
      </c>
      <c r="BD253" t="e">
        <f t="shared" si="25"/>
        <v>#DIV/0!</v>
      </c>
      <c r="BG253" s="1" t="e">
        <f t="shared" si="20"/>
        <v>#DIV/0!</v>
      </c>
    </row>
    <row r="254" spans="21:59" x14ac:dyDescent="0.25">
      <c r="U254" s="3" t="e">
        <f t="shared" si="21"/>
        <v>#DIV/0!</v>
      </c>
      <c r="AM254" t="e">
        <f t="shared" si="22"/>
        <v>#DIV/0!</v>
      </c>
      <c r="AN254" t="e">
        <f t="shared" si="23"/>
        <v>#DIV/0!</v>
      </c>
      <c r="BC254" t="e">
        <f t="shared" si="24"/>
        <v>#DIV/0!</v>
      </c>
      <c r="BD254" t="e">
        <f t="shared" si="25"/>
        <v>#DIV/0!</v>
      </c>
      <c r="BG254" s="1" t="e">
        <f t="shared" si="20"/>
        <v>#DIV/0!</v>
      </c>
    </row>
    <row r="255" spans="21:59" x14ac:dyDescent="0.25">
      <c r="U255" s="3" t="e">
        <f t="shared" si="21"/>
        <v>#DIV/0!</v>
      </c>
      <c r="AM255" t="e">
        <f t="shared" si="22"/>
        <v>#DIV/0!</v>
      </c>
      <c r="AN255" t="e">
        <f t="shared" si="23"/>
        <v>#DIV/0!</v>
      </c>
      <c r="BC255" t="e">
        <f t="shared" si="24"/>
        <v>#DIV/0!</v>
      </c>
      <c r="BD255" t="e">
        <f t="shared" si="25"/>
        <v>#DIV/0!</v>
      </c>
      <c r="BG255" s="1" t="e">
        <f t="shared" si="20"/>
        <v>#DIV/0!</v>
      </c>
    </row>
    <row r="256" spans="21:59" x14ac:dyDescent="0.25">
      <c r="U256" s="3" t="e">
        <f t="shared" si="21"/>
        <v>#DIV/0!</v>
      </c>
      <c r="AM256" t="e">
        <f t="shared" si="22"/>
        <v>#DIV/0!</v>
      </c>
      <c r="AN256" t="e">
        <f t="shared" si="23"/>
        <v>#DIV/0!</v>
      </c>
      <c r="BC256" t="e">
        <f t="shared" si="24"/>
        <v>#DIV/0!</v>
      </c>
      <c r="BD256" t="e">
        <f t="shared" si="25"/>
        <v>#DIV/0!</v>
      </c>
      <c r="BG256" s="1" t="e">
        <f t="shared" si="20"/>
        <v>#DIV/0!</v>
      </c>
    </row>
    <row r="257" spans="21:59" x14ac:dyDescent="0.25">
      <c r="U257" s="3" t="e">
        <f t="shared" si="21"/>
        <v>#DIV/0!</v>
      </c>
      <c r="AM257" t="e">
        <f t="shared" si="22"/>
        <v>#DIV/0!</v>
      </c>
      <c r="AN257" t="e">
        <f t="shared" si="23"/>
        <v>#DIV/0!</v>
      </c>
      <c r="BC257" t="e">
        <f t="shared" si="24"/>
        <v>#DIV/0!</v>
      </c>
      <c r="BD257" t="e">
        <f t="shared" si="25"/>
        <v>#DIV/0!</v>
      </c>
      <c r="BG257" s="1" t="e">
        <f t="shared" si="20"/>
        <v>#DIV/0!</v>
      </c>
    </row>
    <row r="258" spans="21:59" x14ac:dyDescent="0.25">
      <c r="U258" s="3" t="e">
        <f t="shared" si="21"/>
        <v>#DIV/0!</v>
      </c>
      <c r="AM258" t="e">
        <f t="shared" si="22"/>
        <v>#DIV/0!</v>
      </c>
      <c r="AN258" t="e">
        <f t="shared" si="23"/>
        <v>#DIV/0!</v>
      </c>
      <c r="BC258" t="e">
        <f t="shared" si="24"/>
        <v>#DIV/0!</v>
      </c>
      <c r="BD258" t="e">
        <f t="shared" si="25"/>
        <v>#DIV/0!</v>
      </c>
      <c r="BG258" s="1" t="e">
        <f t="shared" si="20"/>
        <v>#DIV/0!</v>
      </c>
    </row>
    <row r="259" spans="21:59" x14ac:dyDescent="0.25">
      <c r="U259" s="3" t="e">
        <f t="shared" si="21"/>
        <v>#DIV/0!</v>
      </c>
      <c r="AM259" t="e">
        <f t="shared" si="22"/>
        <v>#DIV/0!</v>
      </c>
      <c r="AN259" t="e">
        <f t="shared" si="23"/>
        <v>#DIV/0!</v>
      </c>
      <c r="BC259" t="e">
        <f t="shared" si="24"/>
        <v>#DIV/0!</v>
      </c>
      <c r="BD259" t="e">
        <f t="shared" si="25"/>
        <v>#DIV/0!</v>
      </c>
      <c r="BG259" s="1" t="e">
        <f t="shared" ref="BG259:BG322" si="26">(K259*BE259+L259*BF259) / (K259 + L259)</f>
        <v>#DIV/0!</v>
      </c>
    </row>
    <row r="260" spans="21:59" x14ac:dyDescent="0.25">
      <c r="U260" s="3" t="e">
        <f t="shared" ref="U260:U323" si="27" xml:space="preserve"> AVERAGE(V260:AB260)</f>
        <v>#DIV/0!</v>
      </c>
      <c r="AM260" t="e">
        <f t="shared" ref="AM260:AM323" si="28">(K260*AK260+L260*AL260) / (K260 + L260)</f>
        <v>#DIV/0!</v>
      </c>
      <c r="AN260" t="e">
        <f t="shared" ref="AN260:AN323" si="29" xml:space="preserve"> AK260 / AL260</f>
        <v>#DIV/0!</v>
      </c>
      <c r="BC260" t="e">
        <f t="shared" ref="BC260:BC323" si="30">(K260*BA260+L260*BB260) / (K260 + L260)</f>
        <v>#DIV/0!</v>
      </c>
      <c r="BD260" t="e">
        <f t="shared" ref="BD260:BD323" si="31" xml:space="preserve"> BA260 / BB260</f>
        <v>#DIV/0!</v>
      </c>
      <c r="BG260" s="1" t="e">
        <f t="shared" si="26"/>
        <v>#DIV/0!</v>
      </c>
    </row>
    <row r="261" spans="21:59" x14ac:dyDescent="0.25">
      <c r="U261" s="3" t="e">
        <f t="shared" si="27"/>
        <v>#DIV/0!</v>
      </c>
      <c r="AM261" t="e">
        <f t="shared" si="28"/>
        <v>#DIV/0!</v>
      </c>
      <c r="AN261" t="e">
        <f t="shared" si="29"/>
        <v>#DIV/0!</v>
      </c>
      <c r="BC261" t="e">
        <f t="shared" si="30"/>
        <v>#DIV/0!</v>
      </c>
      <c r="BD261" t="e">
        <f t="shared" si="31"/>
        <v>#DIV/0!</v>
      </c>
      <c r="BG261" s="1" t="e">
        <f t="shared" si="26"/>
        <v>#DIV/0!</v>
      </c>
    </row>
    <row r="262" spans="21:59" x14ac:dyDescent="0.25">
      <c r="U262" s="3" t="e">
        <f t="shared" si="27"/>
        <v>#DIV/0!</v>
      </c>
      <c r="AM262" t="e">
        <f t="shared" si="28"/>
        <v>#DIV/0!</v>
      </c>
      <c r="AN262" t="e">
        <f t="shared" si="29"/>
        <v>#DIV/0!</v>
      </c>
      <c r="BC262" t="e">
        <f t="shared" si="30"/>
        <v>#DIV/0!</v>
      </c>
      <c r="BD262" t="e">
        <f t="shared" si="31"/>
        <v>#DIV/0!</v>
      </c>
      <c r="BG262" s="1" t="e">
        <f t="shared" si="26"/>
        <v>#DIV/0!</v>
      </c>
    </row>
    <row r="263" spans="21:59" x14ac:dyDescent="0.25">
      <c r="U263" s="3" t="e">
        <f t="shared" si="27"/>
        <v>#DIV/0!</v>
      </c>
      <c r="AM263" t="e">
        <f t="shared" si="28"/>
        <v>#DIV/0!</v>
      </c>
      <c r="AN263" t="e">
        <f t="shared" si="29"/>
        <v>#DIV/0!</v>
      </c>
      <c r="BC263" t="e">
        <f t="shared" si="30"/>
        <v>#DIV/0!</v>
      </c>
      <c r="BD263" t="e">
        <f t="shared" si="31"/>
        <v>#DIV/0!</v>
      </c>
      <c r="BG263" s="1" t="e">
        <f t="shared" si="26"/>
        <v>#DIV/0!</v>
      </c>
    </row>
    <row r="264" spans="21:59" x14ac:dyDescent="0.25">
      <c r="U264" s="3" t="e">
        <f t="shared" si="27"/>
        <v>#DIV/0!</v>
      </c>
      <c r="AM264" t="e">
        <f t="shared" si="28"/>
        <v>#DIV/0!</v>
      </c>
      <c r="AN264" t="e">
        <f t="shared" si="29"/>
        <v>#DIV/0!</v>
      </c>
      <c r="BC264" t="e">
        <f t="shared" si="30"/>
        <v>#DIV/0!</v>
      </c>
      <c r="BD264" t="e">
        <f t="shared" si="31"/>
        <v>#DIV/0!</v>
      </c>
      <c r="BG264" s="1" t="e">
        <f t="shared" si="26"/>
        <v>#DIV/0!</v>
      </c>
    </row>
    <row r="265" spans="21:59" x14ac:dyDescent="0.25">
      <c r="U265" s="3" t="e">
        <f t="shared" si="27"/>
        <v>#DIV/0!</v>
      </c>
      <c r="AM265" t="e">
        <f t="shared" si="28"/>
        <v>#DIV/0!</v>
      </c>
      <c r="AN265" t="e">
        <f t="shared" si="29"/>
        <v>#DIV/0!</v>
      </c>
      <c r="BC265" t="e">
        <f t="shared" si="30"/>
        <v>#DIV/0!</v>
      </c>
      <c r="BD265" t="e">
        <f t="shared" si="31"/>
        <v>#DIV/0!</v>
      </c>
      <c r="BG265" s="1" t="e">
        <f t="shared" si="26"/>
        <v>#DIV/0!</v>
      </c>
    </row>
    <row r="266" spans="21:59" x14ac:dyDescent="0.25">
      <c r="U266" s="3" t="e">
        <f t="shared" si="27"/>
        <v>#DIV/0!</v>
      </c>
      <c r="AM266" t="e">
        <f t="shared" si="28"/>
        <v>#DIV/0!</v>
      </c>
      <c r="AN266" t="e">
        <f t="shared" si="29"/>
        <v>#DIV/0!</v>
      </c>
      <c r="BC266" t="e">
        <f t="shared" si="30"/>
        <v>#DIV/0!</v>
      </c>
      <c r="BD266" t="e">
        <f t="shared" si="31"/>
        <v>#DIV/0!</v>
      </c>
      <c r="BG266" s="1" t="e">
        <f t="shared" si="26"/>
        <v>#DIV/0!</v>
      </c>
    </row>
    <row r="267" spans="21:59" x14ac:dyDescent="0.25">
      <c r="U267" s="3" t="e">
        <f t="shared" si="27"/>
        <v>#DIV/0!</v>
      </c>
      <c r="AM267" t="e">
        <f t="shared" si="28"/>
        <v>#DIV/0!</v>
      </c>
      <c r="AN267" t="e">
        <f t="shared" si="29"/>
        <v>#DIV/0!</v>
      </c>
      <c r="BC267" t="e">
        <f t="shared" si="30"/>
        <v>#DIV/0!</v>
      </c>
      <c r="BD267" t="e">
        <f t="shared" si="31"/>
        <v>#DIV/0!</v>
      </c>
      <c r="BG267" s="1" t="e">
        <f t="shared" si="26"/>
        <v>#DIV/0!</v>
      </c>
    </row>
    <row r="268" spans="21:59" x14ac:dyDescent="0.25">
      <c r="U268" s="3" t="e">
        <f t="shared" si="27"/>
        <v>#DIV/0!</v>
      </c>
      <c r="AM268" t="e">
        <f t="shared" si="28"/>
        <v>#DIV/0!</v>
      </c>
      <c r="AN268" t="e">
        <f t="shared" si="29"/>
        <v>#DIV/0!</v>
      </c>
      <c r="BC268" t="e">
        <f t="shared" si="30"/>
        <v>#DIV/0!</v>
      </c>
      <c r="BD268" t="e">
        <f t="shared" si="31"/>
        <v>#DIV/0!</v>
      </c>
      <c r="BG268" s="1" t="e">
        <f t="shared" si="26"/>
        <v>#DIV/0!</v>
      </c>
    </row>
    <row r="269" spans="21:59" x14ac:dyDescent="0.25">
      <c r="U269" s="3" t="e">
        <f t="shared" si="27"/>
        <v>#DIV/0!</v>
      </c>
      <c r="AM269" t="e">
        <f t="shared" si="28"/>
        <v>#DIV/0!</v>
      </c>
      <c r="AN269" t="e">
        <f t="shared" si="29"/>
        <v>#DIV/0!</v>
      </c>
      <c r="BC269" t="e">
        <f t="shared" si="30"/>
        <v>#DIV/0!</v>
      </c>
      <c r="BD269" t="e">
        <f t="shared" si="31"/>
        <v>#DIV/0!</v>
      </c>
      <c r="BG269" s="1" t="e">
        <f t="shared" si="26"/>
        <v>#DIV/0!</v>
      </c>
    </row>
    <row r="270" spans="21:59" x14ac:dyDescent="0.25">
      <c r="U270" s="3" t="e">
        <f t="shared" si="27"/>
        <v>#DIV/0!</v>
      </c>
      <c r="AM270" t="e">
        <f t="shared" si="28"/>
        <v>#DIV/0!</v>
      </c>
      <c r="AN270" t="e">
        <f t="shared" si="29"/>
        <v>#DIV/0!</v>
      </c>
      <c r="BC270" t="e">
        <f t="shared" si="30"/>
        <v>#DIV/0!</v>
      </c>
      <c r="BD270" t="e">
        <f t="shared" si="31"/>
        <v>#DIV/0!</v>
      </c>
      <c r="BG270" s="1" t="e">
        <f t="shared" si="26"/>
        <v>#DIV/0!</v>
      </c>
    </row>
    <row r="271" spans="21:59" x14ac:dyDescent="0.25">
      <c r="U271" s="3" t="e">
        <f t="shared" si="27"/>
        <v>#DIV/0!</v>
      </c>
      <c r="AM271" t="e">
        <f t="shared" si="28"/>
        <v>#DIV/0!</v>
      </c>
      <c r="AN271" t="e">
        <f t="shared" si="29"/>
        <v>#DIV/0!</v>
      </c>
      <c r="BC271" t="e">
        <f t="shared" si="30"/>
        <v>#DIV/0!</v>
      </c>
      <c r="BD271" t="e">
        <f t="shared" si="31"/>
        <v>#DIV/0!</v>
      </c>
      <c r="BG271" s="1" t="e">
        <f t="shared" si="26"/>
        <v>#DIV/0!</v>
      </c>
    </row>
    <row r="272" spans="21:59" x14ac:dyDescent="0.25">
      <c r="U272" s="3" t="e">
        <f t="shared" si="27"/>
        <v>#DIV/0!</v>
      </c>
      <c r="AM272" t="e">
        <f t="shared" si="28"/>
        <v>#DIV/0!</v>
      </c>
      <c r="AN272" t="e">
        <f t="shared" si="29"/>
        <v>#DIV/0!</v>
      </c>
      <c r="BC272" t="e">
        <f t="shared" si="30"/>
        <v>#DIV/0!</v>
      </c>
      <c r="BD272" t="e">
        <f t="shared" si="31"/>
        <v>#DIV/0!</v>
      </c>
      <c r="BG272" s="1" t="e">
        <f t="shared" si="26"/>
        <v>#DIV/0!</v>
      </c>
    </row>
    <row r="273" spans="21:59" x14ac:dyDescent="0.25">
      <c r="U273" s="3" t="e">
        <f t="shared" si="27"/>
        <v>#DIV/0!</v>
      </c>
      <c r="AM273" t="e">
        <f t="shared" si="28"/>
        <v>#DIV/0!</v>
      </c>
      <c r="AN273" t="e">
        <f t="shared" si="29"/>
        <v>#DIV/0!</v>
      </c>
      <c r="BC273" t="e">
        <f t="shared" si="30"/>
        <v>#DIV/0!</v>
      </c>
      <c r="BD273" t="e">
        <f t="shared" si="31"/>
        <v>#DIV/0!</v>
      </c>
      <c r="BG273" s="1" t="e">
        <f t="shared" si="26"/>
        <v>#DIV/0!</v>
      </c>
    </row>
    <row r="274" spans="21:59" x14ac:dyDescent="0.25">
      <c r="U274" s="3" t="e">
        <f t="shared" si="27"/>
        <v>#DIV/0!</v>
      </c>
      <c r="AM274" t="e">
        <f t="shared" si="28"/>
        <v>#DIV/0!</v>
      </c>
      <c r="AN274" t="e">
        <f t="shared" si="29"/>
        <v>#DIV/0!</v>
      </c>
      <c r="BC274" t="e">
        <f t="shared" si="30"/>
        <v>#DIV/0!</v>
      </c>
      <c r="BD274" t="e">
        <f t="shared" si="31"/>
        <v>#DIV/0!</v>
      </c>
      <c r="BG274" s="1" t="e">
        <f t="shared" si="26"/>
        <v>#DIV/0!</v>
      </c>
    </row>
    <row r="275" spans="21:59" x14ac:dyDescent="0.25">
      <c r="U275" s="3" t="e">
        <f t="shared" si="27"/>
        <v>#DIV/0!</v>
      </c>
      <c r="AM275" t="e">
        <f t="shared" si="28"/>
        <v>#DIV/0!</v>
      </c>
      <c r="AN275" t="e">
        <f t="shared" si="29"/>
        <v>#DIV/0!</v>
      </c>
      <c r="BC275" t="e">
        <f t="shared" si="30"/>
        <v>#DIV/0!</v>
      </c>
      <c r="BD275" t="e">
        <f t="shared" si="31"/>
        <v>#DIV/0!</v>
      </c>
      <c r="BG275" s="1" t="e">
        <f t="shared" si="26"/>
        <v>#DIV/0!</v>
      </c>
    </row>
    <row r="276" spans="21:59" x14ac:dyDescent="0.25">
      <c r="U276" s="3" t="e">
        <f t="shared" si="27"/>
        <v>#DIV/0!</v>
      </c>
      <c r="AM276" t="e">
        <f t="shared" si="28"/>
        <v>#DIV/0!</v>
      </c>
      <c r="AN276" t="e">
        <f t="shared" si="29"/>
        <v>#DIV/0!</v>
      </c>
      <c r="BC276" t="e">
        <f t="shared" si="30"/>
        <v>#DIV/0!</v>
      </c>
      <c r="BD276" t="e">
        <f t="shared" si="31"/>
        <v>#DIV/0!</v>
      </c>
      <c r="BG276" s="1" t="e">
        <f t="shared" si="26"/>
        <v>#DIV/0!</v>
      </c>
    </row>
    <row r="277" spans="21:59" x14ac:dyDescent="0.25">
      <c r="U277" s="3" t="e">
        <f t="shared" si="27"/>
        <v>#DIV/0!</v>
      </c>
      <c r="AM277" t="e">
        <f t="shared" si="28"/>
        <v>#DIV/0!</v>
      </c>
      <c r="AN277" t="e">
        <f t="shared" si="29"/>
        <v>#DIV/0!</v>
      </c>
      <c r="BC277" t="e">
        <f t="shared" si="30"/>
        <v>#DIV/0!</v>
      </c>
      <c r="BD277" t="e">
        <f t="shared" si="31"/>
        <v>#DIV/0!</v>
      </c>
      <c r="BG277" s="1" t="e">
        <f t="shared" si="26"/>
        <v>#DIV/0!</v>
      </c>
    </row>
    <row r="278" spans="21:59" x14ac:dyDescent="0.25">
      <c r="U278" s="3" t="e">
        <f t="shared" si="27"/>
        <v>#DIV/0!</v>
      </c>
      <c r="AM278" t="e">
        <f t="shared" si="28"/>
        <v>#DIV/0!</v>
      </c>
      <c r="AN278" t="e">
        <f t="shared" si="29"/>
        <v>#DIV/0!</v>
      </c>
      <c r="BC278" t="e">
        <f t="shared" si="30"/>
        <v>#DIV/0!</v>
      </c>
      <c r="BD278" t="e">
        <f t="shared" si="31"/>
        <v>#DIV/0!</v>
      </c>
      <c r="BG278" s="1" t="e">
        <f t="shared" si="26"/>
        <v>#DIV/0!</v>
      </c>
    </row>
    <row r="279" spans="21:59" x14ac:dyDescent="0.25">
      <c r="U279" s="3" t="e">
        <f t="shared" si="27"/>
        <v>#DIV/0!</v>
      </c>
      <c r="AM279" t="e">
        <f t="shared" si="28"/>
        <v>#DIV/0!</v>
      </c>
      <c r="AN279" t="e">
        <f t="shared" si="29"/>
        <v>#DIV/0!</v>
      </c>
      <c r="BC279" t="e">
        <f t="shared" si="30"/>
        <v>#DIV/0!</v>
      </c>
      <c r="BD279" t="e">
        <f t="shared" si="31"/>
        <v>#DIV/0!</v>
      </c>
      <c r="BG279" s="1" t="e">
        <f t="shared" si="26"/>
        <v>#DIV/0!</v>
      </c>
    </row>
    <row r="280" spans="21:59" x14ac:dyDescent="0.25">
      <c r="U280" s="3" t="e">
        <f t="shared" si="27"/>
        <v>#DIV/0!</v>
      </c>
      <c r="AM280" t="e">
        <f t="shared" si="28"/>
        <v>#DIV/0!</v>
      </c>
      <c r="AN280" t="e">
        <f t="shared" si="29"/>
        <v>#DIV/0!</v>
      </c>
      <c r="BC280" t="e">
        <f t="shared" si="30"/>
        <v>#DIV/0!</v>
      </c>
      <c r="BD280" t="e">
        <f t="shared" si="31"/>
        <v>#DIV/0!</v>
      </c>
      <c r="BG280" s="1" t="e">
        <f t="shared" si="26"/>
        <v>#DIV/0!</v>
      </c>
    </row>
    <row r="281" spans="21:59" x14ac:dyDescent="0.25">
      <c r="U281" s="3" t="e">
        <f t="shared" si="27"/>
        <v>#DIV/0!</v>
      </c>
      <c r="AM281" t="e">
        <f t="shared" si="28"/>
        <v>#DIV/0!</v>
      </c>
      <c r="AN281" t="e">
        <f t="shared" si="29"/>
        <v>#DIV/0!</v>
      </c>
      <c r="BC281" t="e">
        <f t="shared" si="30"/>
        <v>#DIV/0!</v>
      </c>
      <c r="BD281" t="e">
        <f t="shared" si="31"/>
        <v>#DIV/0!</v>
      </c>
      <c r="BG281" s="1" t="e">
        <f t="shared" si="26"/>
        <v>#DIV/0!</v>
      </c>
    </row>
    <row r="282" spans="21:59" x14ac:dyDescent="0.25">
      <c r="U282" s="3" t="e">
        <f t="shared" si="27"/>
        <v>#DIV/0!</v>
      </c>
      <c r="AM282" t="e">
        <f t="shared" si="28"/>
        <v>#DIV/0!</v>
      </c>
      <c r="AN282" t="e">
        <f t="shared" si="29"/>
        <v>#DIV/0!</v>
      </c>
      <c r="BC282" t="e">
        <f t="shared" si="30"/>
        <v>#DIV/0!</v>
      </c>
      <c r="BD282" t="e">
        <f t="shared" si="31"/>
        <v>#DIV/0!</v>
      </c>
      <c r="BG282" s="1" t="e">
        <f t="shared" si="26"/>
        <v>#DIV/0!</v>
      </c>
    </row>
    <row r="283" spans="21:59" x14ac:dyDescent="0.25">
      <c r="U283" s="3" t="e">
        <f t="shared" si="27"/>
        <v>#DIV/0!</v>
      </c>
      <c r="AM283" t="e">
        <f t="shared" si="28"/>
        <v>#DIV/0!</v>
      </c>
      <c r="AN283" t="e">
        <f t="shared" si="29"/>
        <v>#DIV/0!</v>
      </c>
      <c r="BC283" t="e">
        <f t="shared" si="30"/>
        <v>#DIV/0!</v>
      </c>
      <c r="BD283" t="e">
        <f t="shared" si="31"/>
        <v>#DIV/0!</v>
      </c>
      <c r="BG283" s="1" t="e">
        <f t="shared" si="26"/>
        <v>#DIV/0!</v>
      </c>
    </row>
    <row r="284" spans="21:59" x14ac:dyDescent="0.25">
      <c r="U284" s="3" t="e">
        <f t="shared" si="27"/>
        <v>#DIV/0!</v>
      </c>
      <c r="AM284" t="e">
        <f t="shared" si="28"/>
        <v>#DIV/0!</v>
      </c>
      <c r="AN284" t="e">
        <f t="shared" si="29"/>
        <v>#DIV/0!</v>
      </c>
      <c r="BC284" t="e">
        <f t="shared" si="30"/>
        <v>#DIV/0!</v>
      </c>
      <c r="BD284" t="e">
        <f t="shared" si="31"/>
        <v>#DIV/0!</v>
      </c>
      <c r="BG284" s="1" t="e">
        <f t="shared" si="26"/>
        <v>#DIV/0!</v>
      </c>
    </row>
    <row r="285" spans="21:59" x14ac:dyDescent="0.25">
      <c r="U285" s="3" t="e">
        <f t="shared" si="27"/>
        <v>#DIV/0!</v>
      </c>
      <c r="AM285" t="e">
        <f t="shared" si="28"/>
        <v>#DIV/0!</v>
      </c>
      <c r="AN285" t="e">
        <f t="shared" si="29"/>
        <v>#DIV/0!</v>
      </c>
      <c r="BC285" t="e">
        <f t="shared" si="30"/>
        <v>#DIV/0!</v>
      </c>
      <c r="BD285" t="e">
        <f t="shared" si="31"/>
        <v>#DIV/0!</v>
      </c>
      <c r="BG285" s="1" t="e">
        <f t="shared" si="26"/>
        <v>#DIV/0!</v>
      </c>
    </row>
    <row r="286" spans="21:59" x14ac:dyDescent="0.25">
      <c r="U286" s="3" t="e">
        <f t="shared" si="27"/>
        <v>#DIV/0!</v>
      </c>
      <c r="AM286" t="e">
        <f t="shared" si="28"/>
        <v>#DIV/0!</v>
      </c>
      <c r="AN286" t="e">
        <f t="shared" si="29"/>
        <v>#DIV/0!</v>
      </c>
      <c r="BC286" t="e">
        <f t="shared" si="30"/>
        <v>#DIV/0!</v>
      </c>
      <c r="BD286" t="e">
        <f t="shared" si="31"/>
        <v>#DIV/0!</v>
      </c>
      <c r="BG286" s="1" t="e">
        <f t="shared" si="26"/>
        <v>#DIV/0!</v>
      </c>
    </row>
    <row r="287" spans="21:59" x14ac:dyDescent="0.25">
      <c r="U287" s="3" t="e">
        <f t="shared" si="27"/>
        <v>#DIV/0!</v>
      </c>
      <c r="AM287" t="e">
        <f t="shared" si="28"/>
        <v>#DIV/0!</v>
      </c>
      <c r="AN287" t="e">
        <f t="shared" si="29"/>
        <v>#DIV/0!</v>
      </c>
      <c r="BC287" t="e">
        <f t="shared" si="30"/>
        <v>#DIV/0!</v>
      </c>
      <c r="BD287" t="e">
        <f t="shared" si="31"/>
        <v>#DIV/0!</v>
      </c>
      <c r="BG287" s="1" t="e">
        <f t="shared" si="26"/>
        <v>#DIV/0!</v>
      </c>
    </row>
    <row r="288" spans="21:59" x14ac:dyDescent="0.25">
      <c r="U288" s="3" t="e">
        <f t="shared" si="27"/>
        <v>#DIV/0!</v>
      </c>
      <c r="AM288" t="e">
        <f t="shared" si="28"/>
        <v>#DIV/0!</v>
      </c>
      <c r="AN288" t="e">
        <f t="shared" si="29"/>
        <v>#DIV/0!</v>
      </c>
      <c r="BC288" t="e">
        <f t="shared" si="30"/>
        <v>#DIV/0!</v>
      </c>
      <c r="BD288" t="e">
        <f t="shared" si="31"/>
        <v>#DIV/0!</v>
      </c>
      <c r="BG288" s="1" t="e">
        <f t="shared" si="26"/>
        <v>#DIV/0!</v>
      </c>
    </row>
    <row r="289" spans="21:59" x14ac:dyDescent="0.25">
      <c r="U289" s="3" t="e">
        <f t="shared" si="27"/>
        <v>#DIV/0!</v>
      </c>
      <c r="AM289" t="e">
        <f t="shared" si="28"/>
        <v>#DIV/0!</v>
      </c>
      <c r="AN289" t="e">
        <f t="shared" si="29"/>
        <v>#DIV/0!</v>
      </c>
      <c r="BC289" t="e">
        <f t="shared" si="30"/>
        <v>#DIV/0!</v>
      </c>
      <c r="BD289" t="e">
        <f t="shared" si="31"/>
        <v>#DIV/0!</v>
      </c>
      <c r="BG289" s="1" t="e">
        <f t="shared" si="26"/>
        <v>#DIV/0!</v>
      </c>
    </row>
    <row r="290" spans="21:59" x14ac:dyDescent="0.25">
      <c r="U290" s="3" t="e">
        <f t="shared" si="27"/>
        <v>#DIV/0!</v>
      </c>
      <c r="AM290" t="e">
        <f t="shared" si="28"/>
        <v>#DIV/0!</v>
      </c>
      <c r="AN290" t="e">
        <f t="shared" si="29"/>
        <v>#DIV/0!</v>
      </c>
      <c r="BC290" t="e">
        <f t="shared" si="30"/>
        <v>#DIV/0!</v>
      </c>
      <c r="BD290" t="e">
        <f t="shared" si="31"/>
        <v>#DIV/0!</v>
      </c>
      <c r="BG290" s="1" t="e">
        <f t="shared" si="26"/>
        <v>#DIV/0!</v>
      </c>
    </row>
    <row r="291" spans="21:59" x14ac:dyDescent="0.25">
      <c r="U291" s="3" t="e">
        <f t="shared" si="27"/>
        <v>#DIV/0!</v>
      </c>
      <c r="AM291" t="e">
        <f t="shared" si="28"/>
        <v>#DIV/0!</v>
      </c>
      <c r="AN291" t="e">
        <f t="shared" si="29"/>
        <v>#DIV/0!</v>
      </c>
      <c r="BC291" t="e">
        <f t="shared" si="30"/>
        <v>#DIV/0!</v>
      </c>
      <c r="BD291" t="e">
        <f t="shared" si="31"/>
        <v>#DIV/0!</v>
      </c>
      <c r="BG291" s="1" t="e">
        <f t="shared" si="26"/>
        <v>#DIV/0!</v>
      </c>
    </row>
    <row r="292" spans="21:59" x14ac:dyDescent="0.25">
      <c r="U292" s="3" t="e">
        <f t="shared" si="27"/>
        <v>#DIV/0!</v>
      </c>
      <c r="AM292" t="e">
        <f t="shared" si="28"/>
        <v>#DIV/0!</v>
      </c>
      <c r="AN292" t="e">
        <f t="shared" si="29"/>
        <v>#DIV/0!</v>
      </c>
      <c r="BC292" t="e">
        <f t="shared" si="30"/>
        <v>#DIV/0!</v>
      </c>
      <c r="BD292" t="e">
        <f t="shared" si="31"/>
        <v>#DIV/0!</v>
      </c>
      <c r="BG292" s="1" t="e">
        <f t="shared" si="26"/>
        <v>#DIV/0!</v>
      </c>
    </row>
    <row r="293" spans="21:59" x14ac:dyDescent="0.25">
      <c r="U293" s="3" t="e">
        <f t="shared" si="27"/>
        <v>#DIV/0!</v>
      </c>
      <c r="AM293" t="e">
        <f t="shared" si="28"/>
        <v>#DIV/0!</v>
      </c>
      <c r="AN293" t="e">
        <f t="shared" si="29"/>
        <v>#DIV/0!</v>
      </c>
      <c r="BC293" t="e">
        <f t="shared" si="30"/>
        <v>#DIV/0!</v>
      </c>
      <c r="BD293" t="e">
        <f t="shared" si="31"/>
        <v>#DIV/0!</v>
      </c>
      <c r="BG293" s="1" t="e">
        <f t="shared" si="26"/>
        <v>#DIV/0!</v>
      </c>
    </row>
    <row r="294" spans="21:59" x14ac:dyDescent="0.25">
      <c r="U294" s="3" t="e">
        <f t="shared" si="27"/>
        <v>#DIV/0!</v>
      </c>
      <c r="AM294" t="e">
        <f t="shared" si="28"/>
        <v>#DIV/0!</v>
      </c>
      <c r="AN294" t="e">
        <f t="shared" si="29"/>
        <v>#DIV/0!</v>
      </c>
      <c r="BC294" t="e">
        <f t="shared" si="30"/>
        <v>#DIV/0!</v>
      </c>
      <c r="BD294" t="e">
        <f t="shared" si="31"/>
        <v>#DIV/0!</v>
      </c>
      <c r="BG294" s="1" t="e">
        <f t="shared" si="26"/>
        <v>#DIV/0!</v>
      </c>
    </row>
    <row r="295" spans="21:59" x14ac:dyDescent="0.25">
      <c r="U295" s="3" t="e">
        <f t="shared" si="27"/>
        <v>#DIV/0!</v>
      </c>
      <c r="AM295" t="e">
        <f t="shared" si="28"/>
        <v>#DIV/0!</v>
      </c>
      <c r="AN295" t="e">
        <f t="shared" si="29"/>
        <v>#DIV/0!</v>
      </c>
      <c r="BC295" t="e">
        <f t="shared" si="30"/>
        <v>#DIV/0!</v>
      </c>
      <c r="BD295" t="e">
        <f t="shared" si="31"/>
        <v>#DIV/0!</v>
      </c>
      <c r="BG295" s="1" t="e">
        <f t="shared" si="26"/>
        <v>#DIV/0!</v>
      </c>
    </row>
    <row r="296" spans="21:59" x14ac:dyDescent="0.25">
      <c r="U296" s="3" t="e">
        <f t="shared" si="27"/>
        <v>#DIV/0!</v>
      </c>
      <c r="AM296" t="e">
        <f t="shared" si="28"/>
        <v>#DIV/0!</v>
      </c>
      <c r="AN296" t="e">
        <f t="shared" si="29"/>
        <v>#DIV/0!</v>
      </c>
      <c r="BC296" t="e">
        <f t="shared" si="30"/>
        <v>#DIV/0!</v>
      </c>
      <c r="BD296" t="e">
        <f t="shared" si="31"/>
        <v>#DIV/0!</v>
      </c>
      <c r="BG296" s="1" t="e">
        <f t="shared" si="26"/>
        <v>#DIV/0!</v>
      </c>
    </row>
    <row r="297" spans="21:59" x14ac:dyDescent="0.25">
      <c r="U297" s="3" t="e">
        <f t="shared" si="27"/>
        <v>#DIV/0!</v>
      </c>
      <c r="AM297" t="e">
        <f t="shared" si="28"/>
        <v>#DIV/0!</v>
      </c>
      <c r="AN297" t="e">
        <f t="shared" si="29"/>
        <v>#DIV/0!</v>
      </c>
      <c r="BC297" t="e">
        <f t="shared" si="30"/>
        <v>#DIV/0!</v>
      </c>
      <c r="BD297" t="e">
        <f t="shared" si="31"/>
        <v>#DIV/0!</v>
      </c>
      <c r="BG297" s="1" t="e">
        <f t="shared" si="26"/>
        <v>#DIV/0!</v>
      </c>
    </row>
    <row r="298" spans="21:59" x14ac:dyDescent="0.25">
      <c r="U298" s="3" t="e">
        <f t="shared" si="27"/>
        <v>#DIV/0!</v>
      </c>
      <c r="AM298" t="e">
        <f t="shared" si="28"/>
        <v>#DIV/0!</v>
      </c>
      <c r="AN298" t="e">
        <f t="shared" si="29"/>
        <v>#DIV/0!</v>
      </c>
      <c r="BC298" t="e">
        <f t="shared" si="30"/>
        <v>#DIV/0!</v>
      </c>
      <c r="BD298" t="e">
        <f t="shared" si="31"/>
        <v>#DIV/0!</v>
      </c>
      <c r="BG298" s="1" t="e">
        <f t="shared" si="26"/>
        <v>#DIV/0!</v>
      </c>
    </row>
    <row r="299" spans="21:59" x14ac:dyDescent="0.25">
      <c r="U299" s="3" t="e">
        <f t="shared" si="27"/>
        <v>#DIV/0!</v>
      </c>
      <c r="AM299" t="e">
        <f t="shared" si="28"/>
        <v>#DIV/0!</v>
      </c>
      <c r="AN299" t="e">
        <f t="shared" si="29"/>
        <v>#DIV/0!</v>
      </c>
      <c r="BC299" t="e">
        <f t="shared" si="30"/>
        <v>#DIV/0!</v>
      </c>
      <c r="BD299" t="e">
        <f t="shared" si="31"/>
        <v>#DIV/0!</v>
      </c>
      <c r="BG299" s="1" t="e">
        <f t="shared" si="26"/>
        <v>#DIV/0!</v>
      </c>
    </row>
    <row r="300" spans="21:59" x14ac:dyDescent="0.25">
      <c r="U300" s="3" t="e">
        <f t="shared" si="27"/>
        <v>#DIV/0!</v>
      </c>
      <c r="AM300" t="e">
        <f t="shared" si="28"/>
        <v>#DIV/0!</v>
      </c>
      <c r="AN300" t="e">
        <f t="shared" si="29"/>
        <v>#DIV/0!</v>
      </c>
      <c r="BC300" t="e">
        <f t="shared" si="30"/>
        <v>#DIV/0!</v>
      </c>
      <c r="BD300" t="e">
        <f t="shared" si="31"/>
        <v>#DIV/0!</v>
      </c>
      <c r="BG300" s="1" t="e">
        <f t="shared" si="26"/>
        <v>#DIV/0!</v>
      </c>
    </row>
    <row r="301" spans="21:59" x14ac:dyDescent="0.25">
      <c r="U301" s="3" t="e">
        <f t="shared" si="27"/>
        <v>#DIV/0!</v>
      </c>
      <c r="AM301" t="e">
        <f t="shared" si="28"/>
        <v>#DIV/0!</v>
      </c>
      <c r="AN301" t="e">
        <f t="shared" si="29"/>
        <v>#DIV/0!</v>
      </c>
      <c r="BC301" t="e">
        <f t="shared" si="30"/>
        <v>#DIV/0!</v>
      </c>
      <c r="BD301" t="e">
        <f t="shared" si="31"/>
        <v>#DIV/0!</v>
      </c>
      <c r="BG301" s="1" t="e">
        <f t="shared" si="26"/>
        <v>#DIV/0!</v>
      </c>
    </row>
    <row r="302" spans="21:59" x14ac:dyDescent="0.25">
      <c r="U302" s="3" t="e">
        <f t="shared" si="27"/>
        <v>#DIV/0!</v>
      </c>
      <c r="AM302" t="e">
        <f t="shared" si="28"/>
        <v>#DIV/0!</v>
      </c>
      <c r="AN302" t="e">
        <f t="shared" si="29"/>
        <v>#DIV/0!</v>
      </c>
      <c r="BC302" t="e">
        <f t="shared" si="30"/>
        <v>#DIV/0!</v>
      </c>
      <c r="BD302" t="e">
        <f t="shared" si="31"/>
        <v>#DIV/0!</v>
      </c>
      <c r="BG302" s="1" t="e">
        <f t="shared" si="26"/>
        <v>#DIV/0!</v>
      </c>
    </row>
    <row r="303" spans="21:59" x14ac:dyDescent="0.25">
      <c r="U303" s="3" t="e">
        <f t="shared" si="27"/>
        <v>#DIV/0!</v>
      </c>
      <c r="AM303" t="e">
        <f t="shared" si="28"/>
        <v>#DIV/0!</v>
      </c>
      <c r="AN303" t="e">
        <f t="shared" si="29"/>
        <v>#DIV/0!</v>
      </c>
      <c r="BC303" t="e">
        <f t="shared" si="30"/>
        <v>#DIV/0!</v>
      </c>
      <c r="BD303" t="e">
        <f t="shared" si="31"/>
        <v>#DIV/0!</v>
      </c>
      <c r="BG303" s="1" t="e">
        <f t="shared" si="26"/>
        <v>#DIV/0!</v>
      </c>
    </row>
    <row r="304" spans="21:59" x14ac:dyDescent="0.25">
      <c r="U304" s="3" t="e">
        <f t="shared" si="27"/>
        <v>#DIV/0!</v>
      </c>
      <c r="AM304" t="e">
        <f t="shared" si="28"/>
        <v>#DIV/0!</v>
      </c>
      <c r="AN304" t="e">
        <f t="shared" si="29"/>
        <v>#DIV/0!</v>
      </c>
      <c r="BC304" t="e">
        <f t="shared" si="30"/>
        <v>#DIV/0!</v>
      </c>
      <c r="BD304" t="e">
        <f t="shared" si="31"/>
        <v>#DIV/0!</v>
      </c>
      <c r="BG304" s="1" t="e">
        <f t="shared" si="26"/>
        <v>#DIV/0!</v>
      </c>
    </row>
    <row r="305" spans="21:59" x14ac:dyDescent="0.25">
      <c r="U305" s="3" t="e">
        <f t="shared" si="27"/>
        <v>#DIV/0!</v>
      </c>
      <c r="AM305" t="e">
        <f t="shared" si="28"/>
        <v>#DIV/0!</v>
      </c>
      <c r="AN305" t="e">
        <f t="shared" si="29"/>
        <v>#DIV/0!</v>
      </c>
      <c r="BC305" t="e">
        <f t="shared" si="30"/>
        <v>#DIV/0!</v>
      </c>
      <c r="BD305" t="e">
        <f t="shared" si="31"/>
        <v>#DIV/0!</v>
      </c>
      <c r="BG305" s="1" t="e">
        <f t="shared" si="26"/>
        <v>#DIV/0!</v>
      </c>
    </row>
    <row r="306" spans="21:59" x14ac:dyDescent="0.25">
      <c r="U306" s="3" t="e">
        <f t="shared" si="27"/>
        <v>#DIV/0!</v>
      </c>
      <c r="AM306" t="e">
        <f t="shared" si="28"/>
        <v>#DIV/0!</v>
      </c>
      <c r="AN306" t="e">
        <f t="shared" si="29"/>
        <v>#DIV/0!</v>
      </c>
      <c r="BC306" t="e">
        <f t="shared" si="30"/>
        <v>#DIV/0!</v>
      </c>
      <c r="BD306" t="e">
        <f t="shared" si="31"/>
        <v>#DIV/0!</v>
      </c>
      <c r="BG306" s="1" t="e">
        <f t="shared" si="26"/>
        <v>#DIV/0!</v>
      </c>
    </row>
    <row r="307" spans="21:59" x14ac:dyDescent="0.25">
      <c r="U307" s="3" t="e">
        <f t="shared" si="27"/>
        <v>#DIV/0!</v>
      </c>
      <c r="AM307" t="e">
        <f t="shared" si="28"/>
        <v>#DIV/0!</v>
      </c>
      <c r="AN307" t="e">
        <f t="shared" si="29"/>
        <v>#DIV/0!</v>
      </c>
      <c r="BC307" t="e">
        <f t="shared" si="30"/>
        <v>#DIV/0!</v>
      </c>
      <c r="BD307" t="e">
        <f t="shared" si="31"/>
        <v>#DIV/0!</v>
      </c>
      <c r="BG307" s="1" t="e">
        <f t="shared" si="26"/>
        <v>#DIV/0!</v>
      </c>
    </row>
    <row r="308" spans="21:59" x14ac:dyDescent="0.25">
      <c r="U308" s="3" t="e">
        <f t="shared" si="27"/>
        <v>#DIV/0!</v>
      </c>
      <c r="AM308" t="e">
        <f t="shared" si="28"/>
        <v>#DIV/0!</v>
      </c>
      <c r="AN308" t="e">
        <f t="shared" si="29"/>
        <v>#DIV/0!</v>
      </c>
      <c r="BC308" t="e">
        <f t="shared" si="30"/>
        <v>#DIV/0!</v>
      </c>
      <c r="BD308" t="e">
        <f t="shared" si="31"/>
        <v>#DIV/0!</v>
      </c>
      <c r="BG308" s="1" t="e">
        <f t="shared" si="26"/>
        <v>#DIV/0!</v>
      </c>
    </row>
    <row r="309" spans="21:59" x14ac:dyDescent="0.25">
      <c r="U309" s="3" t="e">
        <f t="shared" si="27"/>
        <v>#DIV/0!</v>
      </c>
      <c r="AM309" t="e">
        <f t="shared" si="28"/>
        <v>#DIV/0!</v>
      </c>
      <c r="AN309" t="e">
        <f t="shared" si="29"/>
        <v>#DIV/0!</v>
      </c>
      <c r="BC309" t="e">
        <f t="shared" si="30"/>
        <v>#DIV/0!</v>
      </c>
      <c r="BD309" t="e">
        <f t="shared" si="31"/>
        <v>#DIV/0!</v>
      </c>
      <c r="BG309" s="1" t="e">
        <f t="shared" si="26"/>
        <v>#DIV/0!</v>
      </c>
    </row>
    <row r="310" spans="21:59" x14ac:dyDescent="0.25">
      <c r="U310" s="3" t="e">
        <f t="shared" si="27"/>
        <v>#DIV/0!</v>
      </c>
      <c r="AM310" t="e">
        <f t="shared" si="28"/>
        <v>#DIV/0!</v>
      </c>
      <c r="AN310" t="e">
        <f t="shared" si="29"/>
        <v>#DIV/0!</v>
      </c>
      <c r="BC310" t="e">
        <f t="shared" si="30"/>
        <v>#DIV/0!</v>
      </c>
      <c r="BD310" t="e">
        <f t="shared" si="31"/>
        <v>#DIV/0!</v>
      </c>
      <c r="BG310" s="1" t="e">
        <f t="shared" si="26"/>
        <v>#DIV/0!</v>
      </c>
    </row>
    <row r="311" spans="21:59" x14ac:dyDescent="0.25">
      <c r="U311" s="3" t="e">
        <f t="shared" si="27"/>
        <v>#DIV/0!</v>
      </c>
      <c r="AM311" t="e">
        <f t="shared" si="28"/>
        <v>#DIV/0!</v>
      </c>
      <c r="AN311" t="e">
        <f t="shared" si="29"/>
        <v>#DIV/0!</v>
      </c>
      <c r="BC311" t="e">
        <f t="shared" si="30"/>
        <v>#DIV/0!</v>
      </c>
      <c r="BD311" t="e">
        <f t="shared" si="31"/>
        <v>#DIV/0!</v>
      </c>
      <c r="BG311" s="1" t="e">
        <f t="shared" si="26"/>
        <v>#DIV/0!</v>
      </c>
    </row>
    <row r="312" spans="21:59" x14ac:dyDescent="0.25">
      <c r="U312" s="3" t="e">
        <f t="shared" si="27"/>
        <v>#DIV/0!</v>
      </c>
      <c r="AM312" t="e">
        <f t="shared" si="28"/>
        <v>#DIV/0!</v>
      </c>
      <c r="AN312" t="e">
        <f t="shared" si="29"/>
        <v>#DIV/0!</v>
      </c>
      <c r="BC312" t="e">
        <f t="shared" si="30"/>
        <v>#DIV/0!</v>
      </c>
      <c r="BD312" t="e">
        <f t="shared" si="31"/>
        <v>#DIV/0!</v>
      </c>
      <c r="BG312" s="1" t="e">
        <f t="shared" si="26"/>
        <v>#DIV/0!</v>
      </c>
    </row>
    <row r="313" spans="21:59" x14ac:dyDescent="0.25">
      <c r="U313" s="3" t="e">
        <f t="shared" si="27"/>
        <v>#DIV/0!</v>
      </c>
      <c r="AM313" t="e">
        <f t="shared" si="28"/>
        <v>#DIV/0!</v>
      </c>
      <c r="AN313" t="e">
        <f t="shared" si="29"/>
        <v>#DIV/0!</v>
      </c>
      <c r="BC313" t="e">
        <f t="shared" si="30"/>
        <v>#DIV/0!</v>
      </c>
      <c r="BD313" t="e">
        <f t="shared" si="31"/>
        <v>#DIV/0!</v>
      </c>
      <c r="BG313" s="1" t="e">
        <f t="shared" si="26"/>
        <v>#DIV/0!</v>
      </c>
    </row>
    <row r="314" spans="21:59" x14ac:dyDescent="0.25">
      <c r="U314" s="3" t="e">
        <f t="shared" si="27"/>
        <v>#DIV/0!</v>
      </c>
      <c r="AM314" t="e">
        <f t="shared" si="28"/>
        <v>#DIV/0!</v>
      </c>
      <c r="AN314" t="e">
        <f t="shared" si="29"/>
        <v>#DIV/0!</v>
      </c>
      <c r="BC314" t="e">
        <f t="shared" si="30"/>
        <v>#DIV/0!</v>
      </c>
      <c r="BD314" t="e">
        <f t="shared" si="31"/>
        <v>#DIV/0!</v>
      </c>
      <c r="BG314" s="1" t="e">
        <f t="shared" si="26"/>
        <v>#DIV/0!</v>
      </c>
    </row>
    <row r="315" spans="21:59" x14ac:dyDescent="0.25">
      <c r="U315" s="3" t="e">
        <f t="shared" si="27"/>
        <v>#DIV/0!</v>
      </c>
      <c r="AM315" t="e">
        <f t="shared" si="28"/>
        <v>#DIV/0!</v>
      </c>
      <c r="AN315" t="e">
        <f t="shared" si="29"/>
        <v>#DIV/0!</v>
      </c>
      <c r="BC315" t="e">
        <f t="shared" si="30"/>
        <v>#DIV/0!</v>
      </c>
      <c r="BD315" t="e">
        <f t="shared" si="31"/>
        <v>#DIV/0!</v>
      </c>
      <c r="BG315" s="1" t="e">
        <f t="shared" si="26"/>
        <v>#DIV/0!</v>
      </c>
    </row>
    <row r="316" spans="21:59" x14ac:dyDescent="0.25">
      <c r="U316" s="3" t="e">
        <f t="shared" si="27"/>
        <v>#DIV/0!</v>
      </c>
      <c r="AM316" t="e">
        <f t="shared" si="28"/>
        <v>#DIV/0!</v>
      </c>
      <c r="AN316" t="e">
        <f t="shared" si="29"/>
        <v>#DIV/0!</v>
      </c>
      <c r="BC316" t="e">
        <f t="shared" si="30"/>
        <v>#DIV/0!</v>
      </c>
      <c r="BD316" t="e">
        <f t="shared" si="31"/>
        <v>#DIV/0!</v>
      </c>
      <c r="BG316" s="1" t="e">
        <f t="shared" si="26"/>
        <v>#DIV/0!</v>
      </c>
    </row>
    <row r="317" spans="21:59" x14ac:dyDescent="0.25">
      <c r="U317" s="3" t="e">
        <f t="shared" si="27"/>
        <v>#DIV/0!</v>
      </c>
      <c r="AM317" t="e">
        <f t="shared" si="28"/>
        <v>#DIV/0!</v>
      </c>
      <c r="AN317" t="e">
        <f t="shared" si="29"/>
        <v>#DIV/0!</v>
      </c>
      <c r="BC317" t="e">
        <f t="shared" si="30"/>
        <v>#DIV/0!</v>
      </c>
      <c r="BD317" t="e">
        <f t="shared" si="31"/>
        <v>#DIV/0!</v>
      </c>
      <c r="BG317" s="1" t="e">
        <f t="shared" si="26"/>
        <v>#DIV/0!</v>
      </c>
    </row>
    <row r="318" spans="21:59" x14ac:dyDescent="0.25">
      <c r="U318" s="3" t="e">
        <f t="shared" si="27"/>
        <v>#DIV/0!</v>
      </c>
      <c r="AM318" t="e">
        <f t="shared" si="28"/>
        <v>#DIV/0!</v>
      </c>
      <c r="AN318" t="e">
        <f t="shared" si="29"/>
        <v>#DIV/0!</v>
      </c>
      <c r="BC318" t="e">
        <f t="shared" si="30"/>
        <v>#DIV/0!</v>
      </c>
      <c r="BD318" t="e">
        <f t="shared" si="31"/>
        <v>#DIV/0!</v>
      </c>
      <c r="BG318" s="1" t="e">
        <f t="shared" si="26"/>
        <v>#DIV/0!</v>
      </c>
    </row>
    <row r="319" spans="21:59" x14ac:dyDescent="0.25">
      <c r="U319" s="3" t="e">
        <f t="shared" si="27"/>
        <v>#DIV/0!</v>
      </c>
      <c r="AM319" t="e">
        <f t="shared" si="28"/>
        <v>#DIV/0!</v>
      </c>
      <c r="AN319" t="e">
        <f t="shared" si="29"/>
        <v>#DIV/0!</v>
      </c>
      <c r="BC319" t="e">
        <f t="shared" si="30"/>
        <v>#DIV/0!</v>
      </c>
      <c r="BD319" t="e">
        <f t="shared" si="31"/>
        <v>#DIV/0!</v>
      </c>
      <c r="BG319" s="1" t="e">
        <f t="shared" si="26"/>
        <v>#DIV/0!</v>
      </c>
    </row>
    <row r="320" spans="21:59" x14ac:dyDescent="0.25">
      <c r="U320" s="3" t="e">
        <f t="shared" si="27"/>
        <v>#DIV/0!</v>
      </c>
      <c r="AM320" t="e">
        <f t="shared" si="28"/>
        <v>#DIV/0!</v>
      </c>
      <c r="AN320" t="e">
        <f t="shared" si="29"/>
        <v>#DIV/0!</v>
      </c>
      <c r="BC320" t="e">
        <f t="shared" si="30"/>
        <v>#DIV/0!</v>
      </c>
      <c r="BD320" t="e">
        <f t="shared" si="31"/>
        <v>#DIV/0!</v>
      </c>
      <c r="BG320" s="1" t="e">
        <f t="shared" si="26"/>
        <v>#DIV/0!</v>
      </c>
    </row>
    <row r="321" spans="21:59" x14ac:dyDescent="0.25">
      <c r="U321" s="3" t="e">
        <f t="shared" si="27"/>
        <v>#DIV/0!</v>
      </c>
      <c r="AM321" t="e">
        <f t="shared" si="28"/>
        <v>#DIV/0!</v>
      </c>
      <c r="AN321" t="e">
        <f t="shared" si="29"/>
        <v>#DIV/0!</v>
      </c>
      <c r="BC321" t="e">
        <f t="shared" si="30"/>
        <v>#DIV/0!</v>
      </c>
      <c r="BD321" t="e">
        <f t="shared" si="31"/>
        <v>#DIV/0!</v>
      </c>
      <c r="BG321" s="1" t="e">
        <f t="shared" si="26"/>
        <v>#DIV/0!</v>
      </c>
    </row>
    <row r="322" spans="21:59" x14ac:dyDescent="0.25">
      <c r="U322" s="3" t="e">
        <f t="shared" si="27"/>
        <v>#DIV/0!</v>
      </c>
      <c r="AM322" t="e">
        <f t="shared" si="28"/>
        <v>#DIV/0!</v>
      </c>
      <c r="AN322" t="e">
        <f t="shared" si="29"/>
        <v>#DIV/0!</v>
      </c>
      <c r="BC322" t="e">
        <f t="shared" si="30"/>
        <v>#DIV/0!</v>
      </c>
      <c r="BD322" t="e">
        <f t="shared" si="31"/>
        <v>#DIV/0!</v>
      </c>
      <c r="BG322" s="1" t="e">
        <f t="shared" si="26"/>
        <v>#DIV/0!</v>
      </c>
    </row>
    <row r="323" spans="21:59" x14ac:dyDescent="0.25">
      <c r="U323" s="3" t="e">
        <f t="shared" si="27"/>
        <v>#DIV/0!</v>
      </c>
      <c r="AM323" t="e">
        <f t="shared" si="28"/>
        <v>#DIV/0!</v>
      </c>
      <c r="AN323" t="e">
        <f t="shared" si="29"/>
        <v>#DIV/0!</v>
      </c>
      <c r="BC323" t="e">
        <f t="shared" si="30"/>
        <v>#DIV/0!</v>
      </c>
      <c r="BD323" t="e">
        <f t="shared" si="31"/>
        <v>#DIV/0!</v>
      </c>
      <c r="BG323" s="1" t="e">
        <f t="shared" ref="BG323:BG386" si="32">(K323*BE323+L323*BF323) / (K323 + L323)</f>
        <v>#DIV/0!</v>
      </c>
    </row>
    <row r="324" spans="21:59" x14ac:dyDescent="0.25">
      <c r="U324" s="3" t="e">
        <f t="shared" ref="U324:U387" si="33" xml:space="preserve"> AVERAGE(V324:AB324)</f>
        <v>#DIV/0!</v>
      </c>
      <c r="AM324" t="e">
        <f t="shared" ref="AM324:AM387" si="34">(K324*AK324+L324*AL324) / (K324 + L324)</f>
        <v>#DIV/0!</v>
      </c>
      <c r="AN324" t="e">
        <f t="shared" ref="AN324:AN387" si="35" xml:space="preserve"> AK324 / AL324</f>
        <v>#DIV/0!</v>
      </c>
      <c r="BC324" t="e">
        <f t="shared" ref="BC324:BC387" si="36">(K324*BA324+L324*BB324) / (K324 + L324)</f>
        <v>#DIV/0!</v>
      </c>
      <c r="BD324" t="e">
        <f t="shared" ref="BD324:BD387" si="37" xml:space="preserve"> BA324 / BB324</f>
        <v>#DIV/0!</v>
      </c>
      <c r="BG324" s="1" t="e">
        <f t="shared" si="32"/>
        <v>#DIV/0!</v>
      </c>
    </row>
    <row r="325" spans="21:59" x14ac:dyDescent="0.25">
      <c r="U325" s="3" t="e">
        <f t="shared" si="33"/>
        <v>#DIV/0!</v>
      </c>
      <c r="AM325" t="e">
        <f t="shared" si="34"/>
        <v>#DIV/0!</v>
      </c>
      <c r="AN325" t="e">
        <f t="shared" si="35"/>
        <v>#DIV/0!</v>
      </c>
      <c r="BC325" t="e">
        <f t="shared" si="36"/>
        <v>#DIV/0!</v>
      </c>
      <c r="BD325" t="e">
        <f t="shared" si="37"/>
        <v>#DIV/0!</v>
      </c>
      <c r="BG325" s="1" t="e">
        <f t="shared" si="32"/>
        <v>#DIV/0!</v>
      </c>
    </row>
    <row r="326" spans="21:59" x14ac:dyDescent="0.25">
      <c r="U326" s="3" t="e">
        <f t="shared" si="33"/>
        <v>#DIV/0!</v>
      </c>
      <c r="AM326" t="e">
        <f t="shared" si="34"/>
        <v>#DIV/0!</v>
      </c>
      <c r="AN326" t="e">
        <f t="shared" si="35"/>
        <v>#DIV/0!</v>
      </c>
      <c r="BC326" t="e">
        <f t="shared" si="36"/>
        <v>#DIV/0!</v>
      </c>
      <c r="BD326" t="e">
        <f t="shared" si="37"/>
        <v>#DIV/0!</v>
      </c>
      <c r="BG326" s="1" t="e">
        <f t="shared" si="32"/>
        <v>#DIV/0!</v>
      </c>
    </row>
    <row r="327" spans="21:59" x14ac:dyDescent="0.25">
      <c r="U327" s="3" t="e">
        <f t="shared" si="33"/>
        <v>#DIV/0!</v>
      </c>
      <c r="AM327" t="e">
        <f t="shared" si="34"/>
        <v>#DIV/0!</v>
      </c>
      <c r="AN327" t="e">
        <f t="shared" si="35"/>
        <v>#DIV/0!</v>
      </c>
      <c r="BC327" t="e">
        <f t="shared" si="36"/>
        <v>#DIV/0!</v>
      </c>
      <c r="BD327" t="e">
        <f t="shared" si="37"/>
        <v>#DIV/0!</v>
      </c>
      <c r="BG327" s="1" t="e">
        <f t="shared" si="32"/>
        <v>#DIV/0!</v>
      </c>
    </row>
    <row r="328" spans="21:59" x14ac:dyDescent="0.25">
      <c r="U328" s="3" t="e">
        <f t="shared" si="33"/>
        <v>#DIV/0!</v>
      </c>
      <c r="AM328" t="e">
        <f t="shared" si="34"/>
        <v>#DIV/0!</v>
      </c>
      <c r="AN328" t="e">
        <f t="shared" si="35"/>
        <v>#DIV/0!</v>
      </c>
      <c r="BC328" t="e">
        <f t="shared" si="36"/>
        <v>#DIV/0!</v>
      </c>
      <c r="BD328" t="e">
        <f t="shared" si="37"/>
        <v>#DIV/0!</v>
      </c>
      <c r="BG328" s="1" t="e">
        <f t="shared" si="32"/>
        <v>#DIV/0!</v>
      </c>
    </row>
    <row r="329" spans="21:59" x14ac:dyDescent="0.25">
      <c r="U329" s="3" t="e">
        <f t="shared" si="33"/>
        <v>#DIV/0!</v>
      </c>
      <c r="AM329" t="e">
        <f t="shared" si="34"/>
        <v>#DIV/0!</v>
      </c>
      <c r="AN329" t="e">
        <f t="shared" si="35"/>
        <v>#DIV/0!</v>
      </c>
      <c r="BC329" t="e">
        <f t="shared" si="36"/>
        <v>#DIV/0!</v>
      </c>
      <c r="BD329" t="e">
        <f t="shared" si="37"/>
        <v>#DIV/0!</v>
      </c>
      <c r="BG329" s="1" t="e">
        <f t="shared" si="32"/>
        <v>#DIV/0!</v>
      </c>
    </row>
    <row r="330" spans="21:59" x14ac:dyDescent="0.25">
      <c r="U330" s="3" t="e">
        <f t="shared" si="33"/>
        <v>#DIV/0!</v>
      </c>
      <c r="AM330" t="e">
        <f t="shared" si="34"/>
        <v>#DIV/0!</v>
      </c>
      <c r="AN330" t="e">
        <f t="shared" si="35"/>
        <v>#DIV/0!</v>
      </c>
      <c r="BC330" t="e">
        <f t="shared" si="36"/>
        <v>#DIV/0!</v>
      </c>
      <c r="BD330" t="e">
        <f t="shared" si="37"/>
        <v>#DIV/0!</v>
      </c>
      <c r="BG330" s="1" t="e">
        <f t="shared" si="32"/>
        <v>#DIV/0!</v>
      </c>
    </row>
    <row r="331" spans="21:59" x14ac:dyDescent="0.25">
      <c r="U331" s="3" t="e">
        <f t="shared" si="33"/>
        <v>#DIV/0!</v>
      </c>
      <c r="AM331" t="e">
        <f t="shared" si="34"/>
        <v>#DIV/0!</v>
      </c>
      <c r="AN331" t="e">
        <f t="shared" si="35"/>
        <v>#DIV/0!</v>
      </c>
      <c r="BC331" t="e">
        <f t="shared" si="36"/>
        <v>#DIV/0!</v>
      </c>
      <c r="BD331" t="e">
        <f t="shared" si="37"/>
        <v>#DIV/0!</v>
      </c>
      <c r="BG331" s="1" t="e">
        <f t="shared" si="32"/>
        <v>#DIV/0!</v>
      </c>
    </row>
    <row r="332" spans="21:59" x14ac:dyDescent="0.25">
      <c r="U332" s="3" t="e">
        <f t="shared" si="33"/>
        <v>#DIV/0!</v>
      </c>
      <c r="AM332" t="e">
        <f t="shared" si="34"/>
        <v>#DIV/0!</v>
      </c>
      <c r="AN332" t="e">
        <f t="shared" si="35"/>
        <v>#DIV/0!</v>
      </c>
      <c r="BC332" t="e">
        <f t="shared" si="36"/>
        <v>#DIV/0!</v>
      </c>
      <c r="BD332" t="e">
        <f t="shared" si="37"/>
        <v>#DIV/0!</v>
      </c>
      <c r="BG332" s="1" t="e">
        <f t="shared" si="32"/>
        <v>#DIV/0!</v>
      </c>
    </row>
    <row r="333" spans="21:59" x14ac:dyDescent="0.25">
      <c r="U333" s="3" t="e">
        <f t="shared" si="33"/>
        <v>#DIV/0!</v>
      </c>
      <c r="AM333" t="e">
        <f t="shared" si="34"/>
        <v>#DIV/0!</v>
      </c>
      <c r="AN333" t="e">
        <f t="shared" si="35"/>
        <v>#DIV/0!</v>
      </c>
      <c r="BC333" t="e">
        <f t="shared" si="36"/>
        <v>#DIV/0!</v>
      </c>
      <c r="BD333" t="e">
        <f t="shared" si="37"/>
        <v>#DIV/0!</v>
      </c>
      <c r="BG333" s="1" t="e">
        <f t="shared" si="32"/>
        <v>#DIV/0!</v>
      </c>
    </row>
    <row r="334" spans="21:59" x14ac:dyDescent="0.25">
      <c r="U334" s="3" t="e">
        <f t="shared" si="33"/>
        <v>#DIV/0!</v>
      </c>
      <c r="AM334" t="e">
        <f t="shared" si="34"/>
        <v>#DIV/0!</v>
      </c>
      <c r="AN334" t="e">
        <f t="shared" si="35"/>
        <v>#DIV/0!</v>
      </c>
      <c r="BC334" t="e">
        <f t="shared" si="36"/>
        <v>#DIV/0!</v>
      </c>
      <c r="BD334" t="e">
        <f t="shared" si="37"/>
        <v>#DIV/0!</v>
      </c>
      <c r="BG334" s="1" t="e">
        <f t="shared" si="32"/>
        <v>#DIV/0!</v>
      </c>
    </row>
    <row r="335" spans="21:59" x14ac:dyDescent="0.25">
      <c r="U335" s="3" t="e">
        <f t="shared" si="33"/>
        <v>#DIV/0!</v>
      </c>
      <c r="AM335" t="e">
        <f t="shared" si="34"/>
        <v>#DIV/0!</v>
      </c>
      <c r="AN335" t="e">
        <f t="shared" si="35"/>
        <v>#DIV/0!</v>
      </c>
      <c r="BC335" t="e">
        <f t="shared" si="36"/>
        <v>#DIV/0!</v>
      </c>
      <c r="BD335" t="e">
        <f t="shared" si="37"/>
        <v>#DIV/0!</v>
      </c>
      <c r="BG335" s="1" t="e">
        <f t="shared" si="32"/>
        <v>#DIV/0!</v>
      </c>
    </row>
    <row r="336" spans="21:59" x14ac:dyDescent="0.25">
      <c r="U336" s="3" t="e">
        <f t="shared" si="33"/>
        <v>#DIV/0!</v>
      </c>
      <c r="AM336" t="e">
        <f t="shared" si="34"/>
        <v>#DIV/0!</v>
      </c>
      <c r="AN336" t="e">
        <f t="shared" si="35"/>
        <v>#DIV/0!</v>
      </c>
      <c r="BC336" t="e">
        <f t="shared" si="36"/>
        <v>#DIV/0!</v>
      </c>
      <c r="BD336" t="e">
        <f t="shared" si="37"/>
        <v>#DIV/0!</v>
      </c>
      <c r="BG336" s="1" t="e">
        <f t="shared" si="32"/>
        <v>#DIV/0!</v>
      </c>
    </row>
    <row r="337" spans="21:59" x14ac:dyDescent="0.25">
      <c r="U337" s="3" t="e">
        <f t="shared" si="33"/>
        <v>#DIV/0!</v>
      </c>
      <c r="AM337" t="e">
        <f t="shared" si="34"/>
        <v>#DIV/0!</v>
      </c>
      <c r="AN337" t="e">
        <f t="shared" si="35"/>
        <v>#DIV/0!</v>
      </c>
      <c r="BC337" t="e">
        <f t="shared" si="36"/>
        <v>#DIV/0!</v>
      </c>
      <c r="BD337" t="e">
        <f t="shared" si="37"/>
        <v>#DIV/0!</v>
      </c>
      <c r="BG337" s="1" t="e">
        <f t="shared" si="32"/>
        <v>#DIV/0!</v>
      </c>
    </row>
    <row r="338" spans="21:59" x14ac:dyDescent="0.25">
      <c r="U338" s="3" t="e">
        <f t="shared" si="33"/>
        <v>#DIV/0!</v>
      </c>
      <c r="AM338" t="e">
        <f t="shared" si="34"/>
        <v>#DIV/0!</v>
      </c>
      <c r="AN338" t="e">
        <f t="shared" si="35"/>
        <v>#DIV/0!</v>
      </c>
      <c r="BC338" t="e">
        <f t="shared" si="36"/>
        <v>#DIV/0!</v>
      </c>
      <c r="BD338" t="e">
        <f t="shared" si="37"/>
        <v>#DIV/0!</v>
      </c>
      <c r="BG338" s="1" t="e">
        <f t="shared" si="32"/>
        <v>#DIV/0!</v>
      </c>
    </row>
    <row r="339" spans="21:59" x14ac:dyDescent="0.25">
      <c r="U339" s="3" t="e">
        <f t="shared" si="33"/>
        <v>#DIV/0!</v>
      </c>
      <c r="AM339" t="e">
        <f t="shared" si="34"/>
        <v>#DIV/0!</v>
      </c>
      <c r="AN339" t="e">
        <f t="shared" si="35"/>
        <v>#DIV/0!</v>
      </c>
      <c r="BC339" t="e">
        <f t="shared" si="36"/>
        <v>#DIV/0!</v>
      </c>
      <c r="BD339" t="e">
        <f t="shared" si="37"/>
        <v>#DIV/0!</v>
      </c>
      <c r="BG339" s="1" t="e">
        <f t="shared" si="32"/>
        <v>#DIV/0!</v>
      </c>
    </row>
    <row r="340" spans="21:59" x14ac:dyDescent="0.25">
      <c r="U340" s="3" t="e">
        <f t="shared" si="33"/>
        <v>#DIV/0!</v>
      </c>
      <c r="AM340" t="e">
        <f t="shared" si="34"/>
        <v>#DIV/0!</v>
      </c>
      <c r="AN340" t="e">
        <f t="shared" si="35"/>
        <v>#DIV/0!</v>
      </c>
      <c r="BC340" t="e">
        <f t="shared" si="36"/>
        <v>#DIV/0!</v>
      </c>
      <c r="BD340" t="e">
        <f t="shared" si="37"/>
        <v>#DIV/0!</v>
      </c>
      <c r="BG340" s="1" t="e">
        <f t="shared" si="32"/>
        <v>#DIV/0!</v>
      </c>
    </row>
    <row r="341" spans="21:59" x14ac:dyDescent="0.25">
      <c r="U341" s="3" t="e">
        <f t="shared" si="33"/>
        <v>#DIV/0!</v>
      </c>
      <c r="AM341" t="e">
        <f t="shared" si="34"/>
        <v>#DIV/0!</v>
      </c>
      <c r="AN341" t="e">
        <f t="shared" si="35"/>
        <v>#DIV/0!</v>
      </c>
      <c r="BC341" t="e">
        <f t="shared" si="36"/>
        <v>#DIV/0!</v>
      </c>
      <c r="BD341" t="e">
        <f t="shared" si="37"/>
        <v>#DIV/0!</v>
      </c>
      <c r="BG341" s="1" t="e">
        <f t="shared" si="32"/>
        <v>#DIV/0!</v>
      </c>
    </row>
    <row r="342" spans="21:59" x14ac:dyDescent="0.25">
      <c r="U342" s="3" t="e">
        <f t="shared" si="33"/>
        <v>#DIV/0!</v>
      </c>
      <c r="AM342" t="e">
        <f t="shared" si="34"/>
        <v>#DIV/0!</v>
      </c>
      <c r="AN342" t="e">
        <f t="shared" si="35"/>
        <v>#DIV/0!</v>
      </c>
      <c r="BC342" t="e">
        <f t="shared" si="36"/>
        <v>#DIV/0!</v>
      </c>
      <c r="BD342" t="e">
        <f t="shared" si="37"/>
        <v>#DIV/0!</v>
      </c>
      <c r="BG342" s="1" t="e">
        <f t="shared" si="32"/>
        <v>#DIV/0!</v>
      </c>
    </row>
    <row r="343" spans="21:59" x14ac:dyDescent="0.25">
      <c r="U343" s="3" t="e">
        <f t="shared" si="33"/>
        <v>#DIV/0!</v>
      </c>
      <c r="AM343" t="e">
        <f t="shared" si="34"/>
        <v>#DIV/0!</v>
      </c>
      <c r="AN343" t="e">
        <f t="shared" si="35"/>
        <v>#DIV/0!</v>
      </c>
      <c r="BC343" t="e">
        <f t="shared" si="36"/>
        <v>#DIV/0!</v>
      </c>
      <c r="BD343" t="e">
        <f t="shared" si="37"/>
        <v>#DIV/0!</v>
      </c>
      <c r="BG343" s="1" t="e">
        <f t="shared" si="32"/>
        <v>#DIV/0!</v>
      </c>
    </row>
    <row r="344" spans="21:59" x14ac:dyDescent="0.25">
      <c r="U344" s="3" t="e">
        <f t="shared" si="33"/>
        <v>#DIV/0!</v>
      </c>
      <c r="AM344" t="e">
        <f t="shared" si="34"/>
        <v>#DIV/0!</v>
      </c>
      <c r="AN344" t="e">
        <f t="shared" si="35"/>
        <v>#DIV/0!</v>
      </c>
      <c r="BC344" t="e">
        <f t="shared" si="36"/>
        <v>#DIV/0!</v>
      </c>
      <c r="BD344" t="e">
        <f t="shared" si="37"/>
        <v>#DIV/0!</v>
      </c>
      <c r="BG344" s="1" t="e">
        <f t="shared" si="32"/>
        <v>#DIV/0!</v>
      </c>
    </row>
    <row r="345" spans="21:59" x14ac:dyDescent="0.25">
      <c r="U345" s="3" t="e">
        <f t="shared" si="33"/>
        <v>#DIV/0!</v>
      </c>
      <c r="AM345" t="e">
        <f t="shared" si="34"/>
        <v>#DIV/0!</v>
      </c>
      <c r="AN345" t="e">
        <f t="shared" si="35"/>
        <v>#DIV/0!</v>
      </c>
      <c r="BC345" t="e">
        <f t="shared" si="36"/>
        <v>#DIV/0!</v>
      </c>
      <c r="BD345" t="e">
        <f t="shared" si="37"/>
        <v>#DIV/0!</v>
      </c>
      <c r="BG345" s="1" t="e">
        <f t="shared" si="32"/>
        <v>#DIV/0!</v>
      </c>
    </row>
    <row r="346" spans="21:59" x14ac:dyDescent="0.25">
      <c r="U346" s="3" t="e">
        <f t="shared" si="33"/>
        <v>#DIV/0!</v>
      </c>
      <c r="AM346" t="e">
        <f t="shared" si="34"/>
        <v>#DIV/0!</v>
      </c>
      <c r="AN346" t="e">
        <f t="shared" si="35"/>
        <v>#DIV/0!</v>
      </c>
      <c r="BC346" t="e">
        <f t="shared" si="36"/>
        <v>#DIV/0!</v>
      </c>
      <c r="BD346" t="e">
        <f t="shared" si="37"/>
        <v>#DIV/0!</v>
      </c>
      <c r="BG346" s="1" t="e">
        <f t="shared" si="32"/>
        <v>#DIV/0!</v>
      </c>
    </row>
    <row r="347" spans="21:59" x14ac:dyDescent="0.25">
      <c r="U347" s="3" t="e">
        <f t="shared" si="33"/>
        <v>#DIV/0!</v>
      </c>
      <c r="AM347" t="e">
        <f t="shared" si="34"/>
        <v>#DIV/0!</v>
      </c>
      <c r="AN347" t="e">
        <f t="shared" si="35"/>
        <v>#DIV/0!</v>
      </c>
      <c r="BC347" t="e">
        <f t="shared" si="36"/>
        <v>#DIV/0!</v>
      </c>
      <c r="BD347" t="e">
        <f t="shared" si="37"/>
        <v>#DIV/0!</v>
      </c>
      <c r="BG347" s="1" t="e">
        <f t="shared" si="32"/>
        <v>#DIV/0!</v>
      </c>
    </row>
    <row r="348" spans="21:59" x14ac:dyDescent="0.25">
      <c r="U348" s="3" t="e">
        <f t="shared" si="33"/>
        <v>#DIV/0!</v>
      </c>
      <c r="AM348" t="e">
        <f t="shared" si="34"/>
        <v>#DIV/0!</v>
      </c>
      <c r="AN348" t="e">
        <f t="shared" si="35"/>
        <v>#DIV/0!</v>
      </c>
      <c r="BC348" t="e">
        <f t="shared" si="36"/>
        <v>#DIV/0!</v>
      </c>
      <c r="BD348" t="e">
        <f t="shared" si="37"/>
        <v>#DIV/0!</v>
      </c>
      <c r="BG348" s="1" t="e">
        <f t="shared" si="32"/>
        <v>#DIV/0!</v>
      </c>
    </row>
    <row r="349" spans="21:59" x14ac:dyDescent="0.25">
      <c r="U349" s="3" t="e">
        <f t="shared" si="33"/>
        <v>#DIV/0!</v>
      </c>
      <c r="AM349" t="e">
        <f t="shared" si="34"/>
        <v>#DIV/0!</v>
      </c>
      <c r="AN349" t="e">
        <f t="shared" si="35"/>
        <v>#DIV/0!</v>
      </c>
      <c r="BC349" t="e">
        <f t="shared" si="36"/>
        <v>#DIV/0!</v>
      </c>
      <c r="BD349" t="e">
        <f t="shared" si="37"/>
        <v>#DIV/0!</v>
      </c>
      <c r="BG349" s="1" t="e">
        <f t="shared" si="32"/>
        <v>#DIV/0!</v>
      </c>
    </row>
    <row r="350" spans="21:59" x14ac:dyDescent="0.25">
      <c r="U350" s="3" t="e">
        <f t="shared" si="33"/>
        <v>#DIV/0!</v>
      </c>
      <c r="AM350" t="e">
        <f t="shared" si="34"/>
        <v>#DIV/0!</v>
      </c>
      <c r="AN350" t="e">
        <f t="shared" si="35"/>
        <v>#DIV/0!</v>
      </c>
      <c r="BC350" t="e">
        <f t="shared" si="36"/>
        <v>#DIV/0!</v>
      </c>
      <c r="BD350" t="e">
        <f t="shared" si="37"/>
        <v>#DIV/0!</v>
      </c>
      <c r="BG350" s="1" t="e">
        <f t="shared" si="32"/>
        <v>#DIV/0!</v>
      </c>
    </row>
    <row r="351" spans="21:59" x14ac:dyDescent="0.25">
      <c r="U351" s="3" t="e">
        <f t="shared" si="33"/>
        <v>#DIV/0!</v>
      </c>
      <c r="AM351" t="e">
        <f t="shared" si="34"/>
        <v>#DIV/0!</v>
      </c>
      <c r="AN351" t="e">
        <f t="shared" si="35"/>
        <v>#DIV/0!</v>
      </c>
      <c r="BC351" t="e">
        <f t="shared" si="36"/>
        <v>#DIV/0!</v>
      </c>
      <c r="BD351" t="e">
        <f t="shared" si="37"/>
        <v>#DIV/0!</v>
      </c>
      <c r="BG351" s="1" t="e">
        <f t="shared" si="32"/>
        <v>#DIV/0!</v>
      </c>
    </row>
    <row r="352" spans="21:59" x14ac:dyDescent="0.25">
      <c r="U352" s="3" t="e">
        <f t="shared" si="33"/>
        <v>#DIV/0!</v>
      </c>
      <c r="AM352" t="e">
        <f t="shared" si="34"/>
        <v>#DIV/0!</v>
      </c>
      <c r="AN352" t="e">
        <f t="shared" si="35"/>
        <v>#DIV/0!</v>
      </c>
      <c r="BC352" t="e">
        <f t="shared" si="36"/>
        <v>#DIV/0!</v>
      </c>
      <c r="BD352" t="e">
        <f t="shared" si="37"/>
        <v>#DIV/0!</v>
      </c>
      <c r="BG352" s="1" t="e">
        <f t="shared" si="32"/>
        <v>#DIV/0!</v>
      </c>
    </row>
    <row r="353" spans="21:59" x14ac:dyDescent="0.25">
      <c r="U353" s="3" t="e">
        <f t="shared" si="33"/>
        <v>#DIV/0!</v>
      </c>
      <c r="AM353" t="e">
        <f t="shared" si="34"/>
        <v>#DIV/0!</v>
      </c>
      <c r="AN353" t="e">
        <f t="shared" si="35"/>
        <v>#DIV/0!</v>
      </c>
      <c r="BC353" t="e">
        <f t="shared" si="36"/>
        <v>#DIV/0!</v>
      </c>
      <c r="BD353" t="e">
        <f t="shared" si="37"/>
        <v>#DIV/0!</v>
      </c>
      <c r="BG353" s="1" t="e">
        <f t="shared" si="32"/>
        <v>#DIV/0!</v>
      </c>
    </row>
    <row r="354" spans="21:59" x14ac:dyDescent="0.25">
      <c r="U354" s="3" t="e">
        <f t="shared" si="33"/>
        <v>#DIV/0!</v>
      </c>
      <c r="AM354" t="e">
        <f t="shared" si="34"/>
        <v>#DIV/0!</v>
      </c>
      <c r="AN354" t="e">
        <f t="shared" si="35"/>
        <v>#DIV/0!</v>
      </c>
      <c r="BC354" t="e">
        <f t="shared" si="36"/>
        <v>#DIV/0!</v>
      </c>
      <c r="BD354" t="e">
        <f t="shared" si="37"/>
        <v>#DIV/0!</v>
      </c>
      <c r="BG354" s="1" t="e">
        <f t="shared" si="32"/>
        <v>#DIV/0!</v>
      </c>
    </row>
    <row r="355" spans="21:59" x14ac:dyDescent="0.25">
      <c r="U355" s="3" t="e">
        <f t="shared" si="33"/>
        <v>#DIV/0!</v>
      </c>
      <c r="AM355" t="e">
        <f t="shared" si="34"/>
        <v>#DIV/0!</v>
      </c>
      <c r="AN355" t="e">
        <f t="shared" si="35"/>
        <v>#DIV/0!</v>
      </c>
      <c r="BC355" t="e">
        <f t="shared" si="36"/>
        <v>#DIV/0!</v>
      </c>
      <c r="BD355" t="e">
        <f t="shared" si="37"/>
        <v>#DIV/0!</v>
      </c>
      <c r="BG355" s="1" t="e">
        <f t="shared" si="32"/>
        <v>#DIV/0!</v>
      </c>
    </row>
    <row r="356" spans="21:59" x14ac:dyDescent="0.25">
      <c r="U356" s="3" t="e">
        <f t="shared" si="33"/>
        <v>#DIV/0!</v>
      </c>
      <c r="AM356" t="e">
        <f t="shared" si="34"/>
        <v>#DIV/0!</v>
      </c>
      <c r="AN356" t="e">
        <f t="shared" si="35"/>
        <v>#DIV/0!</v>
      </c>
      <c r="BC356" t="e">
        <f t="shared" si="36"/>
        <v>#DIV/0!</v>
      </c>
      <c r="BD356" t="e">
        <f t="shared" si="37"/>
        <v>#DIV/0!</v>
      </c>
      <c r="BG356" s="1" t="e">
        <f t="shared" si="32"/>
        <v>#DIV/0!</v>
      </c>
    </row>
    <row r="357" spans="21:59" x14ac:dyDescent="0.25">
      <c r="U357" s="3" t="e">
        <f t="shared" si="33"/>
        <v>#DIV/0!</v>
      </c>
      <c r="AM357" t="e">
        <f t="shared" si="34"/>
        <v>#DIV/0!</v>
      </c>
      <c r="AN357" t="e">
        <f t="shared" si="35"/>
        <v>#DIV/0!</v>
      </c>
      <c r="BC357" t="e">
        <f t="shared" si="36"/>
        <v>#DIV/0!</v>
      </c>
      <c r="BD357" t="e">
        <f t="shared" si="37"/>
        <v>#DIV/0!</v>
      </c>
      <c r="BG357" s="1" t="e">
        <f t="shared" si="32"/>
        <v>#DIV/0!</v>
      </c>
    </row>
    <row r="358" spans="21:59" x14ac:dyDescent="0.25">
      <c r="U358" s="3" t="e">
        <f t="shared" si="33"/>
        <v>#DIV/0!</v>
      </c>
      <c r="AM358" t="e">
        <f t="shared" si="34"/>
        <v>#DIV/0!</v>
      </c>
      <c r="AN358" t="e">
        <f t="shared" si="35"/>
        <v>#DIV/0!</v>
      </c>
      <c r="BC358" t="e">
        <f t="shared" si="36"/>
        <v>#DIV/0!</v>
      </c>
      <c r="BD358" t="e">
        <f t="shared" si="37"/>
        <v>#DIV/0!</v>
      </c>
      <c r="BG358" s="1" t="e">
        <f t="shared" si="32"/>
        <v>#DIV/0!</v>
      </c>
    </row>
    <row r="359" spans="21:59" x14ac:dyDescent="0.25">
      <c r="U359" s="3" t="e">
        <f t="shared" si="33"/>
        <v>#DIV/0!</v>
      </c>
      <c r="AM359" t="e">
        <f t="shared" si="34"/>
        <v>#DIV/0!</v>
      </c>
      <c r="AN359" t="e">
        <f t="shared" si="35"/>
        <v>#DIV/0!</v>
      </c>
      <c r="BC359" t="e">
        <f t="shared" si="36"/>
        <v>#DIV/0!</v>
      </c>
      <c r="BD359" t="e">
        <f t="shared" si="37"/>
        <v>#DIV/0!</v>
      </c>
      <c r="BG359" s="1" t="e">
        <f t="shared" si="32"/>
        <v>#DIV/0!</v>
      </c>
    </row>
    <row r="360" spans="21:59" x14ac:dyDescent="0.25">
      <c r="U360" s="3" t="e">
        <f t="shared" si="33"/>
        <v>#DIV/0!</v>
      </c>
      <c r="AM360" t="e">
        <f t="shared" si="34"/>
        <v>#DIV/0!</v>
      </c>
      <c r="AN360" t="e">
        <f t="shared" si="35"/>
        <v>#DIV/0!</v>
      </c>
      <c r="BC360" t="e">
        <f t="shared" si="36"/>
        <v>#DIV/0!</v>
      </c>
      <c r="BD360" t="e">
        <f t="shared" si="37"/>
        <v>#DIV/0!</v>
      </c>
      <c r="BG360" s="1" t="e">
        <f t="shared" si="32"/>
        <v>#DIV/0!</v>
      </c>
    </row>
    <row r="361" spans="21:59" x14ac:dyDescent="0.25">
      <c r="U361" s="3" t="e">
        <f t="shared" si="33"/>
        <v>#DIV/0!</v>
      </c>
      <c r="AM361" t="e">
        <f t="shared" si="34"/>
        <v>#DIV/0!</v>
      </c>
      <c r="AN361" t="e">
        <f t="shared" si="35"/>
        <v>#DIV/0!</v>
      </c>
      <c r="BC361" t="e">
        <f t="shared" si="36"/>
        <v>#DIV/0!</v>
      </c>
      <c r="BD361" t="e">
        <f t="shared" si="37"/>
        <v>#DIV/0!</v>
      </c>
      <c r="BG361" s="1" t="e">
        <f t="shared" si="32"/>
        <v>#DIV/0!</v>
      </c>
    </row>
    <row r="362" spans="21:59" x14ac:dyDescent="0.25">
      <c r="U362" s="3" t="e">
        <f t="shared" si="33"/>
        <v>#DIV/0!</v>
      </c>
      <c r="AM362" t="e">
        <f t="shared" si="34"/>
        <v>#DIV/0!</v>
      </c>
      <c r="AN362" t="e">
        <f t="shared" si="35"/>
        <v>#DIV/0!</v>
      </c>
      <c r="BC362" t="e">
        <f t="shared" si="36"/>
        <v>#DIV/0!</v>
      </c>
      <c r="BD362" t="e">
        <f t="shared" si="37"/>
        <v>#DIV/0!</v>
      </c>
      <c r="BG362" s="1" t="e">
        <f t="shared" si="32"/>
        <v>#DIV/0!</v>
      </c>
    </row>
    <row r="363" spans="21:59" x14ac:dyDescent="0.25">
      <c r="U363" s="3" t="e">
        <f t="shared" si="33"/>
        <v>#DIV/0!</v>
      </c>
      <c r="AM363" t="e">
        <f t="shared" si="34"/>
        <v>#DIV/0!</v>
      </c>
      <c r="AN363" t="e">
        <f t="shared" si="35"/>
        <v>#DIV/0!</v>
      </c>
      <c r="BC363" t="e">
        <f t="shared" si="36"/>
        <v>#DIV/0!</v>
      </c>
      <c r="BD363" t="e">
        <f t="shared" si="37"/>
        <v>#DIV/0!</v>
      </c>
      <c r="BG363" s="1" t="e">
        <f t="shared" si="32"/>
        <v>#DIV/0!</v>
      </c>
    </row>
    <row r="364" spans="21:59" x14ac:dyDescent="0.25">
      <c r="U364" s="3" t="e">
        <f t="shared" si="33"/>
        <v>#DIV/0!</v>
      </c>
      <c r="AM364" t="e">
        <f t="shared" si="34"/>
        <v>#DIV/0!</v>
      </c>
      <c r="AN364" t="e">
        <f t="shared" si="35"/>
        <v>#DIV/0!</v>
      </c>
      <c r="BC364" t="e">
        <f t="shared" si="36"/>
        <v>#DIV/0!</v>
      </c>
      <c r="BD364" t="e">
        <f t="shared" si="37"/>
        <v>#DIV/0!</v>
      </c>
      <c r="BG364" s="1" t="e">
        <f t="shared" si="32"/>
        <v>#DIV/0!</v>
      </c>
    </row>
    <row r="365" spans="21:59" x14ac:dyDescent="0.25">
      <c r="U365" s="3" t="e">
        <f t="shared" si="33"/>
        <v>#DIV/0!</v>
      </c>
      <c r="AM365" t="e">
        <f t="shared" si="34"/>
        <v>#DIV/0!</v>
      </c>
      <c r="AN365" t="e">
        <f t="shared" si="35"/>
        <v>#DIV/0!</v>
      </c>
      <c r="BC365" t="e">
        <f t="shared" si="36"/>
        <v>#DIV/0!</v>
      </c>
      <c r="BD365" t="e">
        <f t="shared" si="37"/>
        <v>#DIV/0!</v>
      </c>
      <c r="BG365" s="1" t="e">
        <f t="shared" si="32"/>
        <v>#DIV/0!</v>
      </c>
    </row>
    <row r="366" spans="21:59" x14ac:dyDescent="0.25">
      <c r="U366" s="3" t="e">
        <f t="shared" si="33"/>
        <v>#DIV/0!</v>
      </c>
      <c r="AM366" t="e">
        <f t="shared" si="34"/>
        <v>#DIV/0!</v>
      </c>
      <c r="AN366" t="e">
        <f t="shared" si="35"/>
        <v>#DIV/0!</v>
      </c>
      <c r="BC366" t="e">
        <f t="shared" si="36"/>
        <v>#DIV/0!</v>
      </c>
      <c r="BD366" t="e">
        <f t="shared" si="37"/>
        <v>#DIV/0!</v>
      </c>
      <c r="BG366" s="1" t="e">
        <f t="shared" si="32"/>
        <v>#DIV/0!</v>
      </c>
    </row>
    <row r="367" spans="21:59" x14ac:dyDescent="0.25">
      <c r="U367" s="3" t="e">
        <f t="shared" si="33"/>
        <v>#DIV/0!</v>
      </c>
      <c r="AM367" t="e">
        <f t="shared" si="34"/>
        <v>#DIV/0!</v>
      </c>
      <c r="AN367" t="e">
        <f t="shared" si="35"/>
        <v>#DIV/0!</v>
      </c>
      <c r="BC367" t="e">
        <f t="shared" si="36"/>
        <v>#DIV/0!</v>
      </c>
      <c r="BD367" t="e">
        <f t="shared" si="37"/>
        <v>#DIV/0!</v>
      </c>
      <c r="BG367" s="1" t="e">
        <f t="shared" si="32"/>
        <v>#DIV/0!</v>
      </c>
    </row>
    <row r="368" spans="21:59" x14ac:dyDescent="0.25">
      <c r="U368" s="3" t="e">
        <f t="shared" si="33"/>
        <v>#DIV/0!</v>
      </c>
      <c r="AM368" t="e">
        <f t="shared" si="34"/>
        <v>#DIV/0!</v>
      </c>
      <c r="AN368" t="e">
        <f t="shared" si="35"/>
        <v>#DIV/0!</v>
      </c>
      <c r="BC368" t="e">
        <f t="shared" si="36"/>
        <v>#DIV/0!</v>
      </c>
      <c r="BD368" t="e">
        <f t="shared" si="37"/>
        <v>#DIV/0!</v>
      </c>
      <c r="BG368" s="1" t="e">
        <f t="shared" si="32"/>
        <v>#DIV/0!</v>
      </c>
    </row>
    <row r="369" spans="21:59" x14ac:dyDescent="0.25">
      <c r="U369" s="3" t="e">
        <f t="shared" si="33"/>
        <v>#DIV/0!</v>
      </c>
      <c r="AM369" t="e">
        <f t="shared" si="34"/>
        <v>#DIV/0!</v>
      </c>
      <c r="AN369" t="e">
        <f t="shared" si="35"/>
        <v>#DIV/0!</v>
      </c>
      <c r="BC369" t="e">
        <f t="shared" si="36"/>
        <v>#DIV/0!</v>
      </c>
      <c r="BD369" t="e">
        <f t="shared" si="37"/>
        <v>#DIV/0!</v>
      </c>
      <c r="BG369" s="1" t="e">
        <f t="shared" si="32"/>
        <v>#DIV/0!</v>
      </c>
    </row>
    <row r="370" spans="21:59" x14ac:dyDescent="0.25">
      <c r="U370" s="3" t="e">
        <f t="shared" si="33"/>
        <v>#DIV/0!</v>
      </c>
      <c r="AM370" t="e">
        <f t="shared" si="34"/>
        <v>#DIV/0!</v>
      </c>
      <c r="AN370" t="e">
        <f t="shared" si="35"/>
        <v>#DIV/0!</v>
      </c>
      <c r="BC370" t="e">
        <f t="shared" si="36"/>
        <v>#DIV/0!</v>
      </c>
      <c r="BD370" t="e">
        <f t="shared" si="37"/>
        <v>#DIV/0!</v>
      </c>
      <c r="BG370" s="1" t="e">
        <f t="shared" si="32"/>
        <v>#DIV/0!</v>
      </c>
    </row>
    <row r="371" spans="21:59" x14ac:dyDescent="0.25">
      <c r="U371" s="3" t="e">
        <f t="shared" si="33"/>
        <v>#DIV/0!</v>
      </c>
      <c r="AM371" t="e">
        <f t="shared" si="34"/>
        <v>#DIV/0!</v>
      </c>
      <c r="AN371" t="e">
        <f t="shared" si="35"/>
        <v>#DIV/0!</v>
      </c>
      <c r="BC371" t="e">
        <f t="shared" si="36"/>
        <v>#DIV/0!</v>
      </c>
      <c r="BD371" t="e">
        <f t="shared" si="37"/>
        <v>#DIV/0!</v>
      </c>
      <c r="BG371" s="1" t="e">
        <f t="shared" si="32"/>
        <v>#DIV/0!</v>
      </c>
    </row>
    <row r="372" spans="21:59" x14ac:dyDescent="0.25">
      <c r="U372" s="3" t="e">
        <f t="shared" si="33"/>
        <v>#DIV/0!</v>
      </c>
      <c r="AM372" t="e">
        <f t="shared" si="34"/>
        <v>#DIV/0!</v>
      </c>
      <c r="AN372" t="e">
        <f t="shared" si="35"/>
        <v>#DIV/0!</v>
      </c>
      <c r="BC372" t="e">
        <f t="shared" si="36"/>
        <v>#DIV/0!</v>
      </c>
      <c r="BD372" t="e">
        <f t="shared" si="37"/>
        <v>#DIV/0!</v>
      </c>
      <c r="BG372" s="1" t="e">
        <f t="shared" si="32"/>
        <v>#DIV/0!</v>
      </c>
    </row>
    <row r="373" spans="21:59" x14ac:dyDescent="0.25">
      <c r="U373" s="3" t="e">
        <f t="shared" si="33"/>
        <v>#DIV/0!</v>
      </c>
      <c r="AM373" t="e">
        <f t="shared" si="34"/>
        <v>#DIV/0!</v>
      </c>
      <c r="AN373" t="e">
        <f t="shared" si="35"/>
        <v>#DIV/0!</v>
      </c>
      <c r="BC373" t="e">
        <f t="shared" si="36"/>
        <v>#DIV/0!</v>
      </c>
      <c r="BD373" t="e">
        <f t="shared" si="37"/>
        <v>#DIV/0!</v>
      </c>
      <c r="BG373" s="1" t="e">
        <f t="shared" si="32"/>
        <v>#DIV/0!</v>
      </c>
    </row>
    <row r="374" spans="21:59" x14ac:dyDescent="0.25">
      <c r="U374" s="3" t="e">
        <f t="shared" si="33"/>
        <v>#DIV/0!</v>
      </c>
      <c r="AM374" t="e">
        <f t="shared" si="34"/>
        <v>#DIV/0!</v>
      </c>
      <c r="AN374" t="e">
        <f t="shared" si="35"/>
        <v>#DIV/0!</v>
      </c>
      <c r="BC374" t="e">
        <f t="shared" si="36"/>
        <v>#DIV/0!</v>
      </c>
      <c r="BD374" t="e">
        <f t="shared" si="37"/>
        <v>#DIV/0!</v>
      </c>
      <c r="BG374" s="1" t="e">
        <f t="shared" si="32"/>
        <v>#DIV/0!</v>
      </c>
    </row>
    <row r="375" spans="21:59" x14ac:dyDescent="0.25">
      <c r="U375" s="3" t="e">
        <f t="shared" si="33"/>
        <v>#DIV/0!</v>
      </c>
      <c r="AM375" t="e">
        <f t="shared" si="34"/>
        <v>#DIV/0!</v>
      </c>
      <c r="AN375" t="e">
        <f t="shared" si="35"/>
        <v>#DIV/0!</v>
      </c>
      <c r="BC375" t="e">
        <f t="shared" si="36"/>
        <v>#DIV/0!</v>
      </c>
      <c r="BD375" t="e">
        <f t="shared" si="37"/>
        <v>#DIV/0!</v>
      </c>
      <c r="BG375" s="1" t="e">
        <f t="shared" si="32"/>
        <v>#DIV/0!</v>
      </c>
    </row>
    <row r="376" spans="21:59" x14ac:dyDescent="0.25">
      <c r="U376" s="3" t="e">
        <f t="shared" si="33"/>
        <v>#DIV/0!</v>
      </c>
      <c r="AM376" t="e">
        <f t="shared" si="34"/>
        <v>#DIV/0!</v>
      </c>
      <c r="AN376" t="e">
        <f t="shared" si="35"/>
        <v>#DIV/0!</v>
      </c>
      <c r="BC376" t="e">
        <f t="shared" si="36"/>
        <v>#DIV/0!</v>
      </c>
      <c r="BD376" t="e">
        <f t="shared" si="37"/>
        <v>#DIV/0!</v>
      </c>
      <c r="BG376" s="1" t="e">
        <f t="shared" si="32"/>
        <v>#DIV/0!</v>
      </c>
    </row>
    <row r="377" spans="21:59" x14ac:dyDescent="0.25">
      <c r="U377" s="3" t="e">
        <f t="shared" si="33"/>
        <v>#DIV/0!</v>
      </c>
      <c r="AM377" t="e">
        <f t="shared" si="34"/>
        <v>#DIV/0!</v>
      </c>
      <c r="AN377" t="e">
        <f t="shared" si="35"/>
        <v>#DIV/0!</v>
      </c>
      <c r="BC377" t="e">
        <f t="shared" si="36"/>
        <v>#DIV/0!</v>
      </c>
      <c r="BD377" t="e">
        <f t="shared" si="37"/>
        <v>#DIV/0!</v>
      </c>
      <c r="BG377" s="1" t="e">
        <f t="shared" si="32"/>
        <v>#DIV/0!</v>
      </c>
    </row>
    <row r="378" spans="21:59" x14ac:dyDescent="0.25">
      <c r="U378" s="3" t="e">
        <f t="shared" si="33"/>
        <v>#DIV/0!</v>
      </c>
      <c r="AM378" t="e">
        <f t="shared" si="34"/>
        <v>#DIV/0!</v>
      </c>
      <c r="AN378" t="e">
        <f t="shared" si="35"/>
        <v>#DIV/0!</v>
      </c>
      <c r="BC378" t="e">
        <f t="shared" si="36"/>
        <v>#DIV/0!</v>
      </c>
      <c r="BD378" t="e">
        <f t="shared" si="37"/>
        <v>#DIV/0!</v>
      </c>
      <c r="BG378" s="1" t="e">
        <f t="shared" si="32"/>
        <v>#DIV/0!</v>
      </c>
    </row>
    <row r="379" spans="21:59" x14ac:dyDescent="0.25">
      <c r="U379" s="3" t="e">
        <f t="shared" si="33"/>
        <v>#DIV/0!</v>
      </c>
      <c r="AM379" t="e">
        <f t="shared" si="34"/>
        <v>#DIV/0!</v>
      </c>
      <c r="AN379" t="e">
        <f t="shared" si="35"/>
        <v>#DIV/0!</v>
      </c>
      <c r="BC379" t="e">
        <f t="shared" si="36"/>
        <v>#DIV/0!</v>
      </c>
      <c r="BD379" t="e">
        <f t="shared" si="37"/>
        <v>#DIV/0!</v>
      </c>
      <c r="BG379" s="1" t="e">
        <f t="shared" si="32"/>
        <v>#DIV/0!</v>
      </c>
    </row>
    <row r="380" spans="21:59" x14ac:dyDescent="0.25">
      <c r="U380" s="3" t="e">
        <f t="shared" si="33"/>
        <v>#DIV/0!</v>
      </c>
      <c r="AM380" t="e">
        <f t="shared" si="34"/>
        <v>#DIV/0!</v>
      </c>
      <c r="AN380" t="e">
        <f t="shared" si="35"/>
        <v>#DIV/0!</v>
      </c>
      <c r="BC380" t="e">
        <f t="shared" si="36"/>
        <v>#DIV/0!</v>
      </c>
      <c r="BD380" t="e">
        <f t="shared" si="37"/>
        <v>#DIV/0!</v>
      </c>
      <c r="BG380" s="1" t="e">
        <f t="shared" si="32"/>
        <v>#DIV/0!</v>
      </c>
    </row>
    <row r="381" spans="21:59" x14ac:dyDescent="0.25">
      <c r="U381" s="3" t="e">
        <f t="shared" si="33"/>
        <v>#DIV/0!</v>
      </c>
      <c r="AM381" t="e">
        <f t="shared" si="34"/>
        <v>#DIV/0!</v>
      </c>
      <c r="AN381" t="e">
        <f t="shared" si="35"/>
        <v>#DIV/0!</v>
      </c>
      <c r="BC381" t="e">
        <f t="shared" si="36"/>
        <v>#DIV/0!</v>
      </c>
      <c r="BD381" t="e">
        <f t="shared" si="37"/>
        <v>#DIV/0!</v>
      </c>
      <c r="BG381" s="1" t="e">
        <f t="shared" si="32"/>
        <v>#DIV/0!</v>
      </c>
    </row>
    <row r="382" spans="21:59" x14ac:dyDescent="0.25">
      <c r="U382" s="3" t="e">
        <f t="shared" si="33"/>
        <v>#DIV/0!</v>
      </c>
      <c r="AM382" t="e">
        <f t="shared" si="34"/>
        <v>#DIV/0!</v>
      </c>
      <c r="AN382" t="e">
        <f t="shared" si="35"/>
        <v>#DIV/0!</v>
      </c>
      <c r="BC382" t="e">
        <f t="shared" si="36"/>
        <v>#DIV/0!</v>
      </c>
      <c r="BD382" t="e">
        <f t="shared" si="37"/>
        <v>#DIV/0!</v>
      </c>
      <c r="BG382" s="1" t="e">
        <f t="shared" si="32"/>
        <v>#DIV/0!</v>
      </c>
    </row>
    <row r="383" spans="21:59" x14ac:dyDescent="0.25">
      <c r="U383" s="3" t="e">
        <f t="shared" si="33"/>
        <v>#DIV/0!</v>
      </c>
      <c r="AM383" t="e">
        <f t="shared" si="34"/>
        <v>#DIV/0!</v>
      </c>
      <c r="AN383" t="e">
        <f t="shared" si="35"/>
        <v>#DIV/0!</v>
      </c>
      <c r="BC383" t="e">
        <f t="shared" si="36"/>
        <v>#DIV/0!</v>
      </c>
      <c r="BD383" t="e">
        <f t="shared" si="37"/>
        <v>#DIV/0!</v>
      </c>
      <c r="BG383" s="1" t="e">
        <f t="shared" si="32"/>
        <v>#DIV/0!</v>
      </c>
    </row>
    <row r="384" spans="21:59" x14ac:dyDescent="0.25">
      <c r="U384" s="3" t="e">
        <f t="shared" si="33"/>
        <v>#DIV/0!</v>
      </c>
      <c r="AM384" t="e">
        <f t="shared" si="34"/>
        <v>#DIV/0!</v>
      </c>
      <c r="AN384" t="e">
        <f t="shared" si="35"/>
        <v>#DIV/0!</v>
      </c>
      <c r="BC384" t="e">
        <f t="shared" si="36"/>
        <v>#DIV/0!</v>
      </c>
      <c r="BD384" t="e">
        <f t="shared" si="37"/>
        <v>#DIV/0!</v>
      </c>
      <c r="BG384" s="1" t="e">
        <f t="shared" si="32"/>
        <v>#DIV/0!</v>
      </c>
    </row>
    <row r="385" spans="21:59" x14ac:dyDescent="0.25">
      <c r="U385" s="3" t="e">
        <f t="shared" si="33"/>
        <v>#DIV/0!</v>
      </c>
      <c r="AM385" t="e">
        <f t="shared" si="34"/>
        <v>#DIV/0!</v>
      </c>
      <c r="AN385" t="e">
        <f t="shared" si="35"/>
        <v>#DIV/0!</v>
      </c>
      <c r="BC385" t="e">
        <f t="shared" si="36"/>
        <v>#DIV/0!</v>
      </c>
      <c r="BD385" t="e">
        <f t="shared" si="37"/>
        <v>#DIV/0!</v>
      </c>
      <c r="BG385" s="1" t="e">
        <f t="shared" si="32"/>
        <v>#DIV/0!</v>
      </c>
    </row>
    <row r="386" spans="21:59" x14ac:dyDescent="0.25">
      <c r="U386" s="3" t="e">
        <f t="shared" si="33"/>
        <v>#DIV/0!</v>
      </c>
      <c r="AM386" t="e">
        <f t="shared" si="34"/>
        <v>#DIV/0!</v>
      </c>
      <c r="AN386" t="e">
        <f t="shared" si="35"/>
        <v>#DIV/0!</v>
      </c>
      <c r="BC386" t="e">
        <f t="shared" si="36"/>
        <v>#DIV/0!</v>
      </c>
      <c r="BD386" t="e">
        <f t="shared" si="37"/>
        <v>#DIV/0!</v>
      </c>
      <c r="BG386" s="1" t="e">
        <f t="shared" si="32"/>
        <v>#DIV/0!</v>
      </c>
    </row>
    <row r="387" spans="21:59" x14ac:dyDescent="0.25">
      <c r="U387" s="3" t="e">
        <f t="shared" si="33"/>
        <v>#DIV/0!</v>
      </c>
      <c r="AM387" t="e">
        <f t="shared" si="34"/>
        <v>#DIV/0!</v>
      </c>
      <c r="AN387" t="e">
        <f t="shared" si="35"/>
        <v>#DIV/0!</v>
      </c>
      <c r="BC387" t="e">
        <f t="shared" si="36"/>
        <v>#DIV/0!</v>
      </c>
      <c r="BD387" t="e">
        <f t="shared" si="37"/>
        <v>#DIV/0!</v>
      </c>
      <c r="BG387" s="1" t="e">
        <f t="shared" ref="BG387:BG450" si="38">(K387*BE387+L387*BF387) / (K387 + L387)</f>
        <v>#DIV/0!</v>
      </c>
    </row>
    <row r="388" spans="21:59" x14ac:dyDescent="0.25">
      <c r="U388" s="3" t="e">
        <f t="shared" ref="U388:U451" si="39" xml:space="preserve"> AVERAGE(V388:AB388)</f>
        <v>#DIV/0!</v>
      </c>
      <c r="AM388" t="e">
        <f t="shared" ref="AM388:AM451" si="40">(K388*AK388+L388*AL388) / (K388 + L388)</f>
        <v>#DIV/0!</v>
      </c>
      <c r="AN388" t="e">
        <f t="shared" ref="AN388:AN451" si="41" xml:space="preserve"> AK388 / AL388</f>
        <v>#DIV/0!</v>
      </c>
      <c r="BC388" t="e">
        <f t="shared" ref="BC388:BC451" si="42">(K388*BA388+L388*BB388) / (K388 + L388)</f>
        <v>#DIV/0!</v>
      </c>
      <c r="BD388" t="e">
        <f t="shared" ref="BD388:BD451" si="43" xml:space="preserve"> BA388 / BB388</f>
        <v>#DIV/0!</v>
      </c>
      <c r="BG388" s="1" t="e">
        <f t="shared" si="38"/>
        <v>#DIV/0!</v>
      </c>
    </row>
    <row r="389" spans="21:59" x14ac:dyDescent="0.25">
      <c r="U389" s="3" t="e">
        <f t="shared" si="39"/>
        <v>#DIV/0!</v>
      </c>
      <c r="AM389" t="e">
        <f t="shared" si="40"/>
        <v>#DIV/0!</v>
      </c>
      <c r="AN389" t="e">
        <f t="shared" si="41"/>
        <v>#DIV/0!</v>
      </c>
      <c r="BC389" t="e">
        <f t="shared" si="42"/>
        <v>#DIV/0!</v>
      </c>
      <c r="BD389" t="e">
        <f t="shared" si="43"/>
        <v>#DIV/0!</v>
      </c>
      <c r="BG389" s="1" t="e">
        <f t="shared" si="38"/>
        <v>#DIV/0!</v>
      </c>
    </row>
    <row r="390" spans="21:59" x14ac:dyDescent="0.25">
      <c r="U390" s="3" t="e">
        <f t="shared" si="39"/>
        <v>#DIV/0!</v>
      </c>
      <c r="AM390" t="e">
        <f t="shared" si="40"/>
        <v>#DIV/0!</v>
      </c>
      <c r="AN390" t="e">
        <f t="shared" si="41"/>
        <v>#DIV/0!</v>
      </c>
      <c r="BC390" t="e">
        <f t="shared" si="42"/>
        <v>#DIV/0!</v>
      </c>
      <c r="BD390" t="e">
        <f t="shared" si="43"/>
        <v>#DIV/0!</v>
      </c>
      <c r="BG390" s="1" t="e">
        <f t="shared" si="38"/>
        <v>#DIV/0!</v>
      </c>
    </row>
    <row r="391" spans="21:59" x14ac:dyDescent="0.25">
      <c r="U391" s="3" t="e">
        <f t="shared" si="39"/>
        <v>#DIV/0!</v>
      </c>
      <c r="AM391" t="e">
        <f t="shared" si="40"/>
        <v>#DIV/0!</v>
      </c>
      <c r="AN391" t="e">
        <f t="shared" si="41"/>
        <v>#DIV/0!</v>
      </c>
      <c r="BC391" t="e">
        <f t="shared" si="42"/>
        <v>#DIV/0!</v>
      </c>
      <c r="BD391" t="e">
        <f t="shared" si="43"/>
        <v>#DIV/0!</v>
      </c>
      <c r="BG391" s="1" t="e">
        <f t="shared" si="38"/>
        <v>#DIV/0!</v>
      </c>
    </row>
    <row r="392" spans="21:59" x14ac:dyDescent="0.25">
      <c r="U392" s="3" t="e">
        <f t="shared" si="39"/>
        <v>#DIV/0!</v>
      </c>
      <c r="AM392" t="e">
        <f t="shared" si="40"/>
        <v>#DIV/0!</v>
      </c>
      <c r="AN392" t="e">
        <f t="shared" si="41"/>
        <v>#DIV/0!</v>
      </c>
      <c r="BC392" t="e">
        <f t="shared" si="42"/>
        <v>#DIV/0!</v>
      </c>
      <c r="BD392" t="e">
        <f t="shared" si="43"/>
        <v>#DIV/0!</v>
      </c>
      <c r="BG392" s="1" t="e">
        <f t="shared" si="38"/>
        <v>#DIV/0!</v>
      </c>
    </row>
    <row r="393" spans="21:59" x14ac:dyDescent="0.25">
      <c r="U393" s="3" t="e">
        <f t="shared" si="39"/>
        <v>#DIV/0!</v>
      </c>
      <c r="AM393" t="e">
        <f t="shared" si="40"/>
        <v>#DIV/0!</v>
      </c>
      <c r="AN393" t="e">
        <f t="shared" si="41"/>
        <v>#DIV/0!</v>
      </c>
      <c r="BC393" t="e">
        <f t="shared" si="42"/>
        <v>#DIV/0!</v>
      </c>
      <c r="BD393" t="e">
        <f t="shared" si="43"/>
        <v>#DIV/0!</v>
      </c>
      <c r="BG393" s="1" t="e">
        <f t="shared" si="38"/>
        <v>#DIV/0!</v>
      </c>
    </row>
    <row r="394" spans="21:59" x14ac:dyDescent="0.25">
      <c r="U394" s="3" t="e">
        <f t="shared" si="39"/>
        <v>#DIV/0!</v>
      </c>
      <c r="AM394" t="e">
        <f t="shared" si="40"/>
        <v>#DIV/0!</v>
      </c>
      <c r="AN394" t="e">
        <f t="shared" si="41"/>
        <v>#DIV/0!</v>
      </c>
      <c r="BC394" t="e">
        <f t="shared" si="42"/>
        <v>#DIV/0!</v>
      </c>
      <c r="BD394" t="e">
        <f t="shared" si="43"/>
        <v>#DIV/0!</v>
      </c>
      <c r="BG394" s="1" t="e">
        <f t="shared" si="38"/>
        <v>#DIV/0!</v>
      </c>
    </row>
    <row r="395" spans="21:59" x14ac:dyDescent="0.25">
      <c r="U395" s="3" t="e">
        <f t="shared" si="39"/>
        <v>#DIV/0!</v>
      </c>
      <c r="AM395" t="e">
        <f t="shared" si="40"/>
        <v>#DIV/0!</v>
      </c>
      <c r="AN395" t="e">
        <f t="shared" si="41"/>
        <v>#DIV/0!</v>
      </c>
      <c r="BC395" t="e">
        <f t="shared" si="42"/>
        <v>#DIV/0!</v>
      </c>
      <c r="BD395" t="e">
        <f t="shared" si="43"/>
        <v>#DIV/0!</v>
      </c>
      <c r="BG395" s="1" t="e">
        <f t="shared" si="38"/>
        <v>#DIV/0!</v>
      </c>
    </row>
    <row r="396" spans="21:59" x14ac:dyDescent="0.25">
      <c r="U396" s="3" t="e">
        <f t="shared" si="39"/>
        <v>#DIV/0!</v>
      </c>
      <c r="AM396" t="e">
        <f t="shared" si="40"/>
        <v>#DIV/0!</v>
      </c>
      <c r="AN396" t="e">
        <f t="shared" si="41"/>
        <v>#DIV/0!</v>
      </c>
      <c r="BC396" t="e">
        <f t="shared" si="42"/>
        <v>#DIV/0!</v>
      </c>
      <c r="BD396" t="e">
        <f t="shared" si="43"/>
        <v>#DIV/0!</v>
      </c>
      <c r="BG396" s="1" t="e">
        <f t="shared" si="38"/>
        <v>#DIV/0!</v>
      </c>
    </row>
    <row r="397" spans="21:59" x14ac:dyDescent="0.25">
      <c r="U397" s="3" t="e">
        <f t="shared" si="39"/>
        <v>#DIV/0!</v>
      </c>
      <c r="AM397" t="e">
        <f t="shared" si="40"/>
        <v>#DIV/0!</v>
      </c>
      <c r="AN397" t="e">
        <f t="shared" si="41"/>
        <v>#DIV/0!</v>
      </c>
      <c r="BC397" t="e">
        <f t="shared" si="42"/>
        <v>#DIV/0!</v>
      </c>
      <c r="BD397" t="e">
        <f t="shared" si="43"/>
        <v>#DIV/0!</v>
      </c>
      <c r="BG397" s="1" t="e">
        <f t="shared" si="38"/>
        <v>#DIV/0!</v>
      </c>
    </row>
    <row r="398" spans="21:59" x14ac:dyDescent="0.25">
      <c r="U398" s="3" t="e">
        <f t="shared" si="39"/>
        <v>#DIV/0!</v>
      </c>
      <c r="AM398" t="e">
        <f t="shared" si="40"/>
        <v>#DIV/0!</v>
      </c>
      <c r="AN398" t="e">
        <f t="shared" si="41"/>
        <v>#DIV/0!</v>
      </c>
      <c r="BC398" t="e">
        <f t="shared" si="42"/>
        <v>#DIV/0!</v>
      </c>
      <c r="BD398" t="e">
        <f t="shared" si="43"/>
        <v>#DIV/0!</v>
      </c>
      <c r="BG398" s="1" t="e">
        <f t="shared" si="38"/>
        <v>#DIV/0!</v>
      </c>
    </row>
    <row r="399" spans="21:59" x14ac:dyDescent="0.25">
      <c r="U399" s="3" t="e">
        <f t="shared" si="39"/>
        <v>#DIV/0!</v>
      </c>
      <c r="AM399" t="e">
        <f t="shared" si="40"/>
        <v>#DIV/0!</v>
      </c>
      <c r="AN399" t="e">
        <f t="shared" si="41"/>
        <v>#DIV/0!</v>
      </c>
      <c r="BC399" t="e">
        <f t="shared" si="42"/>
        <v>#DIV/0!</v>
      </c>
      <c r="BD399" t="e">
        <f t="shared" si="43"/>
        <v>#DIV/0!</v>
      </c>
      <c r="BG399" s="1" t="e">
        <f t="shared" si="38"/>
        <v>#DIV/0!</v>
      </c>
    </row>
    <row r="400" spans="21:59" x14ac:dyDescent="0.25">
      <c r="U400" s="3" t="e">
        <f t="shared" si="39"/>
        <v>#DIV/0!</v>
      </c>
      <c r="AM400" t="e">
        <f t="shared" si="40"/>
        <v>#DIV/0!</v>
      </c>
      <c r="AN400" t="e">
        <f t="shared" si="41"/>
        <v>#DIV/0!</v>
      </c>
      <c r="BC400" t="e">
        <f t="shared" si="42"/>
        <v>#DIV/0!</v>
      </c>
      <c r="BD400" t="e">
        <f t="shared" si="43"/>
        <v>#DIV/0!</v>
      </c>
      <c r="BG400" s="1" t="e">
        <f t="shared" si="38"/>
        <v>#DIV/0!</v>
      </c>
    </row>
    <row r="401" spans="21:59" x14ac:dyDescent="0.25">
      <c r="U401" s="3" t="e">
        <f t="shared" si="39"/>
        <v>#DIV/0!</v>
      </c>
      <c r="AM401" t="e">
        <f t="shared" si="40"/>
        <v>#DIV/0!</v>
      </c>
      <c r="AN401" t="e">
        <f t="shared" si="41"/>
        <v>#DIV/0!</v>
      </c>
      <c r="BC401" t="e">
        <f t="shared" si="42"/>
        <v>#DIV/0!</v>
      </c>
      <c r="BD401" t="e">
        <f t="shared" si="43"/>
        <v>#DIV/0!</v>
      </c>
      <c r="BG401" s="1" t="e">
        <f t="shared" si="38"/>
        <v>#DIV/0!</v>
      </c>
    </row>
    <row r="402" spans="21:59" x14ac:dyDescent="0.25">
      <c r="U402" s="3" t="e">
        <f t="shared" si="39"/>
        <v>#DIV/0!</v>
      </c>
      <c r="AM402" t="e">
        <f t="shared" si="40"/>
        <v>#DIV/0!</v>
      </c>
      <c r="AN402" t="e">
        <f t="shared" si="41"/>
        <v>#DIV/0!</v>
      </c>
      <c r="BC402" t="e">
        <f t="shared" si="42"/>
        <v>#DIV/0!</v>
      </c>
      <c r="BD402" t="e">
        <f t="shared" si="43"/>
        <v>#DIV/0!</v>
      </c>
      <c r="BG402" s="1" t="e">
        <f t="shared" si="38"/>
        <v>#DIV/0!</v>
      </c>
    </row>
    <row r="403" spans="21:59" x14ac:dyDescent="0.25">
      <c r="U403" s="3" t="e">
        <f t="shared" si="39"/>
        <v>#DIV/0!</v>
      </c>
      <c r="AM403" t="e">
        <f t="shared" si="40"/>
        <v>#DIV/0!</v>
      </c>
      <c r="AN403" t="e">
        <f t="shared" si="41"/>
        <v>#DIV/0!</v>
      </c>
      <c r="BC403" t="e">
        <f t="shared" si="42"/>
        <v>#DIV/0!</v>
      </c>
      <c r="BD403" t="e">
        <f t="shared" si="43"/>
        <v>#DIV/0!</v>
      </c>
      <c r="BG403" s="1" t="e">
        <f t="shared" si="38"/>
        <v>#DIV/0!</v>
      </c>
    </row>
    <row r="404" spans="21:59" x14ac:dyDescent="0.25">
      <c r="U404" s="3" t="e">
        <f t="shared" si="39"/>
        <v>#DIV/0!</v>
      </c>
      <c r="AM404" t="e">
        <f t="shared" si="40"/>
        <v>#DIV/0!</v>
      </c>
      <c r="AN404" t="e">
        <f t="shared" si="41"/>
        <v>#DIV/0!</v>
      </c>
      <c r="BC404" t="e">
        <f t="shared" si="42"/>
        <v>#DIV/0!</v>
      </c>
      <c r="BD404" t="e">
        <f t="shared" si="43"/>
        <v>#DIV/0!</v>
      </c>
      <c r="BG404" s="1" t="e">
        <f t="shared" si="38"/>
        <v>#DIV/0!</v>
      </c>
    </row>
    <row r="405" spans="21:59" x14ac:dyDescent="0.25">
      <c r="U405" s="3" t="e">
        <f t="shared" si="39"/>
        <v>#DIV/0!</v>
      </c>
      <c r="AM405" t="e">
        <f t="shared" si="40"/>
        <v>#DIV/0!</v>
      </c>
      <c r="AN405" t="e">
        <f t="shared" si="41"/>
        <v>#DIV/0!</v>
      </c>
      <c r="BC405" t="e">
        <f t="shared" si="42"/>
        <v>#DIV/0!</v>
      </c>
      <c r="BD405" t="e">
        <f t="shared" si="43"/>
        <v>#DIV/0!</v>
      </c>
      <c r="BG405" s="1" t="e">
        <f t="shared" si="38"/>
        <v>#DIV/0!</v>
      </c>
    </row>
    <row r="406" spans="21:59" x14ac:dyDescent="0.25">
      <c r="U406" s="3" t="e">
        <f t="shared" si="39"/>
        <v>#DIV/0!</v>
      </c>
      <c r="AM406" t="e">
        <f t="shared" si="40"/>
        <v>#DIV/0!</v>
      </c>
      <c r="AN406" t="e">
        <f t="shared" si="41"/>
        <v>#DIV/0!</v>
      </c>
      <c r="BC406" t="e">
        <f t="shared" si="42"/>
        <v>#DIV/0!</v>
      </c>
      <c r="BD406" t="e">
        <f t="shared" si="43"/>
        <v>#DIV/0!</v>
      </c>
      <c r="BG406" s="1" t="e">
        <f t="shared" si="38"/>
        <v>#DIV/0!</v>
      </c>
    </row>
    <row r="407" spans="21:59" x14ac:dyDescent="0.25">
      <c r="U407" s="3" t="e">
        <f t="shared" si="39"/>
        <v>#DIV/0!</v>
      </c>
      <c r="AM407" t="e">
        <f t="shared" si="40"/>
        <v>#DIV/0!</v>
      </c>
      <c r="AN407" t="e">
        <f t="shared" si="41"/>
        <v>#DIV/0!</v>
      </c>
      <c r="BC407" t="e">
        <f t="shared" si="42"/>
        <v>#DIV/0!</v>
      </c>
      <c r="BD407" t="e">
        <f t="shared" si="43"/>
        <v>#DIV/0!</v>
      </c>
      <c r="BG407" s="1" t="e">
        <f t="shared" si="38"/>
        <v>#DIV/0!</v>
      </c>
    </row>
    <row r="408" spans="21:59" x14ac:dyDescent="0.25">
      <c r="U408" s="3" t="e">
        <f t="shared" si="39"/>
        <v>#DIV/0!</v>
      </c>
      <c r="AM408" t="e">
        <f t="shared" si="40"/>
        <v>#DIV/0!</v>
      </c>
      <c r="AN408" t="e">
        <f t="shared" si="41"/>
        <v>#DIV/0!</v>
      </c>
      <c r="BC408" t="e">
        <f t="shared" si="42"/>
        <v>#DIV/0!</v>
      </c>
      <c r="BD408" t="e">
        <f t="shared" si="43"/>
        <v>#DIV/0!</v>
      </c>
      <c r="BG408" s="1" t="e">
        <f t="shared" si="38"/>
        <v>#DIV/0!</v>
      </c>
    </row>
    <row r="409" spans="21:59" x14ac:dyDescent="0.25">
      <c r="U409" s="3" t="e">
        <f t="shared" si="39"/>
        <v>#DIV/0!</v>
      </c>
      <c r="AM409" t="e">
        <f t="shared" si="40"/>
        <v>#DIV/0!</v>
      </c>
      <c r="AN409" t="e">
        <f t="shared" si="41"/>
        <v>#DIV/0!</v>
      </c>
      <c r="BC409" t="e">
        <f t="shared" si="42"/>
        <v>#DIV/0!</v>
      </c>
      <c r="BD409" t="e">
        <f t="shared" si="43"/>
        <v>#DIV/0!</v>
      </c>
      <c r="BG409" s="1" t="e">
        <f t="shared" si="38"/>
        <v>#DIV/0!</v>
      </c>
    </row>
    <row r="410" spans="21:59" x14ac:dyDescent="0.25">
      <c r="U410" s="3" t="e">
        <f t="shared" si="39"/>
        <v>#DIV/0!</v>
      </c>
      <c r="AM410" t="e">
        <f t="shared" si="40"/>
        <v>#DIV/0!</v>
      </c>
      <c r="AN410" t="e">
        <f t="shared" si="41"/>
        <v>#DIV/0!</v>
      </c>
      <c r="BC410" t="e">
        <f t="shared" si="42"/>
        <v>#DIV/0!</v>
      </c>
      <c r="BD410" t="e">
        <f t="shared" si="43"/>
        <v>#DIV/0!</v>
      </c>
      <c r="BG410" s="1" t="e">
        <f t="shared" si="38"/>
        <v>#DIV/0!</v>
      </c>
    </row>
    <row r="411" spans="21:59" x14ac:dyDescent="0.25">
      <c r="U411" s="3" t="e">
        <f t="shared" si="39"/>
        <v>#DIV/0!</v>
      </c>
      <c r="AM411" t="e">
        <f t="shared" si="40"/>
        <v>#DIV/0!</v>
      </c>
      <c r="AN411" t="e">
        <f t="shared" si="41"/>
        <v>#DIV/0!</v>
      </c>
      <c r="BC411" t="e">
        <f t="shared" si="42"/>
        <v>#DIV/0!</v>
      </c>
      <c r="BD411" t="e">
        <f t="shared" si="43"/>
        <v>#DIV/0!</v>
      </c>
      <c r="BG411" s="1" t="e">
        <f t="shared" si="38"/>
        <v>#DIV/0!</v>
      </c>
    </row>
    <row r="412" spans="21:59" x14ac:dyDescent="0.25">
      <c r="U412" s="3" t="e">
        <f t="shared" si="39"/>
        <v>#DIV/0!</v>
      </c>
      <c r="AM412" t="e">
        <f t="shared" si="40"/>
        <v>#DIV/0!</v>
      </c>
      <c r="AN412" t="e">
        <f t="shared" si="41"/>
        <v>#DIV/0!</v>
      </c>
      <c r="BC412" t="e">
        <f t="shared" si="42"/>
        <v>#DIV/0!</v>
      </c>
      <c r="BD412" t="e">
        <f t="shared" si="43"/>
        <v>#DIV/0!</v>
      </c>
      <c r="BG412" s="1" t="e">
        <f t="shared" si="38"/>
        <v>#DIV/0!</v>
      </c>
    </row>
    <row r="413" spans="21:59" x14ac:dyDescent="0.25">
      <c r="U413" s="3" t="e">
        <f t="shared" si="39"/>
        <v>#DIV/0!</v>
      </c>
      <c r="AM413" t="e">
        <f t="shared" si="40"/>
        <v>#DIV/0!</v>
      </c>
      <c r="AN413" t="e">
        <f t="shared" si="41"/>
        <v>#DIV/0!</v>
      </c>
      <c r="BC413" t="e">
        <f t="shared" si="42"/>
        <v>#DIV/0!</v>
      </c>
      <c r="BD413" t="e">
        <f t="shared" si="43"/>
        <v>#DIV/0!</v>
      </c>
      <c r="BG413" s="1" t="e">
        <f t="shared" si="38"/>
        <v>#DIV/0!</v>
      </c>
    </row>
    <row r="414" spans="21:59" x14ac:dyDescent="0.25">
      <c r="U414" s="3" t="e">
        <f t="shared" si="39"/>
        <v>#DIV/0!</v>
      </c>
      <c r="AM414" t="e">
        <f t="shared" si="40"/>
        <v>#DIV/0!</v>
      </c>
      <c r="AN414" t="e">
        <f t="shared" si="41"/>
        <v>#DIV/0!</v>
      </c>
      <c r="BC414" t="e">
        <f t="shared" si="42"/>
        <v>#DIV/0!</v>
      </c>
      <c r="BD414" t="e">
        <f t="shared" si="43"/>
        <v>#DIV/0!</v>
      </c>
      <c r="BG414" s="1" t="e">
        <f t="shared" si="38"/>
        <v>#DIV/0!</v>
      </c>
    </row>
    <row r="415" spans="21:59" x14ac:dyDescent="0.25">
      <c r="U415" s="3" t="e">
        <f t="shared" si="39"/>
        <v>#DIV/0!</v>
      </c>
      <c r="AM415" t="e">
        <f t="shared" si="40"/>
        <v>#DIV/0!</v>
      </c>
      <c r="AN415" t="e">
        <f t="shared" si="41"/>
        <v>#DIV/0!</v>
      </c>
      <c r="BC415" t="e">
        <f t="shared" si="42"/>
        <v>#DIV/0!</v>
      </c>
      <c r="BD415" t="e">
        <f t="shared" si="43"/>
        <v>#DIV/0!</v>
      </c>
      <c r="BG415" s="1" t="e">
        <f t="shared" si="38"/>
        <v>#DIV/0!</v>
      </c>
    </row>
    <row r="416" spans="21:59" x14ac:dyDescent="0.25">
      <c r="U416" s="3" t="e">
        <f t="shared" si="39"/>
        <v>#DIV/0!</v>
      </c>
      <c r="AM416" t="e">
        <f t="shared" si="40"/>
        <v>#DIV/0!</v>
      </c>
      <c r="AN416" t="e">
        <f t="shared" si="41"/>
        <v>#DIV/0!</v>
      </c>
      <c r="BC416" t="e">
        <f t="shared" si="42"/>
        <v>#DIV/0!</v>
      </c>
      <c r="BD416" t="e">
        <f t="shared" si="43"/>
        <v>#DIV/0!</v>
      </c>
      <c r="BG416" s="1" t="e">
        <f t="shared" si="38"/>
        <v>#DIV/0!</v>
      </c>
    </row>
    <row r="417" spans="21:59" x14ac:dyDescent="0.25">
      <c r="U417" s="3" t="e">
        <f t="shared" si="39"/>
        <v>#DIV/0!</v>
      </c>
      <c r="AM417" t="e">
        <f t="shared" si="40"/>
        <v>#DIV/0!</v>
      </c>
      <c r="AN417" t="e">
        <f t="shared" si="41"/>
        <v>#DIV/0!</v>
      </c>
      <c r="BC417" t="e">
        <f t="shared" si="42"/>
        <v>#DIV/0!</v>
      </c>
      <c r="BD417" t="e">
        <f t="shared" si="43"/>
        <v>#DIV/0!</v>
      </c>
      <c r="BG417" s="1" t="e">
        <f t="shared" si="38"/>
        <v>#DIV/0!</v>
      </c>
    </row>
    <row r="418" spans="21:59" x14ac:dyDescent="0.25">
      <c r="U418" s="3" t="e">
        <f t="shared" si="39"/>
        <v>#DIV/0!</v>
      </c>
      <c r="AM418" t="e">
        <f t="shared" si="40"/>
        <v>#DIV/0!</v>
      </c>
      <c r="AN418" t="e">
        <f t="shared" si="41"/>
        <v>#DIV/0!</v>
      </c>
      <c r="BC418" t="e">
        <f t="shared" si="42"/>
        <v>#DIV/0!</v>
      </c>
      <c r="BD418" t="e">
        <f t="shared" si="43"/>
        <v>#DIV/0!</v>
      </c>
      <c r="BG418" s="1" t="e">
        <f t="shared" si="38"/>
        <v>#DIV/0!</v>
      </c>
    </row>
    <row r="419" spans="21:59" x14ac:dyDescent="0.25">
      <c r="U419" s="3" t="e">
        <f t="shared" si="39"/>
        <v>#DIV/0!</v>
      </c>
      <c r="AM419" t="e">
        <f t="shared" si="40"/>
        <v>#DIV/0!</v>
      </c>
      <c r="AN419" t="e">
        <f t="shared" si="41"/>
        <v>#DIV/0!</v>
      </c>
      <c r="BC419" t="e">
        <f t="shared" si="42"/>
        <v>#DIV/0!</v>
      </c>
      <c r="BD419" t="e">
        <f t="shared" si="43"/>
        <v>#DIV/0!</v>
      </c>
      <c r="BG419" s="1" t="e">
        <f t="shared" si="38"/>
        <v>#DIV/0!</v>
      </c>
    </row>
    <row r="420" spans="21:59" x14ac:dyDescent="0.25">
      <c r="U420" s="3" t="e">
        <f t="shared" si="39"/>
        <v>#DIV/0!</v>
      </c>
      <c r="AM420" t="e">
        <f t="shared" si="40"/>
        <v>#DIV/0!</v>
      </c>
      <c r="AN420" t="e">
        <f t="shared" si="41"/>
        <v>#DIV/0!</v>
      </c>
      <c r="BC420" t="e">
        <f t="shared" si="42"/>
        <v>#DIV/0!</v>
      </c>
      <c r="BD420" t="e">
        <f t="shared" si="43"/>
        <v>#DIV/0!</v>
      </c>
      <c r="BG420" s="1" t="e">
        <f t="shared" si="38"/>
        <v>#DIV/0!</v>
      </c>
    </row>
    <row r="421" spans="21:59" x14ac:dyDescent="0.25">
      <c r="U421" s="3" t="e">
        <f t="shared" si="39"/>
        <v>#DIV/0!</v>
      </c>
      <c r="AM421" t="e">
        <f t="shared" si="40"/>
        <v>#DIV/0!</v>
      </c>
      <c r="AN421" t="e">
        <f t="shared" si="41"/>
        <v>#DIV/0!</v>
      </c>
      <c r="BC421" t="e">
        <f t="shared" si="42"/>
        <v>#DIV/0!</v>
      </c>
      <c r="BD421" t="e">
        <f t="shared" si="43"/>
        <v>#DIV/0!</v>
      </c>
      <c r="BG421" s="1" t="e">
        <f t="shared" si="38"/>
        <v>#DIV/0!</v>
      </c>
    </row>
    <row r="422" spans="21:59" x14ac:dyDescent="0.25">
      <c r="U422" s="3" t="e">
        <f t="shared" si="39"/>
        <v>#DIV/0!</v>
      </c>
      <c r="AM422" t="e">
        <f t="shared" si="40"/>
        <v>#DIV/0!</v>
      </c>
      <c r="AN422" t="e">
        <f t="shared" si="41"/>
        <v>#DIV/0!</v>
      </c>
      <c r="BC422" t="e">
        <f t="shared" si="42"/>
        <v>#DIV/0!</v>
      </c>
      <c r="BD422" t="e">
        <f t="shared" si="43"/>
        <v>#DIV/0!</v>
      </c>
      <c r="BG422" s="1" t="e">
        <f t="shared" si="38"/>
        <v>#DIV/0!</v>
      </c>
    </row>
    <row r="423" spans="21:59" x14ac:dyDescent="0.25">
      <c r="U423" s="3" t="e">
        <f t="shared" si="39"/>
        <v>#DIV/0!</v>
      </c>
      <c r="AM423" t="e">
        <f t="shared" si="40"/>
        <v>#DIV/0!</v>
      </c>
      <c r="AN423" t="e">
        <f t="shared" si="41"/>
        <v>#DIV/0!</v>
      </c>
      <c r="BC423" t="e">
        <f t="shared" si="42"/>
        <v>#DIV/0!</v>
      </c>
      <c r="BD423" t="e">
        <f t="shared" si="43"/>
        <v>#DIV/0!</v>
      </c>
      <c r="BG423" s="1" t="e">
        <f t="shared" si="38"/>
        <v>#DIV/0!</v>
      </c>
    </row>
    <row r="424" spans="21:59" x14ac:dyDescent="0.25">
      <c r="U424" s="3" t="e">
        <f t="shared" si="39"/>
        <v>#DIV/0!</v>
      </c>
      <c r="AM424" t="e">
        <f t="shared" si="40"/>
        <v>#DIV/0!</v>
      </c>
      <c r="AN424" t="e">
        <f t="shared" si="41"/>
        <v>#DIV/0!</v>
      </c>
      <c r="BC424" t="e">
        <f t="shared" si="42"/>
        <v>#DIV/0!</v>
      </c>
      <c r="BD424" t="e">
        <f t="shared" si="43"/>
        <v>#DIV/0!</v>
      </c>
      <c r="BG424" s="1" t="e">
        <f t="shared" si="38"/>
        <v>#DIV/0!</v>
      </c>
    </row>
    <row r="425" spans="21:59" x14ac:dyDescent="0.25">
      <c r="U425" s="3" t="e">
        <f t="shared" si="39"/>
        <v>#DIV/0!</v>
      </c>
      <c r="AM425" t="e">
        <f t="shared" si="40"/>
        <v>#DIV/0!</v>
      </c>
      <c r="AN425" t="e">
        <f t="shared" si="41"/>
        <v>#DIV/0!</v>
      </c>
      <c r="BC425" t="e">
        <f t="shared" si="42"/>
        <v>#DIV/0!</v>
      </c>
      <c r="BD425" t="e">
        <f t="shared" si="43"/>
        <v>#DIV/0!</v>
      </c>
      <c r="BG425" s="1" t="e">
        <f t="shared" si="38"/>
        <v>#DIV/0!</v>
      </c>
    </row>
    <row r="426" spans="21:59" x14ac:dyDescent="0.25">
      <c r="U426" s="3" t="e">
        <f t="shared" si="39"/>
        <v>#DIV/0!</v>
      </c>
      <c r="AM426" t="e">
        <f t="shared" si="40"/>
        <v>#DIV/0!</v>
      </c>
      <c r="AN426" t="e">
        <f t="shared" si="41"/>
        <v>#DIV/0!</v>
      </c>
      <c r="BC426" t="e">
        <f t="shared" si="42"/>
        <v>#DIV/0!</v>
      </c>
      <c r="BD426" t="e">
        <f t="shared" si="43"/>
        <v>#DIV/0!</v>
      </c>
      <c r="BG426" s="1" t="e">
        <f t="shared" si="38"/>
        <v>#DIV/0!</v>
      </c>
    </row>
    <row r="427" spans="21:59" x14ac:dyDescent="0.25">
      <c r="U427" s="3" t="e">
        <f t="shared" si="39"/>
        <v>#DIV/0!</v>
      </c>
      <c r="AM427" t="e">
        <f t="shared" si="40"/>
        <v>#DIV/0!</v>
      </c>
      <c r="AN427" t="e">
        <f t="shared" si="41"/>
        <v>#DIV/0!</v>
      </c>
      <c r="BC427" t="e">
        <f t="shared" si="42"/>
        <v>#DIV/0!</v>
      </c>
      <c r="BD427" t="e">
        <f t="shared" si="43"/>
        <v>#DIV/0!</v>
      </c>
      <c r="BG427" s="1" t="e">
        <f t="shared" si="38"/>
        <v>#DIV/0!</v>
      </c>
    </row>
    <row r="428" spans="21:59" x14ac:dyDescent="0.25">
      <c r="U428" s="3" t="e">
        <f t="shared" si="39"/>
        <v>#DIV/0!</v>
      </c>
      <c r="AM428" t="e">
        <f t="shared" si="40"/>
        <v>#DIV/0!</v>
      </c>
      <c r="AN428" t="e">
        <f t="shared" si="41"/>
        <v>#DIV/0!</v>
      </c>
      <c r="BC428" t="e">
        <f t="shared" si="42"/>
        <v>#DIV/0!</v>
      </c>
      <c r="BD428" t="e">
        <f t="shared" si="43"/>
        <v>#DIV/0!</v>
      </c>
      <c r="BG428" s="1" t="e">
        <f t="shared" si="38"/>
        <v>#DIV/0!</v>
      </c>
    </row>
    <row r="429" spans="21:59" x14ac:dyDescent="0.25">
      <c r="U429" s="3" t="e">
        <f t="shared" si="39"/>
        <v>#DIV/0!</v>
      </c>
      <c r="AM429" t="e">
        <f t="shared" si="40"/>
        <v>#DIV/0!</v>
      </c>
      <c r="AN429" t="e">
        <f t="shared" si="41"/>
        <v>#DIV/0!</v>
      </c>
      <c r="BC429" t="e">
        <f t="shared" si="42"/>
        <v>#DIV/0!</v>
      </c>
      <c r="BD429" t="e">
        <f t="shared" si="43"/>
        <v>#DIV/0!</v>
      </c>
      <c r="BG429" s="1" t="e">
        <f t="shared" si="38"/>
        <v>#DIV/0!</v>
      </c>
    </row>
    <row r="430" spans="21:59" x14ac:dyDescent="0.25">
      <c r="U430" s="3" t="e">
        <f t="shared" si="39"/>
        <v>#DIV/0!</v>
      </c>
      <c r="AM430" t="e">
        <f t="shared" si="40"/>
        <v>#DIV/0!</v>
      </c>
      <c r="AN430" t="e">
        <f t="shared" si="41"/>
        <v>#DIV/0!</v>
      </c>
      <c r="BC430" t="e">
        <f t="shared" si="42"/>
        <v>#DIV/0!</v>
      </c>
      <c r="BD430" t="e">
        <f t="shared" si="43"/>
        <v>#DIV/0!</v>
      </c>
      <c r="BG430" s="1" t="e">
        <f t="shared" si="38"/>
        <v>#DIV/0!</v>
      </c>
    </row>
    <row r="431" spans="21:59" x14ac:dyDescent="0.25">
      <c r="U431" s="3" t="e">
        <f t="shared" si="39"/>
        <v>#DIV/0!</v>
      </c>
      <c r="AM431" t="e">
        <f t="shared" si="40"/>
        <v>#DIV/0!</v>
      </c>
      <c r="AN431" t="e">
        <f t="shared" si="41"/>
        <v>#DIV/0!</v>
      </c>
      <c r="BC431" t="e">
        <f t="shared" si="42"/>
        <v>#DIV/0!</v>
      </c>
      <c r="BD431" t="e">
        <f t="shared" si="43"/>
        <v>#DIV/0!</v>
      </c>
      <c r="BG431" s="1" t="e">
        <f t="shared" si="38"/>
        <v>#DIV/0!</v>
      </c>
    </row>
    <row r="432" spans="21:59" x14ac:dyDescent="0.25">
      <c r="U432" s="3" t="e">
        <f t="shared" si="39"/>
        <v>#DIV/0!</v>
      </c>
      <c r="AM432" t="e">
        <f t="shared" si="40"/>
        <v>#DIV/0!</v>
      </c>
      <c r="AN432" t="e">
        <f t="shared" si="41"/>
        <v>#DIV/0!</v>
      </c>
      <c r="BC432" t="e">
        <f t="shared" si="42"/>
        <v>#DIV/0!</v>
      </c>
      <c r="BD432" t="e">
        <f t="shared" si="43"/>
        <v>#DIV/0!</v>
      </c>
      <c r="BG432" s="1" t="e">
        <f t="shared" si="38"/>
        <v>#DIV/0!</v>
      </c>
    </row>
    <row r="433" spans="21:59" x14ac:dyDescent="0.25">
      <c r="U433" s="3" t="e">
        <f t="shared" si="39"/>
        <v>#DIV/0!</v>
      </c>
      <c r="AM433" t="e">
        <f t="shared" si="40"/>
        <v>#DIV/0!</v>
      </c>
      <c r="AN433" t="e">
        <f t="shared" si="41"/>
        <v>#DIV/0!</v>
      </c>
      <c r="BC433" t="e">
        <f t="shared" si="42"/>
        <v>#DIV/0!</v>
      </c>
      <c r="BD433" t="e">
        <f t="shared" si="43"/>
        <v>#DIV/0!</v>
      </c>
      <c r="BG433" s="1" t="e">
        <f t="shared" si="38"/>
        <v>#DIV/0!</v>
      </c>
    </row>
    <row r="434" spans="21:59" x14ac:dyDescent="0.25">
      <c r="U434" s="3" t="e">
        <f t="shared" si="39"/>
        <v>#DIV/0!</v>
      </c>
      <c r="AM434" t="e">
        <f t="shared" si="40"/>
        <v>#DIV/0!</v>
      </c>
      <c r="AN434" t="e">
        <f t="shared" si="41"/>
        <v>#DIV/0!</v>
      </c>
      <c r="BC434" t="e">
        <f t="shared" si="42"/>
        <v>#DIV/0!</v>
      </c>
      <c r="BD434" t="e">
        <f t="shared" si="43"/>
        <v>#DIV/0!</v>
      </c>
      <c r="BG434" s="1" t="e">
        <f t="shared" si="38"/>
        <v>#DIV/0!</v>
      </c>
    </row>
    <row r="435" spans="21:59" x14ac:dyDescent="0.25">
      <c r="U435" s="3" t="e">
        <f t="shared" si="39"/>
        <v>#DIV/0!</v>
      </c>
      <c r="AM435" t="e">
        <f t="shared" si="40"/>
        <v>#DIV/0!</v>
      </c>
      <c r="AN435" t="e">
        <f t="shared" si="41"/>
        <v>#DIV/0!</v>
      </c>
      <c r="BC435" t="e">
        <f t="shared" si="42"/>
        <v>#DIV/0!</v>
      </c>
      <c r="BD435" t="e">
        <f t="shared" si="43"/>
        <v>#DIV/0!</v>
      </c>
      <c r="BG435" s="1" t="e">
        <f t="shared" si="38"/>
        <v>#DIV/0!</v>
      </c>
    </row>
    <row r="436" spans="21:59" x14ac:dyDescent="0.25">
      <c r="U436" s="3" t="e">
        <f t="shared" si="39"/>
        <v>#DIV/0!</v>
      </c>
      <c r="AM436" t="e">
        <f t="shared" si="40"/>
        <v>#DIV/0!</v>
      </c>
      <c r="AN436" t="e">
        <f t="shared" si="41"/>
        <v>#DIV/0!</v>
      </c>
      <c r="BC436" t="e">
        <f t="shared" si="42"/>
        <v>#DIV/0!</v>
      </c>
      <c r="BD436" t="e">
        <f t="shared" si="43"/>
        <v>#DIV/0!</v>
      </c>
      <c r="BG436" s="1" t="e">
        <f t="shared" si="38"/>
        <v>#DIV/0!</v>
      </c>
    </row>
    <row r="437" spans="21:59" x14ac:dyDescent="0.25">
      <c r="U437" s="3" t="e">
        <f t="shared" si="39"/>
        <v>#DIV/0!</v>
      </c>
      <c r="AM437" t="e">
        <f t="shared" si="40"/>
        <v>#DIV/0!</v>
      </c>
      <c r="AN437" t="e">
        <f t="shared" si="41"/>
        <v>#DIV/0!</v>
      </c>
      <c r="BC437" t="e">
        <f t="shared" si="42"/>
        <v>#DIV/0!</v>
      </c>
      <c r="BD437" t="e">
        <f t="shared" si="43"/>
        <v>#DIV/0!</v>
      </c>
      <c r="BG437" s="1" t="e">
        <f t="shared" si="38"/>
        <v>#DIV/0!</v>
      </c>
    </row>
    <row r="438" spans="21:59" x14ac:dyDescent="0.25">
      <c r="U438" s="3" t="e">
        <f t="shared" si="39"/>
        <v>#DIV/0!</v>
      </c>
      <c r="AM438" t="e">
        <f t="shared" si="40"/>
        <v>#DIV/0!</v>
      </c>
      <c r="AN438" t="e">
        <f t="shared" si="41"/>
        <v>#DIV/0!</v>
      </c>
      <c r="BC438" t="e">
        <f t="shared" si="42"/>
        <v>#DIV/0!</v>
      </c>
      <c r="BD438" t="e">
        <f t="shared" si="43"/>
        <v>#DIV/0!</v>
      </c>
      <c r="BG438" s="1" t="e">
        <f t="shared" si="38"/>
        <v>#DIV/0!</v>
      </c>
    </row>
    <row r="439" spans="21:59" x14ac:dyDescent="0.25">
      <c r="U439" s="3" t="e">
        <f t="shared" si="39"/>
        <v>#DIV/0!</v>
      </c>
      <c r="AM439" t="e">
        <f t="shared" si="40"/>
        <v>#DIV/0!</v>
      </c>
      <c r="AN439" t="e">
        <f t="shared" si="41"/>
        <v>#DIV/0!</v>
      </c>
      <c r="BC439" t="e">
        <f t="shared" si="42"/>
        <v>#DIV/0!</v>
      </c>
      <c r="BD439" t="e">
        <f t="shared" si="43"/>
        <v>#DIV/0!</v>
      </c>
      <c r="BG439" s="1" t="e">
        <f t="shared" si="38"/>
        <v>#DIV/0!</v>
      </c>
    </row>
    <row r="440" spans="21:59" x14ac:dyDescent="0.25">
      <c r="U440" s="3" t="e">
        <f t="shared" si="39"/>
        <v>#DIV/0!</v>
      </c>
      <c r="AM440" t="e">
        <f t="shared" si="40"/>
        <v>#DIV/0!</v>
      </c>
      <c r="AN440" t="e">
        <f t="shared" si="41"/>
        <v>#DIV/0!</v>
      </c>
      <c r="BC440" t="e">
        <f t="shared" si="42"/>
        <v>#DIV/0!</v>
      </c>
      <c r="BD440" t="e">
        <f t="shared" si="43"/>
        <v>#DIV/0!</v>
      </c>
      <c r="BG440" s="1" t="e">
        <f t="shared" si="38"/>
        <v>#DIV/0!</v>
      </c>
    </row>
    <row r="441" spans="21:59" x14ac:dyDescent="0.25">
      <c r="U441" s="3" t="e">
        <f t="shared" si="39"/>
        <v>#DIV/0!</v>
      </c>
      <c r="AM441" t="e">
        <f t="shared" si="40"/>
        <v>#DIV/0!</v>
      </c>
      <c r="AN441" t="e">
        <f t="shared" si="41"/>
        <v>#DIV/0!</v>
      </c>
      <c r="BC441" t="e">
        <f t="shared" si="42"/>
        <v>#DIV/0!</v>
      </c>
      <c r="BD441" t="e">
        <f t="shared" si="43"/>
        <v>#DIV/0!</v>
      </c>
      <c r="BG441" s="1" t="e">
        <f t="shared" si="38"/>
        <v>#DIV/0!</v>
      </c>
    </row>
    <row r="442" spans="21:59" x14ac:dyDescent="0.25">
      <c r="U442" s="3" t="e">
        <f t="shared" si="39"/>
        <v>#DIV/0!</v>
      </c>
      <c r="AM442" t="e">
        <f t="shared" si="40"/>
        <v>#DIV/0!</v>
      </c>
      <c r="AN442" t="e">
        <f t="shared" si="41"/>
        <v>#DIV/0!</v>
      </c>
      <c r="BC442" t="e">
        <f t="shared" si="42"/>
        <v>#DIV/0!</v>
      </c>
      <c r="BD442" t="e">
        <f t="shared" si="43"/>
        <v>#DIV/0!</v>
      </c>
      <c r="BG442" s="1" t="e">
        <f t="shared" si="38"/>
        <v>#DIV/0!</v>
      </c>
    </row>
    <row r="443" spans="21:59" x14ac:dyDescent="0.25">
      <c r="U443" s="3" t="e">
        <f t="shared" si="39"/>
        <v>#DIV/0!</v>
      </c>
      <c r="AM443" t="e">
        <f t="shared" si="40"/>
        <v>#DIV/0!</v>
      </c>
      <c r="AN443" t="e">
        <f t="shared" si="41"/>
        <v>#DIV/0!</v>
      </c>
      <c r="BC443" t="e">
        <f t="shared" si="42"/>
        <v>#DIV/0!</v>
      </c>
      <c r="BD443" t="e">
        <f t="shared" si="43"/>
        <v>#DIV/0!</v>
      </c>
      <c r="BG443" s="1" t="e">
        <f t="shared" si="38"/>
        <v>#DIV/0!</v>
      </c>
    </row>
    <row r="444" spans="21:59" x14ac:dyDescent="0.25">
      <c r="U444" s="3" t="e">
        <f t="shared" si="39"/>
        <v>#DIV/0!</v>
      </c>
      <c r="AM444" t="e">
        <f t="shared" si="40"/>
        <v>#DIV/0!</v>
      </c>
      <c r="AN444" t="e">
        <f t="shared" si="41"/>
        <v>#DIV/0!</v>
      </c>
      <c r="BC444" t="e">
        <f t="shared" si="42"/>
        <v>#DIV/0!</v>
      </c>
      <c r="BD444" t="e">
        <f t="shared" si="43"/>
        <v>#DIV/0!</v>
      </c>
      <c r="BG444" s="1" t="e">
        <f t="shared" si="38"/>
        <v>#DIV/0!</v>
      </c>
    </row>
    <row r="445" spans="21:59" x14ac:dyDescent="0.25">
      <c r="U445" s="3" t="e">
        <f t="shared" si="39"/>
        <v>#DIV/0!</v>
      </c>
      <c r="AM445" t="e">
        <f t="shared" si="40"/>
        <v>#DIV/0!</v>
      </c>
      <c r="AN445" t="e">
        <f t="shared" si="41"/>
        <v>#DIV/0!</v>
      </c>
      <c r="BC445" t="e">
        <f t="shared" si="42"/>
        <v>#DIV/0!</v>
      </c>
      <c r="BD445" t="e">
        <f t="shared" si="43"/>
        <v>#DIV/0!</v>
      </c>
      <c r="BG445" s="1" t="e">
        <f t="shared" si="38"/>
        <v>#DIV/0!</v>
      </c>
    </row>
    <row r="446" spans="21:59" x14ac:dyDescent="0.25">
      <c r="U446" s="3" t="e">
        <f t="shared" si="39"/>
        <v>#DIV/0!</v>
      </c>
      <c r="AM446" t="e">
        <f t="shared" si="40"/>
        <v>#DIV/0!</v>
      </c>
      <c r="AN446" t="e">
        <f t="shared" si="41"/>
        <v>#DIV/0!</v>
      </c>
      <c r="BC446" t="e">
        <f t="shared" si="42"/>
        <v>#DIV/0!</v>
      </c>
      <c r="BD446" t="e">
        <f t="shared" si="43"/>
        <v>#DIV/0!</v>
      </c>
      <c r="BG446" s="1" t="e">
        <f t="shared" si="38"/>
        <v>#DIV/0!</v>
      </c>
    </row>
    <row r="447" spans="21:59" x14ac:dyDescent="0.25">
      <c r="U447" s="3" t="e">
        <f t="shared" si="39"/>
        <v>#DIV/0!</v>
      </c>
      <c r="AM447" t="e">
        <f t="shared" si="40"/>
        <v>#DIV/0!</v>
      </c>
      <c r="AN447" t="e">
        <f t="shared" si="41"/>
        <v>#DIV/0!</v>
      </c>
      <c r="BC447" t="e">
        <f t="shared" si="42"/>
        <v>#DIV/0!</v>
      </c>
      <c r="BD447" t="e">
        <f t="shared" si="43"/>
        <v>#DIV/0!</v>
      </c>
      <c r="BG447" s="1" t="e">
        <f t="shared" si="38"/>
        <v>#DIV/0!</v>
      </c>
    </row>
    <row r="448" spans="21:59" x14ac:dyDescent="0.25">
      <c r="U448" s="3" t="e">
        <f t="shared" si="39"/>
        <v>#DIV/0!</v>
      </c>
      <c r="AM448" t="e">
        <f t="shared" si="40"/>
        <v>#DIV/0!</v>
      </c>
      <c r="AN448" t="e">
        <f t="shared" si="41"/>
        <v>#DIV/0!</v>
      </c>
      <c r="BC448" t="e">
        <f t="shared" si="42"/>
        <v>#DIV/0!</v>
      </c>
      <c r="BD448" t="e">
        <f t="shared" si="43"/>
        <v>#DIV/0!</v>
      </c>
      <c r="BG448" s="1" t="e">
        <f t="shared" si="38"/>
        <v>#DIV/0!</v>
      </c>
    </row>
    <row r="449" spans="21:59" x14ac:dyDescent="0.25">
      <c r="U449" s="3" t="e">
        <f t="shared" si="39"/>
        <v>#DIV/0!</v>
      </c>
      <c r="AM449" t="e">
        <f t="shared" si="40"/>
        <v>#DIV/0!</v>
      </c>
      <c r="AN449" t="e">
        <f t="shared" si="41"/>
        <v>#DIV/0!</v>
      </c>
      <c r="BC449" t="e">
        <f t="shared" si="42"/>
        <v>#DIV/0!</v>
      </c>
      <c r="BD449" t="e">
        <f t="shared" si="43"/>
        <v>#DIV/0!</v>
      </c>
      <c r="BG449" s="1" t="e">
        <f t="shared" si="38"/>
        <v>#DIV/0!</v>
      </c>
    </row>
    <row r="450" spans="21:59" x14ac:dyDescent="0.25">
      <c r="U450" s="3" t="e">
        <f t="shared" si="39"/>
        <v>#DIV/0!</v>
      </c>
      <c r="AM450" t="e">
        <f t="shared" si="40"/>
        <v>#DIV/0!</v>
      </c>
      <c r="AN450" t="e">
        <f t="shared" si="41"/>
        <v>#DIV/0!</v>
      </c>
      <c r="BC450" t="e">
        <f t="shared" si="42"/>
        <v>#DIV/0!</v>
      </c>
      <c r="BD450" t="e">
        <f t="shared" si="43"/>
        <v>#DIV/0!</v>
      </c>
      <c r="BG450" s="1" t="e">
        <f t="shared" si="38"/>
        <v>#DIV/0!</v>
      </c>
    </row>
    <row r="451" spans="21:59" x14ac:dyDescent="0.25">
      <c r="U451" s="3" t="e">
        <f t="shared" si="39"/>
        <v>#DIV/0!</v>
      </c>
      <c r="AM451" t="e">
        <f t="shared" si="40"/>
        <v>#DIV/0!</v>
      </c>
      <c r="AN451" t="e">
        <f t="shared" si="41"/>
        <v>#DIV/0!</v>
      </c>
      <c r="BC451" t="e">
        <f t="shared" si="42"/>
        <v>#DIV/0!</v>
      </c>
      <c r="BD451" t="e">
        <f t="shared" si="43"/>
        <v>#DIV/0!</v>
      </c>
      <c r="BG451" s="1" t="e">
        <f t="shared" ref="BG451:BG514" si="44">(K451*BE451+L451*BF451) / (K451 + L451)</f>
        <v>#DIV/0!</v>
      </c>
    </row>
    <row r="452" spans="21:59" x14ac:dyDescent="0.25">
      <c r="U452" s="3" t="e">
        <f t="shared" ref="U452:U515" si="45" xml:space="preserve"> AVERAGE(V452:AB452)</f>
        <v>#DIV/0!</v>
      </c>
      <c r="AM452" t="e">
        <f t="shared" ref="AM452:AM515" si="46">(K452*AK452+L452*AL452) / (K452 + L452)</f>
        <v>#DIV/0!</v>
      </c>
      <c r="AN452" t="e">
        <f t="shared" ref="AN452:AN515" si="47" xml:space="preserve"> AK452 / AL452</f>
        <v>#DIV/0!</v>
      </c>
      <c r="BC452" t="e">
        <f t="shared" ref="BC452:BC515" si="48">(K452*BA452+L452*BB452) / (K452 + L452)</f>
        <v>#DIV/0!</v>
      </c>
      <c r="BD452" t="e">
        <f t="shared" ref="BD452:BD515" si="49" xml:space="preserve"> BA452 / BB452</f>
        <v>#DIV/0!</v>
      </c>
      <c r="BG452" s="1" t="e">
        <f t="shared" si="44"/>
        <v>#DIV/0!</v>
      </c>
    </row>
    <row r="453" spans="21:59" x14ac:dyDescent="0.25">
      <c r="U453" s="3" t="e">
        <f t="shared" si="45"/>
        <v>#DIV/0!</v>
      </c>
      <c r="AM453" t="e">
        <f t="shared" si="46"/>
        <v>#DIV/0!</v>
      </c>
      <c r="AN453" t="e">
        <f t="shared" si="47"/>
        <v>#DIV/0!</v>
      </c>
      <c r="BC453" t="e">
        <f t="shared" si="48"/>
        <v>#DIV/0!</v>
      </c>
      <c r="BD453" t="e">
        <f t="shared" si="49"/>
        <v>#DIV/0!</v>
      </c>
      <c r="BG453" s="1" t="e">
        <f t="shared" si="44"/>
        <v>#DIV/0!</v>
      </c>
    </row>
    <row r="454" spans="21:59" x14ac:dyDescent="0.25">
      <c r="U454" s="3" t="e">
        <f t="shared" si="45"/>
        <v>#DIV/0!</v>
      </c>
      <c r="AM454" t="e">
        <f t="shared" si="46"/>
        <v>#DIV/0!</v>
      </c>
      <c r="AN454" t="e">
        <f t="shared" si="47"/>
        <v>#DIV/0!</v>
      </c>
      <c r="BC454" t="e">
        <f t="shared" si="48"/>
        <v>#DIV/0!</v>
      </c>
      <c r="BD454" t="e">
        <f t="shared" si="49"/>
        <v>#DIV/0!</v>
      </c>
      <c r="BG454" s="1" t="e">
        <f t="shared" si="44"/>
        <v>#DIV/0!</v>
      </c>
    </row>
    <row r="455" spans="21:59" x14ac:dyDescent="0.25">
      <c r="U455" s="3" t="e">
        <f t="shared" si="45"/>
        <v>#DIV/0!</v>
      </c>
      <c r="AM455" t="e">
        <f t="shared" si="46"/>
        <v>#DIV/0!</v>
      </c>
      <c r="AN455" t="e">
        <f t="shared" si="47"/>
        <v>#DIV/0!</v>
      </c>
      <c r="BC455" t="e">
        <f t="shared" si="48"/>
        <v>#DIV/0!</v>
      </c>
      <c r="BD455" t="e">
        <f t="shared" si="49"/>
        <v>#DIV/0!</v>
      </c>
      <c r="BG455" s="1" t="e">
        <f t="shared" si="44"/>
        <v>#DIV/0!</v>
      </c>
    </row>
    <row r="456" spans="21:59" x14ac:dyDescent="0.25">
      <c r="U456" s="3" t="e">
        <f t="shared" si="45"/>
        <v>#DIV/0!</v>
      </c>
      <c r="AM456" t="e">
        <f t="shared" si="46"/>
        <v>#DIV/0!</v>
      </c>
      <c r="AN456" t="e">
        <f t="shared" si="47"/>
        <v>#DIV/0!</v>
      </c>
      <c r="BC456" t="e">
        <f t="shared" si="48"/>
        <v>#DIV/0!</v>
      </c>
      <c r="BD456" t="e">
        <f t="shared" si="49"/>
        <v>#DIV/0!</v>
      </c>
      <c r="BG456" s="1" t="e">
        <f t="shared" si="44"/>
        <v>#DIV/0!</v>
      </c>
    </row>
    <row r="457" spans="21:59" x14ac:dyDescent="0.25">
      <c r="U457" s="3" t="e">
        <f t="shared" si="45"/>
        <v>#DIV/0!</v>
      </c>
      <c r="AM457" t="e">
        <f t="shared" si="46"/>
        <v>#DIV/0!</v>
      </c>
      <c r="AN457" t="e">
        <f t="shared" si="47"/>
        <v>#DIV/0!</v>
      </c>
      <c r="BC457" t="e">
        <f t="shared" si="48"/>
        <v>#DIV/0!</v>
      </c>
      <c r="BD457" t="e">
        <f t="shared" si="49"/>
        <v>#DIV/0!</v>
      </c>
      <c r="BG457" s="1" t="e">
        <f t="shared" si="44"/>
        <v>#DIV/0!</v>
      </c>
    </row>
    <row r="458" spans="21:59" x14ac:dyDescent="0.25">
      <c r="U458" s="3" t="e">
        <f t="shared" si="45"/>
        <v>#DIV/0!</v>
      </c>
      <c r="AM458" t="e">
        <f t="shared" si="46"/>
        <v>#DIV/0!</v>
      </c>
      <c r="AN458" t="e">
        <f t="shared" si="47"/>
        <v>#DIV/0!</v>
      </c>
      <c r="BC458" t="e">
        <f t="shared" si="48"/>
        <v>#DIV/0!</v>
      </c>
      <c r="BD458" t="e">
        <f t="shared" si="49"/>
        <v>#DIV/0!</v>
      </c>
      <c r="BG458" s="1" t="e">
        <f t="shared" si="44"/>
        <v>#DIV/0!</v>
      </c>
    </row>
    <row r="459" spans="21:59" x14ac:dyDescent="0.25">
      <c r="U459" s="3" t="e">
        <f t="shared" si="45"/>
        <v>#DIV/0!</v>
      </c>
      <c r="AM459" t="e">
        <f t="shared" si="46"/>
        <v>#DIV/0!</v>
      </c>
      <c r="AN459" t="e">
        <f t="shared" si="47"/>
        <v>#DIV/0!</v>
      </c>
      <c r="BC459" t="e">
        <f t="shared" si="48"/>
        <v>#DIV/0!</v>
      </c>
      <c r="BD459" t="e">
        <f t="shared" si="49"/>
        <v>#DIV/0!</v>
      </c>
      <c r="BG459" s="1" t="e">
        <f t="shared" si="44"/>
        <v>#DIV/0!</v>
      </c>
    </row>
    <row r="460" spans="21:59" x14ac:dyDescent="0.25">
      <c r="U460" s="3" t="e">
        <f t="shared" si="45"/>
        <v>#DIV/0!</v>
      </c>
      <c r="AM460" t="e">
        <f t="shared" si="46"/>
        <v>#DIV/0!</v>
      </c>
      <c r="AN460" t="e">
        <f t="shared" si="47"/>
        <v>#DIV/0!</v>
      </c>
      <c r="BC460" t="e">
        <f t="shared" si="48"/>
        <v>#DIV/0!</v>
      </c>
      <c r="BD460" t="e">
        <f t="shared" si="49"/>
        <v>#DIV/0!</v>
      </c>
      <c r="BG460" s="1" t="e">
        <f t="shared" si="44"/>
        <v>#DIV/0!</v>
      </c>
    </row>
    <row r="461" spans="21:59" x14ac:dyDescent="0.25">
      <c r="U461" s="3" t="e">
        <f t="shared" si="45"/>
        <v>#DIV/0!</v>
      </c>
      <c r="AM461" t="e">
        <f t="shared" si="46"/>
        <v>#DIV/0!</v>
      </c>
      <c r="AN461" t="e">
        <f t="shared" si="47"/>
        <v>#DIV/0!</v>
      </c>
      <c r="BC461" t="e">
        <f t="shared" si="48"/>
        <v>#DIV/0!</v>
      </c>
      <c r="BD461" t="e">
        <f t="shared" si="49"/>
        <v>#DIV/0!</v>
      </c>
      <c r="BG461" s="1" t="e">
        <f t="shared" si="44"/>
        <v>#DIV/0!</v>
      </c>
    </row>
    <row r="462" spans="21:59" x14ac:dyDescent="0.25">
      <c r="U462" s="3" t="e">
        <f t="shared" si="45"/>
        <v>#DIV/0!</v>
      </c>
      <c r="AM462" t="e">
        <f t="shared" si="46"/>
        <v>#DIV/0!</v>
      </c>
      <c r="AN462" t="e">
        <f t="shared" si="47"/>
        <v>#DIV/0!</v>
      </c>
      <c r="BC462" t="e">
        <f t="shared" si="48"/>
        <v>#DIV/0!</v>
      </c>
      <c r="BD462" t="e">
        <f t="shared" si="49"/>
        <v>#DIV/0!</v>
      </c>
      <c r="BG462" s="1" t="e">
        <f t="shared" si="44"/>
        <v>#DIV/0!</v>
      </c>
    </row>
    <row r="463" spans="21:59" x14ac:dyDescent="0.25">
      <c r="U463" s="3" t="e">
        <f t="shared" si="45"/>
        <v>#DIV/0!</v>
      </c>
      <c r="AM463" t="e">
        <f t="shared" si="46"/>
        <v>#DIV/0!</v>
      </c>
      <c r="AN463" t="e">
        <f t="shared" si="47"/>
        <v>#DIV/0!</v>
      </c>
      <c r="BC463" t="e">
        <f t="shared" si="48"/>
        <v>#DIV/0!</v>
      </c>
      <c r="BD463" t="e">
        <f t="shared" si="49"/>
        <v>#DIV/0!</v>
      </c>
      <c r="BG463" s="1" t="e">
        <f t="shared" si="44"/>
        <v>#DIV/0!</v>
      </c>
    </row>
    <row r="464" spans="21:59" x14ac:dyDescent="0.25">
      <c r="U464" s="3" t="e">
        <f t="shared" si="45"/>
        <v>#DIV/0!</v>
      </c>
      <c r="AM464" t="e">
        <f t="shared" si="46"/>
        <v>#DIV/0!</v>
      </c>
      <c r="AN464" t="e">
        <f t="shared" si="47"/>
        <v>#DIV/0!</v>
      </c>
      <c r="BC464" t="e">
        <f t="shared" si="48"/>
        <v>#DIV/0!</v>
      </c>
      <c r="BD464" t="e">
        <f t="shared" si="49"/>
        <v>#DIV/0!</v>
      </c>
      <c r="BG464" s="1" t="e">
        <f t="shared" si="44"/>
        <v>#DIV/0!</v>
      </c>
    </row>
    <row r="465" spans="21:59" x14ac:dyDescent="0.25">
      <c r="U465" s="3" t="e">
        <f t="shared" si="45"/>
        <v>#DIV/0!</v>
      </c>
      <c r="AM465" t="e">
        <f t="shared" si="46"/>
        <v>#DIV/0!</v>
      </c>
      <c r="AN465" t="e">
        <f t="shared" si="47"/>
        <v>#DIV/0!</v>
      </c>
      <c r="BC465" t="e">
        <f t="shared" si="48"/>
        <v>#DIV/0!</v>
      </c>
      <c r="BD465" t="e">
        <f t="shared" si="49"/>
        <v>#DIV/0!</v>
      </c>
      <c r="BG465" s="1" t="e">
        <f t="shared" si="44"/>
        <v>#DIV/0!</v>
      </c>
    </row>
    <row r="466" spans="21:59" x14ac:dyDescent="0.25">
      <c r="U466" s="3" t="e">
        <f t="shared" si="45"/>
        <v>#DIV/0!</v>
      </c>
      <c r="AM466" t="e">
        <f t="shared" si="46"/>
        <v>#DIV/0!</v>
      </c>
      <c r="AN466" t="e">
        <f t="shared" si="47"/>
        <v>#DIV/0!</v>
      </c>
      <c r="BC466" t="e">
        <f t="shared" si="48"/>
        <v>#DIV/0!</v>
      </c>
      <c r="BD466" t="e">
        <f t="shared" si="49"/>
        <v>#DIV/0!</v>
      </c>
      <c r="BG466" s="1" t="e">
        <f t="shared" si="44"/>
        <v>#DIV/0!</v>
      </c>
    </row>
    <row r="467" spans="21:59" x14ac:dyDescent="0.25">
      <c r="U467" s="3" t="e">
        <f t="shared" si="45"/>
        <v>#DIV/0!</v>
      </c>
      <c r="AM467" t="e">
        <f t="shared" si="46"/>
        <v>#DIV/0!</v>
      </c>
      <c r="AN467" t="e">
        <f t="shared" si="47"/>
        <v>#DIV/0!</v>
      </c>
      <c r="BC467" t="e">
        <f t="shared" si="48"/>
        <v>#DIV/0!</v>
      </c>
      <c r="BD467" t="e">
        <f t="shared" si="49"/>
        <v>#DIV/0!</v>
      </c>
      <c r="BG467" s="1" t="e">
        <f t="shared" si="44"/>
        <v>#DIV/0!</v>
      </c>
    </row>
    <row r="468" spans="21:59" x14ac:dyDescent="0.25">
      <c r="U468" s="3" t="e">
        <f t="shared" si="45"/>
        <v>#DIV/0!</v>
      </c>
      <c r="AM468" t="e">
        <f t="shared" si="46"/>
        <v>#DIV/0!</v>
      </c>
      <c r="AN468" t="e">
        <f t="shared" si="47"/>
        <v>#DIV/0!</v>
      </c>
      <c r="BC468" t="e">
        <f t="shared" si="48"/>
        <v>#DIV/0!</v>
      </c>
      <c r="BD468" t="e">
        <f t="shared" si="49"/>
        <v>#DIV/0!</v>
      </c>
      <c r="BG468" s="1" t="e">
        <f t="shared" si="44"/>
        <v>#DIV/0!</v>
      </c>
    </row>
    <row r="469" spans="21:59" x14ac:dyDescent="0.25">
      <c r="U469" s="3" t="e">
        <f t="shared" si="45"/>
        <v>#DIV/0!</v>
      </c>
      <c r="AM469" t="e">
        <f t="shared" si="46"/>
        <v>#DIV/0!</v>
      </c>
      <c r="AN469" t="e">
        <f t="shared" si="47"/>
        <v>#DIV/0!</v>
      </c>
      <c r="BC469" t="e">
        <f t="shared" si="48"/>
        <v>#DIV/0!</v>
      </c>
      <c r="BD469" t="e">
        <f t="shared" si="49"/>
        <v>#DIV/0!</v>
      </c>
      <c r="BG469" s="1" t="e">
        <f t="shared" si="44"/>
        <v>#DIV/0!</v>
      </c>
    </row>
    <row r="470" spans="21:59" x14ac:dyDescent="0.25">
      <c r="U470" s="3" t="e">
        <f t="shared" si="45"/>
        <v>#DIV/0!</v>
      </c>
      <c r="AM470" t="e">
        <f t="shared" si="46"/>
        <v>#DIV/0!</v>
      </c>
      <c r="AN470" t="e">
        <f t="shared" si="47"/>
        <v>#DIV/0!</v>
      </c>
      <c r="BC470" t="e">
        <f t="shared" si="48"/>
        <v>#DIV/0!</v>
      </c>
      <c r="BD470" t="e">
        <f t="shared" si="49"/>
        <v>#DIV/0!</v>
      </c>
      <c r="BG470" s="1" t="e">
        <f t="shared" si="44"/>
        <v>#DIV/0!</v>
      </c>
    </row>
    <row r="471" spans="21:59" x14ac:dyDescent="0.25">
      <c r="U471" s="3" t="e">
        <f t="shared" si="45"/>
        <v>#DIV/0!</v>
      </c>
      <c r="AM471" t="e">
        <f t="shared" si="46"/>
        <v>#DIV/0!</v>
      </c>
      <c r="AN471" t="e">
        <f t="shared" si="47"/>
        <v>#DIV/0!</v>
      </c>
      <c r="BC471" t="e">
        <f t="shared" si="48"/>
        <v>#DIV/0!</v>
      </c>
      <c r="BD471" t="e">
        <f t="shared" si="49"/>
        <v>#DIV/0!</v>
      </c>
      <c r="BG471" s="1" t="e">
        <f t="shared" si="44"/>
        <v>#DIV/0!</v>
      </c>
    </row>
    <row r="472" spans="21:59" x14ac:dyDescent="0.25">
      <c r="U472" s="3" t="e">
        <f t="shared" si="45"/>
        <v>#DIV/0!</v>
      </c>
      <c r="AM472" t="e">
        <f t="shared" si="46"/>
        <v>#DIV/0!</v>
      </c>
      <c r="AN472" t="e">
        <f t="shared" si="47"/>
        <v>#DIV/0!</v>
      </c>
      <c r="BC472" t="e">
        <f t="shared" si="48"/>
        <v>#DIV/0!</v>
      </c>
      <c r="BD472" t="e">
        <f t="shared" si="49"/>
        <v>#DIV/0!</v>
      </c>
      <c r="BG472" s="1" t="e">
        <f t="shared" si="44"/>
        <v>#DIV/0!</v>
      </c>
    </row>
    <row r="473" spans="21:59" x14ac:dyDescent="0.25">
      <c r="U473" s="3" t="e">
        <f t="shared" si="45"/>
        <v>#DIV/0!</v>
      </c>
      <c r="AM473" t="e">
        <f t="shared" si="46"/>
        <v>#DIV/0!</v>
      </c>
      <c r="AN473" t="e">
        <f t="shared" si="47"/>
        <v>#DIV/0!</v>
      </c>
      <c r="BC473" t="e">
        <f t="shared" si="48"/>
        <v>#DIV/0!</v>
      </c>
      <c r="BD473" t="e">
        <f t="shared" si="49"/>
        <v>#DIV/0!</v>
      </c>
      <c r="BG473" s="1" t="e">
        <f t="shared" si="44"/>
        <v>#DIV/0!</v>
      </c>
    </row>
    <row r="474" spans="21:59" x14ac:dyDescent="0.25">
      <c r="U474" s="3" t="e">
        <f t="shared" si="45"/>
        <v>#DIV/0!</v>
      </c>
      <c r="AM474" t="e">
        <f t="shared" si="46"/>
        <v>#DIV/0!</v>
      </c>
      <c r="AN474" t="e">
        <f t="shared" si="47"/>
        <v>#DIV/0!</v>
      </c>
      <c r="BC474" t="e">
        <f t="shared" si="48"/>
        <v>#DIV/0!</v>
      </c>
      <c r="BD474" t="e">
        <f t="shared" si="49"/>
        <v>#DIV/0!</v>
      </c>
      <c r="BG474" s="1" t="e">
        <f t="shared" si="44"/>
        <v>#DIV/0!</v>
      </c>
    </row>
    <row r="475" spans="21:59" x14ac:dyDescent="0.25">
      <c r="U475" s="3" t="e">
        <f t="shared" si="45"/>
        <v>#DIV/0!</v>
      </c>
      <c r="AM475" t="e">
        <f t="shared" si="46"/>
        <v>#DIV/0!</v>
      </c>
      <c r="AN475" t="e">
        <f t="shared" si="47"/>
        <v>#DIV/0!</v>
      </c>
      <c r="BC475" t="e">
        <f t="shared" si="48"/>
        <v>#DIV/0!</v>
      </c>
      <c r="BD475" t="e">
        <f t="shared" si="49"/>
        <v>#DIV/0!</v>
      </c>
      <c r="BG475" s="1" t="e">
        <f t="shared" si="44"/>
        <v>#DIV/0!</v>
      </c>
    </row>
    <row r="476" spans="21:59" x14ac:dyDescent="0.25">
      <c r="U476" s="3" t="e">
        <f t="shared" si="45"/>
        <v>#DIV/0!</v>
      </c>
      <c r="AM476" t="e">
        <f t="shared" si="46"/>
        <v>#DIV/0!</v>
      </c>
      <c r="AN476" t="e">
        <f t="shared" si="47"/>
        <v>#DIV/0!</v>
      </c>
      <c r="BC476" t="e">
        <f t="shared" si="48"/>
        <v>#DIV/0!</v>
      </c>
      <c r="BD476" t="e">
        <f t="shared" si="49"/>
        <v>#DIV/0!</v>
      </c>
      <c r="BG476" s="1" t="e">
        <f t="shared" si="44"/>
        <v>#DIV/0!</v>
      </c>
    </row>
    <row r="477" spans="21:59" x14ac:dyDescent="0.25">
      <c r="U477" s="3" t="e">
        <f t="shared" si="45"/>
        <v>#DIV/0!</v>
      </c>
      <c r="AM477" t="e">
        <f t="shared" si="46"/>
        <v>#DIV/0!</v>
      </c>
      <c r="AN477" t="e">
        <f t="shared" si="47"/>
        <v>#DIV/0!</v>
      </c>
      <c r="BC477" t="e">
        <f t="shared" si="48"/>
        <v>#DIV/0!</v>
      </c>
      <c r="BD477" t="e">
        <f t="shared" si="49"/>
        <v>#DIV/0!</v>
      </c>
      <c r="BG477" s="1" t="e">
        <f t="shared" si="44"/>
        <v>#DIV/0!</v>
      </c>
    </row>
    <row r="478" spans="21:59" x14ac:dyDescent="0.25">
      <c r="U478" s="3" t="e">
        <f t="shared" si="45"/>
        <v>#DIV/0!</v>
      </c>
      <c r="AM478" t="e">
        <f t="shared" si="46"/>
        <v>#DIV/0!</v>
      </c>
      <c r="AN478" t="e">
        <f t="shared" si="47"/>
        <v>#DIV/0!</v>
      </c>
      <c r="BC478" t="e">
        <f t="shared" si="48"/>
        <v>#DIV/0!</v>
      </c>
      <c r="BD478" t="e">
        <f t="shared" si="49"/>
        <v>#DIV/0!</v>
      </c>
      <c r="BG478" s="1" t="e">
        <f t="shared" si="44"/>
        <v>#DIV/0!</v>
      </c>
    </row>
    <row r="479" spans="21:59" x14ac:dyDescent="0.25">
      <c r="U479" s="3" t="e">
        <f t="shared" si="45"/>
        <v>#DIV/0!</v>
      </c>
      <c r="AM479" t="e">
        <f t="shared" si="46"/>
        <v>#DIV/0!</v>
      </c>
      <c r="AN479" t="e">
        <f t="shared" si="47"/>
        <v>#DIV/0!</v>
      </c>
      <c r="BC479" t="e">
        <f t="shared" si="48"/>
        <v>#DIV/0!</v>
      </c>
      <c r="BD479" t="e">
        <f t="shared" si="49"/>
        <v>#DIV/0!</v>
      </c>
      <c r="BG479" s="1" t="e">
        <f t="shared" si="44"/>
        <v>#DIV/0!</v>
      </c>
    </row>
    <row r="480" spans="21:59" x14ac:dyDescent="0.25">
      <c r="U480" s="3" t="e">
        <f t="shared" si="45"/>
        <v>#DIV/0!</v>
      </c>
      <c r="AM480" t="e">
        <f t="shared" si="46"/>
        <v>#DIV/0!</v>
      </c>
      <c r="AN480" t="e">
        <f t="shared" si="47"/>
        <v>#DIV/0!</v>
      </c>
      <c r="BC480" t="e">
        <f t="shared" si="48"/>
        <v>#DIV/0!</v>
      </c>
      <c r="BD480" t="e">
        <f t="shared" si="49"/>
        <v>#DIV/0!</v>
      </c>
      <c r="BG480" s="1" t="e">
        <f t="shared" si="44"/>
        <v>#DIV/0!</v>
      </c>
    </row>
    <row r="481" spans="21:59" x14ac:dyDescent="0.25">
      <c r="U481" s="3" t="e">
        <f t="shared" si="45"/>
        <v>#DIV/0!</v>
      </c>
      <c r="AM481" t="e">
        <f t="shared" si="46"/>
        <v>#DIV/0!</v>
      </c>
      <c r="AN481" t="e">
        <f t="shared" si="47"/>
        <v>#DIV/0!</v>
      </c>
      <c r="BC481" t="e">
        <f t="shared" si="48"/>
        <v>#DIV/0!</v>
      </c>
      <c r="BD481" t="e">
        <f t="shared" si="49"/>
        <v>#DIV/0!</v>
      </c>
      <c r="BG481" s="1" t="e">
        <f t="shared" si="44"/>
        <v>#DIV/0!</v>
      </c>
    </row>
    <row r="482" spans="21:59" x14ac:dyDescent="0.25">
      <c r="U482" s="3" t="e">
        <f t="shared" si="45"/>
        <v>#DIV/0!</v>
      </c>
      <c r="AM482" t="e">
        <f t="shared" si="46"/>
        <v>#DIV/0!</v>
      </c>
      <c r="AN482" t="e">
        <f t="shared" si="47"/>
        <v>#DIV/0!</v>
      </c>
      <c r="BC482" t="e">
        <f t="shared" si="48"/>
        <v>#DIV/0!</v>
      </c>
      <c r="BD482" t="e">
        <f t="shared" si="49"/>
        <v>#DIV/0!</v>
      </c>
      <c r="BG482" s="1" t="e">
        <f t="shared" si="44"/>
        <v>#DIV/0!</v>
      </c>
    </row>
    <row r="483" spans="21:59" x14ac:dyDescent="0.25">
      <c r="U483" s="3" t="e">
        <f t="shared" si="45"/>
        <v>#DIV/0!</v>
      </c>
      <c r="AM483" t="e">
        <f t="shared" si="46"/>
        <v>#DIV/0!</v>
      </c>
      <c r="AN483" t="e">
        <f t="shared" si="47"/>
        <v>#DIV/0!</v>
      </c>
      <c r="BC483" t="e">
        <f t="shared" si="48"/>
        <v>#DIV/0!</v>
      </c>
      <c r="BD483" t="e">
        <f t="shared" si="49"/>
        <v>#DIV/0!</v>
      </c>
      <c r="BG483" s="1" t="e">
        <f t="shared" si="44"/>
        <v>#DIV/0!</v>
      </c>
    </row>
    <row r="484" spans="21:59" x14ac:dyDescent="0.25">
      <c r="U484" s="3" t="e">
        <f t="shared" si="45"/>
        <v>#DIV/0!</v>
      </c>
      <c r="AM484" t="e">
        <f t="shared" si="46"/>
        <v>#DIV/0!</v>
      </c>
      <c r="AN484" t="e">
        <f t="shared" si="47"/>
        <v>#DIV/0!</v>
      </c>
      <c r="BC484" t="e">
        <f t="shared" si="48"/>
        <v>#DIV/0!</v>
      </c>
      <c r="BD484" t="e">
        <f t="shared" si="49"/>
        <v>#DIV/0!</v>
      </c>
      <c r="BG484" s="1" t="e">
        <f t="shared" si="44"/>
        <v>#DIV/0!</v>
      </c>
    </row>
    <row r="485" spans="21:59" x14ac:dyDescent="0.25">
      <c r="U485" s="3" t="e">
        <f t="shared" si="45"/>
        <v>#DIV/0!</v>
      </c>
      <c r="AM485" t="e">
        <f t="shared" si="46"/>
        <v>#DIV/0!</v>
      </c>
      <c r="AN485" t="e">
        <f t="shared" si="47"/>
        <v>#DIV/0!</v>
      </c>
      <c r="BC485" t="e">
        <f t="shared" si="48"/>
        <v>#DIV/0!</v>
      </c>
      <c r="BD485" t="e">
        <f t="shared" si="49"/>
        <v>#DIV/0!</v>
      </c>
      <c r="BG485" s="1" t="e">
        <f t="shared" si="44"/>
        <v>#DIV/0!</v>
      </c>
    </row>
    <row r="486" spans="21:59" x14ac:dyDescent="0.25">
      <c r="U486" s="3" t="e">
        <f t="shared" si="45"/>
        <v>#DIV/0!</v>
      </c>
      <c r="AM486" t="e">
        <f t="shared" si="46"/>
        <v>#DIV/0!</v>
      </c>
      <c r="AN486" t="e">
        <f t="shared" si="47"/>
        <v>#DIV/0!</v>
      </c>
      <c r="BC486" t="e">
        <f t="shared" si="48"/>
        <v>#DIV/0!</v>
      </c>
      <c r="BD486" t="e">
        <f t="shared" si="49"/>
        <v>#DIV/0!</v>
      </c>
      <c r="BG486" s="1" t="e">
        <f t="shared" si="44"/>
        <v>#DIV/0!</v>
      </c>
    </row>
    <row r="487" spans="21:59" x14ac:dyDescent="0.25">
      <c r="U487" s="3" t="e">
        <f t="shared" si="45"/>
        <v>#DIV/0!</v>
      </c>
      <c r="AM487" t="e">
        <f t="shared" si="46"/>
        <v>#DIV/0!</v>
      </c>
      <c r="AN487" t="e">
        <f t="shared" si="47"/>
        <v>#DIV/0!</v>
      </c>
      <c r="BC487" t="e">
        <f t="shared" si="48"/>
        <v>#DIV/0!</v>
      </c>
      <c r="BD487" t="e">
        <f t="shared" si="49"/>
        <v>#DIV/0!</v>
      </c>
      <c r="BG487" s="1" t="e">
        <f t="shared" si="44"/>
        <v>#DIV/0!</v>
      </c>
    </row>
    <row r="488" spans="21:59" x14ac:dyDescent="0.25">
      <c r="U488" s="3" t="e">
        <f t="shared" si="45"/>
        <v>#DIV/0!</v>
      </c>
      <c r="AM488" t="e">
        <f t="shared" si="46"/>
        <v>#DIV/0!</v>
      </c>
      <c r="AN488" t="e">
        <f t="shared" si="47"/>
        <v>#DIV/0!</v>
      </c>
      <c r="BC488" t="e">
        <f t="shared" si="48"/>
        <v>#DIV/0!</v>
      </c>
      <c r="BD488" t="e">
        <f t="shared" si="49"/>
        <v>#DIV/0!</v>
      </c>
      <c r="BG488" s="1" t="e">
        <f t="shared" si="44"/>
        <v>#DIV/0!</v>
      </c>
    </row>
    <row r="489" spans="21:59" x14ac:dyDescent="0.25">
      <c r="U489" s="3" t="e">
        <f t="shared" si="45"/>
        <v>#DIV/0!</v>
      </c>
      <c r="AM489" t="e">
        <f t="shared" si="46"/>
        <v>#DIV/0!</v>
      </c>
      <c r="AN489" t="e">
        <f t="shared" si="47"/>
        <v>#DIV/0!</v>
      </c>
      <c r="BC489" t="e">
        <f t="shared" si="48"/>
        <v>#DIV/0!</v>
      </c>
      <c r="BD489" t="e">
        <f t="shared" si="49"/>
        <v>#DIV/0!</v>
      </c>
      <c r="BG489" s="1" t="e">
        <f t="shared" si="44"/>
        <v>#DIV/0!</v>
      </c>
    </row>
    <row r="490" spans="21:59" x14ac:dyDescent="0.25">
      <c r="U490" s="3" t="e">
        <f t="shared" si="45"/>
        <v>#DIV/0!</v>
      </c>
      <c r="AM490" t="e">
        <f t="shared" si="46"/>
        <v>#DIV/0!</v>
      </c>
      <c r="AN490" t="e">
        <f t="shared" si="47"/>
        <v>#DIV/0!</v>
      </c>
      <c r="BC490" t="e">
        <f t="shared" si="48"/>
        <v>#DIV/0!</v>
      </c>
      <c r="BD490" t="e">
        <f t="shared" si="49"/>
        <v>#DIV/0!</v>
      </c>
      <c r="BG490" s="1" t="e">
        <f t="shared" si="44"/>
        <v>#DIV/0!</v>
      </c>
    </row>
    <row r="491" spans="21:59" x14ac:dyDescent="0.25">
      <c r="U491" s="3" t="e">
        <f t="shared" si="45"/>
        <v>#DIV/0!</v>
      </c>
      <c r="AM491" t="e">
        <f t="shared" si="46"/>
        <v>#DIV/0!</v>
      </c>
      <c r="AN491" t="e">
        <f t="shared" si="47"/>
        <v>#DIV/0!</v>
      </c>
      <c r="BC491" t="e">
        <f t="shared" si="48"/>
        <v>#DIV/0!</v>
      </c>
      <c r="BD491" t="e">
        <f t="shared" si="49"/>
        <v>#DIV/0!</v>
      </c>
      <c r="BG491" s="1" t="e">
        <f t="shared" si="44"/>
        <v>#DIV/0!</v>
      </c>
    </row>
    <row r="492" spans="21:59" x14ac:dyDescent="0.25">
      <c r="U492" s="3" t="e">
        <f t="shared" si="45"/>
        <v>#DIV/0!</v>
      </c>
      <c r="AM492" t="e">
        <f t="shared" si="46"/>
        <v>#DIV/0!</v>
      </c>
      <c r="AN492" t="e">
        <f t="shared" si="47"/>
        <v>#DIV/0!</v>
      </c>
      <c r="BC492" t="e">
        <f t="shared" si="48"/>
        <v>#DIV/0!</v>
      </c>
      <c r="BD492" t="e">
        <f t="shared" si="49"/>
        <v>#DIV/0!</v>
      </c>
      <c r="BG492" s="1" t="e">
        <f t="shared" si="44"/>
        <v>#DIV/0!</v>
      </c>
    </row>
    <row r="493" spans="21:59" x14ac:dyDescent="0.25">
      <c r="U493" s="3" t="e">
        <f t="shared" si="45"/>
        <v>#DIV/0!</v>
      </c>
      <c r="AM493" t="e">
        <f t="shared" si="46"/>
        <v>#DIV/0!</v>
      </c>
      <c r="AN493" t="e">
        <f t="shared" si="47"/>
        <v>#DIV/0!</v>
      </c>
      <c r="BC493" t="e">
        <f t="shared" si="48"/>
        <v>#DIV/0!</v>
      </c>
      <c r="BD493" t="e">
        <f t="shared" si="49"/>
        <v>#DIV/0!</v>
      </c>
      <c r="BG493" s="1" t="e">
        <f t="shared" si="44"/>
        <v>#DIV/0!</v>
      </c>
    </row>
    <row r="494" spans="21:59" x14ac:dyDescent="0.25">
      <c r="U494" s="3" t="e">
        <f t="shared" si="45"/>
        <v>#DIV/0!</v>
      </c>
      <c r="AM494" t="e">
        <f t="shared" si="46"/>
        <v>#DIV/0!</v>
      </c>
      <c r="AN494" t="e">
        <f t="shared" si="47"/>
        <v>#DIV/0!</v>
      </c>
      <c r="BC494" t="e">
        <f t="shared" si="48"/>
        <v>#DIV/0!</v>
      </c>
      <c r="BD494" t="e">
        <f t="shared" si="49"/>
        <v>#DIV/0!</v>
      </c>
      <c r="BG494" s="1" t="e">
        <f t="shared" si="44"/>
        <v>#DIV/0!</v>
      </c>
    </row>
    <row r="495" spans="21:59" x14ac:dyDescent="0.25">
      <c r="U495" s="3" t="e">
        <f t="shared" si="45"/>
        <v>#DIV/0!</v>
      </c>
      <c r="AM495" t="e">
        <f t="shared" si="46"/>
        <v>#DIV/0!</v>
      </c>
      <c r="AN495" t="e">
        <f t="shared" si="47"/>
        <v>#DIV/0!</v>
      </c>
      <c r="BC495" t="e">
        <f t="shared" si="48"/>
        <v>#DIV/0!</v>
      </c>
      <c r="BD495" t="e">
        <f t="shared" si="49"/>
        <v>#DIV/0!</v>
      </c>
      <c r="BG495" s="1" t="e">
        <f t="shared" si="44"/>
        <v>#DIV/0!</v>
      </c>
    </row>
    <row r="496" spans="21:59" x14ac:dyDescent="0.25">
      <c r="U496" s="3" t="e">
        <f t="shared" si="45"/>
        <v>#DIV/0!</v>
      </c>
      <c r="AM496" t="e">
        <f t="shared" si="46"/>
        <v>#DIV/0!</v>
      </c>
      <c r="AN496" t="e">
        <f t="shared" si="47"/>
        <v>#DIV/0!</v>
      </c>
      <c r="BC496" t="e">
        <f t="shared" si="48"/>
        <v>#DIV/0!</v>
      </c>
      <c r="BD496" t="e">
        <f t="shared" si="49"/>
        <v>#DIV/0!</v>
      </c>
      <c r="BG496" s="1" t="e">
        <f t="shared" si="44"/>
        <v>#DIV/0!</v>
      </c>
    </row>
    <row r="497" spans="21:59" x14ac:dyDescent="0.25">
      <c r="U497" s="3" t="e">
        <f t="shared" si="45"/>
        <v>#DIV/0!</v>
      </c>
      <c r="AM497" t="e">
        <f t="shared" si="46"/>
        <v>#DIV/0!</v>
      </c>
      <c r="AN497" t="e">
        <f t="shared" si="47"/>
        <v>#DIV/0!</v>
      </c>
      <c r="BC497" t="e">
        <f t="shared" si="48"/>
        <v>#DIV/0!</v>
      </c>
      <c r="BD497" t="e">
        <f t="shared" si="49"/>
        <v>#DIV/0!</v>
      </c>
      <c r="BG497" s="1" t="e">
        <f t="shared" si="44"/>
        <v>#DIV/0!</v>
      </c>
    </row>
    <row r="498" spans="21:59" x14ac:dyDescent="0.25">
      <c r="U498" s="3" t="e">
        <f t="shared" si="45"/>
        <v>#DIV/0!</v>
      </c>
      <c r="AM498" t="e">
        <f t="shared" si="46"/>
        <v>#DIV/0!</v>
      </c>
      <c r="AN498" t="e">
        <f t="shared" si="47"/>
        <v>#DIV/0!</v>
      </c>
      <c r="BC498" t="e">
        <f t="shared" si="48"/>
        <v>#DIV/0!</v>
      </c>
      <c r="BD498" t="e">
        <f t="shared" si="49"/>
        <v>#DIV/0!</v>
      </c>
      <c r="BG498" s="1" t="e">
        <f t="shared" si="44"/>
        <v>#DIV/0!</v>
      </c>
    </row>
    <row r="499" spans="21:59" x14ac:dyDescent="0.25">
      <c r="U499" s="3" t="e">
        <f t="shared" si="45"/>
        <v>#DIV/0!</v>
      </c>
      <c r="AM499" t="e">
        <f t="shared" si="46"/>
        <v>#DIV/0!</v>
      </c>
      <c r="AN499" t="e">
        <f t="shared" si="47"/>
        <v>#DIV/0!</v>
      </c>
      <c r="BC499" t="e">
        <f t="shared" si="48"/>
        <v>#DIV/0!</v>
      </c>
      <c r="BD499" t="e">
        <f t="shared" si="49"/>
        <v>#DIV/0!</v>
      </c>
      <c r="BG499" s="1" t="e">
        <f t="shared" si="44"/>
        <v>#DIV/0!</v>
      </c>
    </row>
    <row r="500" spans="21:59" x14ac:dyDescent="0.25">
      <c r="U500" s="3" t="e">
        <f t="shared" si="45"/>
        <v>#DIV/0!</v>
      </c>
      <c r="AM500" t="e">
        <f t="shared" si="46"/>
        <v>#DIV/0!</v>
      </c>
      <c r="AN500" t="e">
        <f t="shared" si="47"/>
        <v>#DIV/0!</v>
      </c>
      <c r="BC500" t="e">
        <f t="shared" si="48"/>
        <v>#DIV/0!</v>
      </c>
      <c r="BD500" t="e">
        <f t="shared" si="49"/>
        <v>#DIV/0!</v>
      </c>
      <c r="BG500" s="1" t="e">
        <f t="shared" si="44"/>
        <v>#DIV/0!</v>
      </c>
    </row>
    <row r="501" spans="21:59" x14ac:dyDescent="0.25">
      <c r="U501" s="3" t="e">
        <f t="shared" si="45"/>
        <v>#DIV/0!</v>
      </c>
      <c r="AM501" t="e">
        <f t="shared" si="46"/>
        <v>#DIV/0!</v>
      </c>
      <c r="AN501" t="e">
        <f t="shared" si="47"/>
        <v>#DIV/0!</v>
      </c>
      <c r="BC501" t="e">
        <f t="shared" si="48"/>
        <v>#DIV/0!</v>
      </c>
      <c r="BD501" t="e">
        <f t="shared" si="49"/>
        <v>#DIV/0!</v>
      </c>
      <c r="BG501" s="1" t="e">
        <f t="shared" si="44"/>
        <v>#DIV/0!</v>
      </c>
    </row>
    <row r="502" spans="21:59" x14ac:dyDescent="0.25">
      <c r="U502" s="3" t="e">
        <f t="shared" si="45"/>
        <v>#DIV/0!</v>
      </c>
      <c r="AM502" t="e">
        <f t="shared" si="46"/>
        <v>#DIV/0!</v>
      </c>
      <c r="AN502" t="e">
        <f t="shared" si="47"/>
        <v>#DIV/0!</v>
      </c>
      <c r="BC502" t="e">
        <f t="shared" si="48"/>
        <v>#DIV/0!</v>
      </c>
      <c r="BD502" t="e">
        <f t="shared" si="49"/>
        <v>#DIV/0!</v>
      </c>
      <c r="BG502" s="1" t="e">
        <f t="shared" si="44"/>
        <v>#DIV/0!</v>
      </c>
    </row>
    <row r="503" spans="21:59" x14ac:dyDescent="0.25">
      <c r="U503" s="3" t="e">
        <f t="shared" si="45"/>
        <v>#DIV/0!</v>
      </c>
      <c r="AM503" t="e">
        <f t="shared" si="46"/>
        <v>#DIV/0!</v>
      </c>
      <c r="AN503" t="e">
        <f t="shared" si="47"/>
        <v>#DIV/0!</v>
      </c>
      <c r="BC503" t="e">
        <f t="shared" si="48"/>
        <v>#DIV/0!</v>
      </c>
      <c r="BD503" t="e">
        <f t="shared" si="49"/>
        <v>#DIV/0!</v>
      </c>
      <c r="BG503" s="1" t="e">
        <f t="shared" si="44"/>
        <v>#DIV/0!</v>
      </c>
    </row>
    <row r="504" spans="21:59" x14ac:dyDescent="0.25">
      <c r="U504" s="3" t="e">
        <f t="shared" si="45"/>
        <v>#DIV/0!</v>
      </c>
      <c r="AM504" t="e">
        <f t="shared" si="46"/>
        <v>#DIV/0!</v>
      </c>
      <c r="AN504" t="e">
        <f t="shared" si="47"/>
        <v>#DIV/0!</v>
      </c>
      <c r="BC504" t="e">
        <f t="shared" si="48"/>
        <v>#DIV/0!</v>
      </c>
      <c r="BD504" t="e">
        <f t="shared" si="49"/>
        <v>#DIV/0!</v>
      </c>
      <c r="BG504" s="1" t="e">
        <f t="shared" si="44"/>
        <v>#DIV/0!</v>
      </c>
    </row>
    <row r="505" spans="21:59" x14ac:dyDescent="0.25">
      <c r="U505" s="3" t="e">
        <f t="shared" si="45"/>
        <v>#DIV/0!</v>
      </c>
      <c r="AM505" t="e">
        <f t="shared" si="46"/>
        <v>#DIV/0!</v>
      </c>
      <c r="AN505" t="e">
        <f t="shared" si="47"/>
        <v>#DIV/0!</v>
      </c>
      <c r="BC505" t="e">
        <f t="shared" si="48"/>
        <v>#DIV/0!</v>
      </c>
      <c r="BD505" t="e">
        <f t="shared" si="49"/>
        <v>#DIV/0!</v>
      </c>
      <c r="BG505" s="1" t="e">
        <f t="shared" si="44"/>
        <v>#DIV/0!</v>
      </c>
    </row>
    <row r="506" spans="21:59" x14ac:dyDescent="0.25">
      <c r="U506" s="3" t="e">
        <f t="shared" si="45"/>
        <v>#DIV/0!</v>
      </c>
      <c r="AM506" t="e">
        <f t="shared" si="46"/>
        <v>#DIV/0!</v>
      </c>
      <c r="AN506" t="e">
        <f t="shared" si="47"/>
        <v>#DIV/0!</v>
      </c>
      <c r="BC506" t="e">
        <f t="shared" si="48"/>
        <v>#DIV/0!</v>
      </c>
      <c r="BD506" t="e">
        <f t="shared" si="49"/>
        <v>#DIV/0!</v>
      </c>
      <c r="BG506" s="1" t="e">
        <f t="shared" si="44"/>
        <v>#DIV/0!</v>
      </c>
    </row>
    <row r="507" spans="21:59" x14ac:dyDescent="0.25">
      <c r="U507" s="3" t="e">
        <f t="shared" si="45"/>
        <v>#DIV/0!</v>
      </c>
      <c r="AM507" t="e">
        <f t="shared" si="46"/>
        <v>#DIV/0!</v>
      </c>
      <c r="AN507" t="e">
        <f t="shared" si="47"/>
        <v>#DIV/0!</v>
      </c>
      <c r="BC507" t="e">
        <f t="shared" si="48"/>
        <v>#DIV/0!</v>
      </c>
      <c r="BD507" t="e">
        <f t="shared" si="49"/>
        <v>#DIV/0!</v>
      </c>
      <c r="BG507" s="1" t="e">
        <f t="shared" si="44"/>
        <v>#DIV/0!</v>
      </c>
    </row>
    <row r="508" spans="21:59" x14ac:dyDescent="0.25">
      <c r="U508" s="3" t="e">
        <f t="shared" si="45"/>
        <v>#DIV/0!</v>
      </c>
      <c r="AM508" t="e">
        <f t="shared" si="46"/>
        <v>#DIV/0!</v>
      </c>
      <c r="AN508" t="e">
        <f t="shared" si="47"/>
        <v>#DIV/0!</v>
      </c>
      <c r="BC508" t="e">
        <f t="shared" si="48"/>
        <v>#DIV/0!</v>
      </c>
      <c r="BD508" t="e">
        <f t="shared" si="49"/>
        <v>#DIV/0!</v>
      </c>
      <c r="BG508" s="1" t="e">
        <f t="shared" si="44"/>
        <v>#DIV/0!</v>
      </c>
    </row>
    <row r="509" spans="21:59" x14ac:dyDescent="0.25">
      <c r="U509" s="3" t="e">
        <f t="shared" si="45"/>
        <v>#DIV/0!</v>
      </c>
      <c r="AM509" t="e">
        <f t="shared" si="46"/>
        <v>#DIV/0!</v>
      </c>
      <c r="AN509" t="e">
        <f t="shared" si="47"/>
        <v>#DIV/0!</v>
      </c>
      <c r="BC509" t="e">
        <f t="shared" si="48"/>
        <v>#DIV/0!</v>
      </c>
      <c r="BD509" t="e">
        <f t="shared" si="49"/>
        <v>#DIV/0!</v>
      </c>
      <c r="BG509" s="1" t="e">
        <f t="shared" si="44"/>
        <v>#DIV/0!</v>
      </c>
    </row>
    <row r="510" spans="21:59" x14ac:dyDescent="0.25">
      <c r="U510" s="3" t="e">
        <f t="shared" si="45"/>
        <v>#DIV/0!</v>
      </c>
      <c r="AM510" t="e">
        <f t="shared" si="46"/>
        <v>#DIV/0!</v>
      </c>
      <c r="AN510" t="e">
        <f t="shared" si="47"/>
        <v>#DIV/0!</v>
      </c>
      <c r="BC510" t="e">
        <f t="shared" si="48"/>
        <v>#DIV/0!</v>
      </c>
      <c r="BD510" t="e">
        <f t="shared" si="49"/>
        <v>#DIV/0!</v>
      </c>
      <c r="BG510" s="1" t="e">
        <f t="shared" si="44"/>
        <v>#DIV/0!</v>
      </c>
    </row>
    <row r="511" spans="21:59" x14ac:dyDescent="0.25">
      <c r="U511" s="3" t="e">
        <f t="shared" si="45"/>
        <v>#DIV/0!</v>
      </c>
      <c r="AM511" t="e">
        <f t="shared" si="46"/>
        <v>#DIV/0!</v>
      </c>
      <c r="AN511" t="e">
        <f t="shared" si="47"/>
        <v>#DIV/0!</v>
      </c>
      <c r="BC511" t="e">
        <f t="shared" si="48"/>
        <v>#DIV/0!</v>
      </c>
      <c r="BD511" t="e">
        <f t="shared" si="49"/>
        <v>#DIV/0!</v>
      </c>
      <c r="BG511" s="1" t="e">
        <f t="shared" si="44"/>
        <v>#DIV/0!</v>
      </c>
    </row>
    <row r="512" spans="21:59" x14ac:dyDescent="0.25">
      <c r="U512" s="3" t="e">
        <f t="shared" si="45"/>
        <v>#DIV/0!</v>
      </c>
      <c r="AM512" t="e">
        <f t="shared" si="46"/>
        <v>#DIV/0!</v>
      </c>
      <c r="AN512" t="e">
        <f t="shared" si="47"/>
        <v>#DIV/0!</v>
      </c>
      <c r="BC512" t="e">
        <f t="shared" si="48"/>
        <v>#DIV/0!</v>
      </c>
      <c r="BD512" t="e">
        <f t="shared" si="49"/>
        <v>#DIV/0!</v>
      </c>
      <c r="BG512" s="1" t="e">
        <f t="shared" si="44"/>
        <v>#DIV/0!</v>
      </c>
    </row>
    <row r="513" spans="21:59" x14ac:dyDescent="0.25">
      <c r="U513" s="3" t="e">
        <f t="shared" si="45"/>
        <v>#DIV/0!</v>
      </c>
      <c r="AM513" t="e">
        <f t="shared" si="46"/>
        <v>#DIV/0!</v>
      </c>
      <c r="AN513" t="e">
        <f t="shared" si="47"/>
        <v>#DIV/0!</v>
      </c>
      <c r="BC513" t="e">
        <f t="shared" si="48"/>
        <v>#DIV/0!</v>
      </c>
      <c r="BD513" t="e">
        <f t="shared" si="49"/>
        <v>#DIV/0!</v>
      </c>
      <c r="BG513" s="1" t="e">
        <f t="shared" si="44"/>
        <v>#DIV/0!</v>
      </c>
    </row>
    <row r="514" spans="21:59" x14ac:dyDescent="0.25">
      <c r="U514" s="3" t="e">
        <f t="shared" si="45"/>
        <v>#DIV/0!</v>
      </c>
      <c r="AM514" t="e">
        <f t="shared" si="46"/>
        <v>#DIV/0!</v>
      </c>
      <c r="AN514" t="e">
        <f t="shared" si="47"/>
        <v>#DIV/0!</v>
      </c>
      <c r="BC514" t="e">
        <f t="shared" si="48"/>
        <v>#DIV/0!</v>
      </c>
      <c r="BD514" t="e">
        <f t="shared" si="49"/>
        <v>#DIV/0!</v>
      </c>
      <c r="BG514" s="1" t="e">
        <f t="shared" si="44"/>
        <v>#DIV/0!</v>
      </c>
    </row>
    <row r="515" spans="21:59" x14ac:dyDescent="0.25">
      <c r="U515" s="3" t="e">
        <f t="shared" si="45"/>
        <v>#DIV/0!</v>
      </c>
      <c r="AM515" t="e">
        <f t="shared" si="46"/>
        <v>#DIV/0!</v>
      </c>
      <c r="AN515" t="e">
        <f t="shared" si="47"/>
        <v>#DIV/0!</v>
      </c>
      <c r="BC515" t="e">
        <f t="shared" si="48"/>
        <v>#DIV/0!</v>
      </c>
      <c r="BD515" t="e">
        <f t="shared" si="49"/>
        <v>#DIV/0!</v>
      </c>
      <c r="BG515" s="1" t="e">
        <f t="shared" ref="BG515:BG578" si="50">(K515*BE515+L515*BF515) / (K515 + L515)</f>
        <v>#DIV/0!</v>
      </c>
    </row>
    <row r="516" spans="21:59" x14ac:dyDescent="0.25">
      <c r="U516" s="3" t="e">
        <f t="shared" ref="U516:U579" si="51" xml:space="preserve"> AVERAGE(V516:AB516)</f>
        <v>#DIV/0!</v>
      </c>
      <c r="AM516" t="e">
        <f t="shared" ref="AM516:AM579" si="52">(K516*AK516+L516*AL516) / (K516 + L516)</f>
        <v>#DIV/0!</v>
      </c>
      <c r="AN516" t="e">
        <f t="shared" ref="AN516:AN579" si="53" xml:space="preserve"> AK516 / AL516</f>
        <v>#DIV/0!</v>
      </c>
      <c r="BC516" t="e">
        <f t="shared" ref="BC516:BC579" si="54">(K516*BA516+L516*BB516) / (K516 + L516)</f>
        <v>#DIV/0!</v>
      </c>
      <c r="BD516" t="e">
        <f t="shared" ref="BD516:BD579" si="55" xml:space="preserve"> BA516 / BB516</f>
        <v>#DIV/0!</v>
      </c>
      <c r="BG516" s="1" t="e">
        <f t="shared" si="50"/>
        <v>#DIV/0!</v>
      </c>
    </row>
    <row r="517" spans="21:59" x14ac:dyDescent="0.25">
      <c r="U517" s="3" t="e">
        <f t="shared" si="51"/>
        <v>#DIV/0!</v>
      </c>
      <c r="AM517" t="e">
        <f t="shared" si="52"/>
        <v>#DIV/0!</v>
      </c>
      <c r="AN517" t="e">
        <f t="shared" si="53"/>
        <v>#DIV/0!</v>
      </c>
      <c r="BC517" t="e">
        <f t="shared" si="54"/>
        <v>#DIV/0!</v>
      </c>
      <c r="BD517" t="e">
        <f t="shared" si="55"/>
        <v>#DIV/0!</v>
      </c>
      <c r="BG517" s="1" t="e">
        <f t="shared" si="50"/>
        <v>#DIV/0!</v>
      </c>
    </row>
    <row r="518" spans="21:59" x14ac:dyDescent="0.25">
      <c r="U518" s="3" t="e">
        <f t="shared" si="51"/>
        <v>#DIV/0!</v>
      </c>
      <c r="AM518" t="e">
        <f t="shared" si="52"/>
        <v>#DIV/0!</v>
      </c>
      <c r="AN518" t="e">
        <f t="shared" si="53"/>
        <v>#DIV/0!</v>
      </c>
      <c r="BC518" t="e">
        <f t="shared" si="54"/>
        <v>#DIV/0!</v>
      </c>
      <c r="BD518" t="e">
        <f t="shared" si="55"/>
        <v>#DIV/0!</v>
      </c>
      <c r="BG518" s="1" t="e">
        <f t="shared" si="50"/>
        <v>#DIV/0!</v>
      </c>
    </row>
    <row r="519" spans="21:59" x14ac:dyDescent="0.25">
      <c r="U519" s="3" t="e">
        <f t="shared" si="51"/>
        <v>#DIV/0!</v>
      </c>
      <c r="AM519" t="e">
        <f t="shared" si="52"/>
        <v>#DIV/0!</v>
      </c>
      <c r="AN519" t="e">
        <f t="shared" si="53"/>
        <v>#DIV/0!</v>
      </c>
      <c r="BC519" t="e">
        <f t="shared" si="54"/>
        <v>#DIV/0!</v>
      </c>
      <c r="BD519" t="e">
        <f t="shared" si="55"/>
        <v>#DIV/0!</v>
      </c>
      <c r="BG519" s="1" t="e">
        <f t="shared" si="50"/>
        <v>#DIV/0!</v>
      </c>
    </row>
    <row r="520" spans="21:59" x14ac:dyDescent="0.25">
      <c r="U520" s="3" t="e">
        <f t="shared" si="51"/>
        <v>#DIV/0!</v>
      </c>
      <c r="AM520" t="e">
        <f t="shared" si="52"/>
        <v>#DIV/0!</v>
      </c>
      <c r="AN520" t="e">
        <f t="shared" si="53"/>
        <v>#DIV/0!</v>
      </c>
      <c r="BC520" t="e">
        <f t="shared" si="54"/>
        <v>#DIV/0!</v>
      </c>
      <c r="BD520" t="e">
        <f t="shared" si="55"/>
        <v>#DIV/0!</v>
      </c>
      <c r="BG520" s="1" t="e">
        <f t="shared" si="50"/>
        <v>#DIV/0!</v>
      </c>
    </row>
    <row r="521" spans="21:59" x14ac:dyDescent="0.25">
      <c r="U521" s="3" t="e">
        <f t="shared" si="51"/>
        <v>#DIV/0!</v>
      </c>
      <c r="AM521" t="e">
        <f t="shared" si="52"/>
        <v>#DIV/0!</v>
      </c>
      <c r="AN521" t="e">
        <f t="shared" si="53"/>
        <v>#DIV/0!</v>
      </c>
      <c r="BC521" t="e">
        <f t="shared" si="54"/>
        <v>#DIV/0!</v>
      </c>
      <c r="BD521" t="e">
        <f t="shared" si="55"/>
        <v>#DIV/0!</v>
      </c>
      <c r="BG521" s="1" t="e">
        <f t="shared" si="50"/>
        <v>#DIV/0!</v>
      </c>
    </row>
    <row r="522" spans="21:59" x14ac:dyDescent="0.25">
      <c r="U522" s="3" t="e">
        <f t="shared" si="51"/>
        <v>#DIV/0!</v>
      </c>
      <c r="AM522" t="e">
        <f t="shared" si="52"/>
        <v>#DIV/0!</v>
      </c>
      <c r="AN522" t="e">
        <f t="shared" si="53"/>
        <v>#DIV/0!</v>
      </c>
      <c r="BC522" t="e">
        <f t="shared" si="54"/>
        <v>#DIV/0!</v>
      </c>
      <c r="BD522" t="e">
        <f t="shared" si="55"/>
        <v>#DIV/0!</v>
      </c>
      <c r="BG522" s="1" t="e">
        <f t="shared" si="50"/>
        <v>#DIV/0!</v>
      </c>
    </row>
    <row r="523" spans="21:59" x14ac:dyDescent="0.25">
      <c r="U523" s="3" t="e">
        <f t="shared" si="51"/>
        <v>#DIV/0!</v>
      </c>
      <c r="AM523" t="e">
        <f t="shared" si="52"/>
        <v>#DIV/0!</v>
      </c>
      <c r="AN523" t="e">
        <f t="shared" si="53"/>
        <v>#DIV/0!</v>
      </c>
      <c r="BC523" t="e">
        <f t="shared" si="54"/>
        <v>#DIV/0!</v>
      </c>
      <c r="BD523" t="e">
        <f t="shared" si="55"/>
        <v>#DIV/0!</v>
      </c>
      <c r="BG523" s="1" t="e">
        <f t="shared" si="50"/>
        <v>#DIV/0!</v>
      </c>
    </row>
    <row r="524" spans="21:59" x14ac:dyDescent="0.25">
      <c r="U524" s="3" t="e">
        <f t="shared" si="51"/>
        <v>#DIV/0!</v>
      </c>
      <c r="AM524" t="e">
        <f t="shared" si="52"/>
        <v>#DIV/0!</v>
      </c>
      <c r="AN524" t="e">
        <f t="shared" si="53"/>
        <v>#DIV/0!</v>
      </c>
      <c r="BC524" t="e">
        <f t="shared" si="54"/>
        <v>#DIV/0!</v>
      </c>
      <c r="BD524" t="e">
        <f t="shared" si="55"/>
        <v>#DIV/0!</v>
      </c>
      <c r="BG524" s="1" t="e">
        <f t="shared" si="50"/>
        <v>#DIV/0!</v>
      </c>
    </row>
    <row r="525" spans="21:59" x14ac:dyDescent="0.25">
      <c r="U525" s="3" t="e">
        <f t="shared" si="51"/>
        <v>#DIV/0!</v>
      </c>
      <c r="AM525" t="e">
        <f t="shared" si="52"/>
        <v>#DIV/0!</v>
      </c>
      <c r="AN525" t="e">
        <f t="shared" si="53"/>
        <v>#DIV/0!</v>
      </c>
      <c r="BC525" t="e">
        <f t="shared" si="54"/>
        <v>#DIV/0!</v>
      </c>
      <c r="BD525" t="e">
        <f t="shared" si="55"/>
        <v>#DIV/0!</v>
      </c>
      <c r="BG525" s="1" t="e">
        <f t="shared" si="50"/>
        <v>#DIV/0!</v>
      </c>
    </row>
    <row r="526" spans="21:59" x14ac:dyDescent="0.25">
      <c r="U526" s="3" t="e">
        <f t="shared" si="51"/>
        <v>#DIV/0!</v>
      </c>
      <c r="AM526" t="e">
        <f t="shared" si="52"/>
        <v>#DIV/0!</v>
      </c>
      <c r="AN526" t="e">
        <f t="shared" si="53"/>
        <v>#DIV/0!</v>
      </c>
      <c r="BC526" t="e">
        <f t="shared" si="54"/>
        <v>#DIV/0!</v>
      </c>
      <c r="BD526" t="e">
        <f t="shared" si="55"/>
        <v>#DIV/0!</v>
      </c>
      <c r="BG526" s="1" t="e">
        <f t="shared" si="50"/>
        <v>#DIV/0!</v>
      </c>
    </row>
    <row r="527" spans="21:59" x14ac:dyDescent="0.25">
      <c r="U527" s="3" t="e">
        <f t="shared" si="51"/>
        <v>#DIV/0!</v>
      </c>
      <c r="AM527" t="e">
        <f t="shared" si="52"/>
        <v>#DIV/0!</v>
      </c>
      <c r="AN527" t="e">
        <f t="shared" si="53"/>
        <v>#DIV/0!</v>
      </c>
      <c r="BC527" t="e">
        <f t="shared" si="54"/>
        <v>#DIV/0!</v>
      </c>
      <c r="BD527" t="e">
        <f t="shared" si="55"/>
        <v>#DIV/0!</v>
      </c>
      <c r="BG527" s="1" t="e">
        <f t="shared" si="50"/>
        <v>#DIV/0!</v>
      </c>
    </row>
    <row r="528" spans="21:59" x14ac:dyDescent="0.25">
      <c r="U528" s="3" t="e">
        <f t="shared" si="51"/>
        <v>#DIV/0!</v>
      </c>
      <c r="AM528" t="e">
        <f t="shared" si="52"/>
        <v>#DIV/0!</v>
      </c>
      <c r="AN528" t="e">
        <f t="shared" si="53"/>
        <v>#DIV/0!</v>
      </c>
      <c r="BC528" t="e">
        <f t="shared" si="54"/>
        <v>#DIV/0!</v>
      </c>
      <c r="BD528" t="e">
        <f t="shared" si="55"/>
        <v>#DIV/0!</v>
      </c>
      <c r="BG528" s="1" t="e">
        <f t="shared" si="50"/>
        <v>#DIV/0!</v>
      </c>
    </row>
    <row r="529" spans="21:59" x14ac:dyDescent="0.25">
      <c r="U529" s="3" t="e">
        <f t="shared" si="51"/>
        <v>#DIV/0!</v>
      </c>
      <c r="AM529" t="e">
        <f t="shared" si="52"/>
        <v>#DIV/0!</v>
      </c>
      <c r="AN529" t="e">
        <f t="shared" si="53"/>
        <v>#DIV/0!</v>
      </c>
      <c r="BC529" t="e">
        <f t="shared" si="54"/>
        <v>#DIV/0!</v>
      </c>
      <c r="BD529" t="e">
        <f t="shared" si="55"/>
        <v>#DIV/0!</v>
      </c>
      <c r="BG529" s="1" t="e">
        <f t="shared" si="50"/>
        <v>#DIV/0!</v>
      </c>
    </row>
    <row r="530" spans="21:59" x14ac:dyDescent="0.25">
      <c r="U530" s="3" t="e">
        <f t="shared" si="51"/>
        <v>#DIV/0!</v>
      </c>
      <c r="AM530" t="e">
        <f t="shared" si="52"/>
        <v>#DIV/0!</v>
      </c>
      <c r="AN530" t="e">
        <f t="shared" si="53"/>
        <v>#DIV/0!</v>
      </c>
      <c r="BC530" t="e">
        <f t="shared" si="54"/>
        <v>#DIV/0!</v>
      </c>
      <c r="BD530" t="e">
        <f t="shared" si="55"/>
        <v>#DIV/0!</v>
      </c>
      <c r="BG530" s="1" t="e">
        <f t="shared" si="50"/>
        <v>#DIV/0!</v>
      </c>
    </row>
    <row r="531" spans="21:59" x14ac:dyDescent="0.25">
      <c r="U531" s="3" t="e">
        <f t="shared" si="51"/>
        <v>#DIV/0!</v>
      </c>
      <c r="AM531" t="e">
        <f t="shared" si="52"/>
        <v>#DIV/0!</v>
      </c>
      <c r="AN531" t="e">
        <f t="shared" si="53"/>
        <v>#DIV/0!</v>
      </c>
      <c r="BC531" t="e">
        <f t="shared" si="54"/>
        <v>#DIV/0!</v>
      </c>
      <c r="BD531" t="e">
        <f t="shared" si="55"/>
        <v>#DIV/0!</v>
      </c>
      <c r="BG531" s="1" t="e">
        <f t="shared" si="50"/>
        <v>#DIV/0!</v>
      </c>
    </row>
    <row r="532" spans="21:59" x14ac:dyDescent="0.25">
      <c r="U532" s="3" t="e">
        <f t="shared" si="51"/>
        <v>#DIV/0!</v>
      </c>
      <c r="AM532" t="e">
        <f t="shared" si="52"/>
        <v>#DIV/0!</v>
      </c>
      <c r="AN532" t="e">
        <f t="shared" si="53"/>
        <v>#DIV/0!</v>
      </c>
      <c r="BC532" t="e">
        <f t="shared" si="54"/>
        <v>#DIV/0!</v>
      </c>
      <c r="BD532" t="e">
        <f t="shared" si="55"/>
        <v>#DIV/0!</v>
      </c>
      <c r="BG532" s="1" t="e">
        <f t="shared" si="50"/>
        <v>#DIV/0!</v>
      </c>
    </row>
    <row r="533" spans="21:59" x14ac:dyDescent="0.25">
      <c r="U533" s="3" t="e">
        <f t="shared" si="51"/>
        <v>#DIV/0!</v>
      </c>
      <c r="AM533" t="e">
        <f t="shared" si="52"/>
        <v>#DIV/0!</v>
      </c>
      <c r="AN533" t="e">
        <f t="shared" si="53"/>
        <v>#DIV/0!</v>
      </c>
      <c r="BC533" t="e">
        <f t="shared" si="54"/>
        <v>#DIV/0!</v>
      </c>
      <c r="BD533" t="e">
        <f t="shared" si="55"/>
        <v>#DIV/0!</v>
      </c>
      <c r="BG533" s="1" t="e">
        <f t="shared" si="50"/>
        <v>#DIV/0!</v>
      </c>
    </row>
    <row r="534" spans="21:59" x14ac:dyDescent="0.25">
      <c r="U534" s="3" t="e">
        <f t="shared" si="51"/>
        <v>#DIV/0!</v>
      </c>
      <c r="AM534" t="e">
        <f t="shared" si="52"/>
        <v>#DIV/0!</v>
      </c>
      <c r="AN534" t="e">
        <f t="shared" si="53"/>
        <v>#DIV/0!</v>
      </c>
      <c r="BC534" t="e">
        <f t="shared" si="54"/>
        <v>#DIV/0!</v>
      </c>
      <c r="BD534" t="e">
        <f t="shared" si="55"/>
        <v>#DIV/0!</v>
      </c>
      <c r="BG534" s="1" t="e">
        <f t="shared" si="50"/>
        <v>#DIV/0!</v>
      </c>
    </row>
    <row r="535" spans="21:59" x14ac:dyDescent="0.25">
      <c r="U535" s="3" t="e">
        <f t="shared" si="51"/>
        <v>#DIV/0!</v>
      </c>
      <c r="AM535" t="e">
        <f t="shared" si="52"/>
        <v>#DIV/0!</v>
      </c>
      <c r="AN535" t="e">
        <f t="shared" si="53"/>
        <v>#DIV/0!</v>
      </c>
      <c r="BC535" t="e">
        <f t="shared" si="54"/>
        <v>#DIV/0!</v>
      </c>
      <c r="BD535" t="e">
        <f t="shared" si="55"/>
        <v>#DIV/0!</v>
      </c>
      <c r="BG535" s="1" t="e">
        <f t="shared" si="50"/>
        <v>#DIV/0!</v>
      </c>
    </row>
    <row r="536" spans="21:59" x14ac:dyDescent="0.25">
      <c r="U536" s="3" t="e">
        <f t="shared" si="51"/>
        <v>#DIV/0!</v>
      </c>
      <c r="AM536" t="e">
        <f t="shared" si="52"/>
        <v>#DIV/0!</v>
      </c>
      <c r="AN536" t="e">
        <f t="shared" si="53"/>
        <v>#DIV/0!</v>
      </c>
      <c r="BC536" t="e">
        <f t="shared" si="54"/>
        <v>#DIV/0!</v>
      </c>
      <c r="BD536" t="e">
        <f t="shared" si="55"/>
        <v>#DIV/0!</v>
      </c>
      <c r="BG536" s="1" t="e">
        <f t="shared" si="50"/>
        <v>#DIV/0!</v>
      </c>
    </row>
    <row r="537" spans="21:59" x14ac:dyDescent="0.25">
      <c r="U537" s="3" t="e">
        <f t="shared" si="51"/>
        <v>#DIV/0!</v>
      </c>
      <c r="AM537" t="e">
        <f t="shared" si="52"/>
        <v>#DIV/0!</v>
      </c>
      <c r="AN537" t="e">
        <f t="shared" si="53"/>
        <v>#DIV/0!</v>
      </c>
      <c r="BC537" t="e">
        <f t="shared" si="54"/>
        <v>#DIV/0!</v>
      </c>
      <c r="BD537" t="e">
        <f t="shared" si="55"/>
        <v>#DIV/0!</v>
      </c>
      <c r="BG537" s="1" t="e">
        <f t="shared" si="50"/>
        <v>#DIV/0!</v>
      </c>
    </row>
    <row r="538" spans="21:59" x14ac:dyDescent="0.25">
      <c r="U538" s="3" t="e">
        <f t="shared" si="51"/>
        <v>#DIV/0!</v>
      </c>
      <c r="AM538" t="e">
        <f t="shared" si="52"/>
        <v>#DIV/0!</v>
      </c>
      <c r="AN538" t="e">
        <f t="shared" si="53"/>
        <v>#DIV/0!</v>
      </c>
      <c r="BC538" t="e">
        <f t="shared" si="54"/>
        <v>#DIV/0!</v>
      </c>
      <c r="BD538" t="e">
        <f t="shared" si="55"/>
        <v>#DIV/0!</v>
      </c>
      <c r="BG538" s="1" t="e">
        <f t="shared" si="50"/>
        <v>#DIV/0!</v>
      </c>
    </row>
    <row r="539" spans="21:59" x14ac:dyDescent="0.25">
      <c r="U539" s="3" t="e">
        <f t="shared" si="51"/>
        <v>#DIV/0!</v>
      </c>
      <c r="AM539" t="e">
        <f t="shared" si="52"/>
        <v>#DIV/0!</v>
      </c>
      <c r="AN539" t="e">
        <f t="shared" si="53"/>
        <v>#DIV/0!</v>
      </c>
      <c r="BC539" t="e">
        <f t="shared" si="54"/>
        <v>#DIV/0!</v>
      </c>
      <c r="BD539" t="e">
        <f t="shared" si="55"/>
        <v>#DIV/0!</v>
      </c>
      <c r="BG539" s="1" t="e">
        <f t="shared" si="50"/>
        <v>#DIV/0!</v>
      </c>
    </row>
    <row r="540" spans="21:59" x14ac:dyDescent="0.25">
      <c r="U540" s="3" t="e">
        <f t="shared" si="51"/>
        <v>#DIV/0!</v>
      </c>
      <c r="AM540" t="e">
        <f t="shared" si="52"/>
        <v>#DIV/0!</v>
      </c>
      <c r="AN540" t="e">
        <f t="shared" si="53"/>
        <v>#DIV/0!</v>
      </c>
      <c r="BC540" t="e">
        <f t="shared" si="54"/>
        <v>#DIV/0!</v>
      </c>
      <c r="BD540" t="e">
        <f t="shared" si="55"/>
        <v>#DIV/0!</v>
      </c>
      <c r="BG540" s="1" t="e">
        <f t="shared" si="50"/>
        <v>#DIV/0!</v>
      </c>
    </row>
    <row r="541" spans="21:59" x14ac:dyDescent="0.25">
      <c r="U541" s="3" t="e">
        <f t="shared" si="51"/>
        <v>#DIV/0!</v>
      </c>
      <c r="AM541" t="e">
        <f t="shared" si="52"/>
        <v>#DIV/0!</v>
      </c>
      <c r="AN541" t="e">
        <f t="shared" si="53"/>
        <v>#DIV/0!</v>
      </c>
      <c r="BC541" t="e">
        <f t="shared" si="54"/>
        <v>#DIV/0!</v>
      </c>
      <c r="BD541" t="e">
        <f t="shared" si="55"/>
        <v>#DIV/0!</v>
      </c>
      <c r="BG541" s="1" t="e">
        <f t="shared" si="50"/>
        <v>#DIV/0!</v>
      </c>
    </row>
    <row r="542" spans="21:59" x14ac:dyDescent="0.25">
      <c r="U542" s="3" t="e">
        <f t="shared" si="51"/>
        <v>#DIV/0!</v>
      </c>
      <c r="AM542" t="e">
        <f t="shared" si="52"/>
        <v>#DIV/0!</v>
      </c>
      <c r="AN542" t="e">
        <f t="shared" si="53"/>
        <v>#DIV/0!</v>
      </c>
      <c r="BC542" t="e">
        <f t="shared" si="54"/>
        <v>#DIV/0!</v>
      </c>
      <c r="BD542" t="e">
        <f t="shared" si="55"/>
        <v>#DIV/0!</v>
      </c>
      <c r="BG542" s="1" t="e">
        <f t="shared" si="50"/>
        <v>#DIV/0!</v>
      </c>
    </row>
    <row r="543" spans="21:59" x14ac:dyDescent="0.25">
      <c r="U543" s="3" t="e">
        <f t="shared" si="51"/>
        <v>#DIV/0!</v>
      </c>
      <c r="AM543" t="e">
        <f t="shared" si="52"/>
        <v>#DIV/0!</v>
      </c>
      <c r="AN543" t="e">
        <f t="shared" si="53"/>
        <v>#DIV/0!</v>
      </c>
      <c r="BC543" t="e">
        <f t="shared" si="54"/>
        <v>#DIV/0!</v>
      </c>
      <c r="BD543" t="e">
        <f t="shared" si="55"/>
        <v>#DIV/0!</v>
      </c>
      <c r="BG543" s="1" t="e">
        <f t="shared" si="50"/>
        <v>#DIV/0!</v>
      </c>
    </row>
    <row r="544" spans="21:59" x14ac:dyDescent="0.25">
      <c r="U544" s="3" t="e">
        <f t="shared" si="51"/>
        <v>#DIV/0!</v>
      </c>
      <c r="AM544" t="e">
        <f t="shared" si="52"/>
        <v>#DIV/0!</v>
      </c>
      <c r="AN544" t="e">
        <f t="shared" si="53"/>
        <v>#DIV/0!</v>
      </c>
      <c r="BC544" t="e">
        <f t="shared" si="54"/>
        <v>#DIV/0!</v>
      </c>
      <c r="BD544" t="e">
        <f t="shared" si="55"/>
        <v>#DIV/0!</v>
      </c>
      <c r="BG544" s="1" t="e">
        <f t="shared" si="50"/>
        <v>#DIV/0!</v>
      </c>
    </row>
    <row r="545" spans="21:59" x14ac:dyDescent="0.25">
      <c r="U545" s="3" t="e">
        <f t="shared" si="51"/>
        <v>#DIV/0!</v>
      </c>
      <c r="AM545" t="e">
        <f t="shared" si="52"/>
        <v>#DIV/0!</v>
      </c>
      <c r="AN545" t="e">
        <f t="shared" si="53"/>
        <v>#DIV/0!</v>
      </c>
      <c r="BC545" t="e">
        <f t="shared" si="54"/>
        <v>#DIV/0!</v>
      </c>
      <c r="BD545" t="e">
        <f t="shared" si="55"/>
        <v>#DIV/0!</v>
      </c>
      <c r="BG545" s="1" t="e">
        <f t="shared" si="50"/>
        <v>#DIV/0!</v>
      </c>
    </row>
    <row r="546" spans="21:59" x14ac:dyDescent="0.25">
      <c r="U546" s="3" t="e">
        <f t="shared" si="51"/>
        <v>#DIV/0!</v>
      </c>
      <c r="AM546" t="e">
        <f t="shared" si="52"/>
        <v>#DIV/0!</v>
      </c>
      <c r="AN546" t="e">
        <f t="shared" si="53"/>
        <v>#DIV/0!</v>
      </c>
      <c r="BC546" t="e">
        <f t="shared" si="54"/>
        <v>#DIV/0!</v>
      </c>
      <c r="BD546" t="e">
        <f t="shared" si="55"/>
        <v>#DIV/0!</v>
      </c>
      <c r="BG546" s="1" t="e">
        <f t="shared" si="50"/>
        <v>#DIV/0!</v>
      </c>
    </row>
    <row r="547" spans="21:59" x14ac:dyDescent="0.25">
      <c r="U547" s="3" t="e">
        <f t="shared" si="51"/>
        <v>#DIV/0!</v>
      </c>
      <c r="AM547" t="e">
        <f t="shared" si="52"/>
        <v>#DIV/0!</v>
      </c>
      <c r="AN547" t="e">
        <f t="shared" si="53"/>
        <v>#DIV/0!</v>
      </c>
      <c r="BC547" t="e">
        <f t="shared" si="54"/>
        <v>#DIV/0!</v>
      </c>
      <c r="BD547" t="e">
        <f t="shared" si="55"/>
        <v>#DIV/0!</v>
      </c>
      <c r="BG547" s="1" t="e">
        <f t="shared" si="50"/>
        <v>#DIV/0!</v>
      </c>
    </row>
    <row r="548" spans="21:59" x14ac:dyDescent="0.25">
      <c r="U548" s="3" t="e">
        <f t="shared" si="51"/>
        <v>#DIV/0!</v>
      </c>
      <c r="AM548" t="e">
        <f t="shared" si="52"/>
        <v>#DIV/0!</v>
      </c>
      <c r="AN548" t="e">
        <f t="shared" si="53"/>
        <v>#DIV/0!</v>
      </c>
      <c r="BC548" t="e">
        <f t="shared" si="54"/>
        <v>#DIV/0!</v>
      </c>
      <c r="BD548" t="e">
        <f t="shared" si="55"/>
        <v>#DIV/0!</v>
      </c>
      <c r="BG548" s="1" t="e">
        <f t="shared" si="50"/>
        <v>#DIV/0!</v>
      </c>
    </row>
    <row r="549" spans="21:59" x14ac:dyDescent="0.25">
      <c r="U549" s="3" t="e">
        <f t="shared" si="51"/>
        <v>#DIV/0!</v>
      </c>
      <c r="AM549" t="e">
        <f t="shared" si="52"/>
        <v>#DIV/0!</v>
      </c>
      <c r="AN549" t="e">
        <f t="shared" si="53"/>
        <v>#DIV/0!</v>
      </c>
      <c r="BC549" t="e">
        <f t="shared" si="54"/>
        <v>#DIV/0!</v>
      </c>
      <c r="BD549" t="e">
        <f t="shared" si="55"/>
        <v>#DIV/0!</v>
      </c>
      <c r="BG549" s="1" t="e">
        <f t="shared" si="50"/>
        <v>#DIV/0!</v>
      </c>
    </row>
    <row r="550" spans="21:59" x14ac:dyDescent="0.25">
      <c r="U550" s="3" t="e">
        <f t="shared" si="51"/>
        <v>#DIV/0!</v>
      </c>
      <c r="AM550" t="e">
        <f t="shared" si="52"/>
        <v>#DIV/0!</v>
      </c>
      <c r="AN550" t="e">
        <f t="shared" si="53"/>
        <v>#DIV/0!</v>
      </c>
      <c r="BC550" t="e">
        <f t="shared" si="54"/>
        <v>#DIV/0!</v>
      </c>
      <c r="BD550" t="e">
        <f t="shared" si="55"/>
        <v>#DIV/0!</v>
      </c>
      <c r="BG550" s="1" t="e">
        <f t="shared" si="50"/>
        <v>#DIV/0!</v>
      </c>
    </row>
    <row r="551" spans="21:59" x14ac:dyDescent="0.25">
      <c r="U551" s="3" t="e">
        <f t="shared" si="51"/>
        <v>#DIV/0!</v>
      </c>
      <c r="AM551" t="e">
        <f t="shared" si="52"/>
        <v>#DIV/0!</v>
      </c>
      <c r="AN551" t="e">
        <f t="shared" si="53"/>
        <v>#DIV/0!</v>
      </c>
      <c r="BC551" t="e">
        <f t="shared" si="54"/>
        <v>#DIV/0!</v>
      </c>
      <c r="BD551" t="e">
        <f t="shared" si="55"/>
        <v>#DIV/0!</v>
      </c>
      <c r="BG551" s="1" t="e">
        <f t="shared" si="50"/>
        <v>#DIV/0!</v>
      </c>
    </row>
    <row r="552" spans="21:59" x14ac:dyDescent="0.25">
      <c r="U552" s="3" t="e">
        <f t="shared" si="51"/>
        <v>#DIV/0!</v>
      </c>
      <c r="AM552" t="e">
        <f t="shared" si="52"/>
        <v>#DIV/0!</v>
      </c>
      <c r="AN552" t="e">
        <f t="shared" si="53"/>
        <v>#DIV/0!</v>
      </c>
      <c r="BC552" t="e">
        <f t="shared" si="54"/>
        <v>#DIV/0!</v>
      </c>
      <c r="BD552" t="e">
        <f t="shared" si="55"/>
        <v>#DIV/0!</v>
      </c>
      <c r="BG552" s="1" t="e">
        <f t="shared" si="50"/>
        <v>#DIV/0!</v>
      </c>
    </row>
    <row r="553" spans="21:59" x14ac:dyDescent="0.25">
      <c r="U553" s="3" t="e">
        <f t="shared" si="51"/>
        <v>#DIV/0!</v>
      </c>
      <c r="AM553" t="e">
        <f t="shared" si="52"/>
        <v>#DIV/0!</v>
      </c>
      <c r="AN553" t="e">
        <f t="shared" si="53"/>
        <v>#DIV/0!</v>
      </c>
      <c r="BC553" t="e">
        <f t="shared" si="54"/>
        <v>#DIV/0!</v>
      </c>
      <c r="BD553" t="e">
        <f t="shared" si="55"/>
        <v>#DIV/0!</v>
      </c>
      <c r="BG553" s="1" t="e">
        <f t="shared" si="50"/>
        <v>#DIV/0!</v>
      </c>
    </row>
    <row r="554" spans="21:59" x14ac:dyDescent="0.25">
      <c r="U554" s="3" t="e">
        <f t="shared" si="51"/>
        <v>#DIV/0!</v>
      </c>
      <c r="AM554" t="e">
        <f t="shared" si="52"/>
        <v>#DIV/0!</v>
      </c>
      <c r="AN554" t="e">
        <f t="shared" si="53"/>
        <v>#DIV/0!</v>
      </c>
      <c r="BC554" t="e">
        <f t="shared" si="54"/>
        <v>#DIV/0!</v>
      </c>
      <c r="BD554" t="e">
        <f t="shared" si="55"/>
        <v>#DIV/0!</v>
      </c>
      <c r="BG554" s="1" t="e">
        <f t="shared" si="50"/>
        <v>#DIV/0!</v>
      </c>
    </row>
    <row r="555" spans="21:59" x14ac:dyDescent="0.25">
      <c r="U555" s="3" t="e">
        <f t="shared" si="51"/>
        <v>#DIV/0!</v>
      </c>
      <c r="AM555" t="e">
        <f t="shared" si="52"/>
        <v>#DIV/0!</v>
      </c>
      <c r="AN555" t="e">
        <f t="shared" si="53"/>
        <v>#DIV/0!</v>
      </c>
      <c r="BC555" t="e">
        <f t="shared" si="54"/>
        <v>#DIV/0!</v>
      </c>
      <c r="BD555" t="e">
        <f t="shared" si="55"/>
        <v>#DIV/0!</v>
      </c>
      <c r="BG555" s="1" t="e">
        <f t="shared" si="50"/>
        <v>#DIV/0!</v>
      </c>
    </row>
    <row r="556" spans="21:59" x14ac:dyDescent="0.25">
      <c r="U556" s="3" t="e">
        <f t="shared" si="51"/>
        <v>#DIV/0!</v>
      </c>
      <c r="AM556" t="e">
        <f t="shared" si="52"/>
        <v>#DIV/0!</v>
      </c>
      <c r="AN556" t="e">
        <f t="shared" si="53"/>
        <v>#DIV/0!</v>
      </c>
      <c r="BC556" t="e">
        <f t="shared" si="54"/>
        <v>#DIV/0!</v>
      </c>
      <c r="BD556" t="e">
        <f t="shared" si="55"/>
        <v>#DIV/0!</v>
      </c>
      <c r="BG556" s="1" t="e">
        <f t="shared" si="50"/>
        <v>#DIV/0!</v>
      </c>
    </row>
    <row r="557" spans="21:59" x14ac:dyDescent="0.25">
      <c r="U557" s="3" t="e">
        <f t="shared" si="51"/>
        <v>#DIV/0!</v>
      </c>
      <c r="AM557" t="e">
        <f t="shared" si="52"/>
        <v>#DIV/0!</v>
      </c>
      <c r="AN557" t="e">
        <f t="shared" si="53"/>
        <v>#DIV/0!</v>
      </c>
      <c r="BC557" t="e">
        <f t="shared" si="54"/>
        <v>#DIV/0!</v>
      </c>
      <c r="BD557" t="e">
        <f t="shared" si="55"/>
        <v>#DIV/0!</v>
      </c>
      <c r="BG557" s="1" t="e">
        <f t="shared" si="50"/>
        <v>#DIV/0!</v>
      </c>
    </row>
    <row r="558" spans="21:59" x14ac:dyDescent="0.25">
      <c r="U558" s="3" t="e">
        <f t="shared" si="51"/>
        <v>#DIV/0!</v>
      </c>
      <c r="AM558" t="e">
        <f t="shared" si="52"/>
        <v>#DIV/0!</v>
      </c>
      <c r="AN558" t="e">
        <f t="shared" si="53"/>
        <v>#DIV/0!</v>
      </c>
      <c r="BC558" t="e">
        <f t="shared" si="54"/>
        <v>#DIV/0!</v>
      </c>
      <c r="BD558" t="e">
        <f t="shared" si="55"/>
        <v>#DIV/0!</v>
      </c>
      <c r="BG558" s="1" t="e">
        <f t="shared" si="50"/>
        <v>#DIV/0!</v>
      </c>
    </row>
    <row r="559" spans="21:59" x14ac:dyDescent="0.25">
      <c r="U559" s="3" t="e">
        <f t="shared" si="51"/>
        <v>#DIV/0!</v>
      </c>
      <c r="AM559" t="e">
        <f t="shared" si="52"/>
        <v>#DIV/0!</v>
      </c>
      <c r="AN559" t="e">
        <f t="shared" si="53"/>
        <v>#DIV/0!</v>
      </c>
      <c r="BC559" t="e">
        <f t="shared" si="54"/>
        <v>#DIV/0!</v>
      </c>
      <c r="BD559" t="e">
        <f t="shared" si="55"/>
        <v>#DIV/0!</v>
      </c>
      <c r="BG559" s="1" t="e">
        <f t="shared" si="50"/>
        <v>#DIV/0!</v>
      </c>
    </row>
    <row r="560" spans="21:59" x14ac:dyDescent="0.25">
      <c r="U560" s="3" t="e">
        <f t="shared" si="51"/>
        <v>#DIV/0!</v>
      </c>
      <c r="AM560" t="e">
        <f t="shared" si="52"/>
        <v>#DIV/0!</v>
      </c>
      <c r="AN560" t="e">
        <f t="shared" si="53"/>
        <v>#DIV/0!</v>
      </c>
      <c r="BC560" t="e">
        <f t="shared" si="54"/>
        <v>#DIV/0!</v>
      </c>
      <c r="BD560" t="e">
        <f t="shared" si="55"/>
        <v>#DIV/0!</v>
      </c>
      <c r="BG560" s="1" t="e">
        <f t="shared" si="50"/>
        <v>#DIV/0!</v>
      </c>
    </row>
    <row r="561" spans="21:59" x14ac:dyDescent="0.25">
      <c r="U561" s="3" t="e">
        <f t="shared" si="51"/>
        <v>#DIV/0!</v>
      </c>
      <c r="AM561" t="e">
        <f t="shared" si="52"/>
        <v>#DIV/0!</v>
      </c>
      <c r="AN561" t="e">
        <f t="shared" si="53"/>
        <v>#DIV/0!</v>
      </c>
      <c r="BC561" t="e">
        <f t="shared" si="54"/>
        <v>#DIV/0!</v>
      </c>
      <c r="BD561" t="e">
        <f t="shared" si="55"/>
        <v>#DIV/0!</v>
      </c>
      <c r="BG561" s="1" t="e">
        <f t="shared" si="50"/>
        <v>#DIV/0!</v>
      </c>
    </row>
    <row r="562" spans="21:59" x14ac:dyDescent="0.25">
      <c r="U562" s="3" t="e">
        <f t="shared" si="51"/>
        <v>#DIV/0!</v>
      </c>
      <c r="AM562" t="e">
        <f t="shared" si="52"/>
        <v>#DIV/0!</v>
      </c>
      <c r="AN562" t="e">
        <f t="shared" si="53"/>
        <v>#DIV/0!</v>
      </c>
      <c r="BC562" t="e">
        <f t="shared" si="54"/>
        <v>#DIV/0!</v>
      </c>
      <c r="BD562" t="e">
        <f t="shared" si="55"/>
        <v>#DIV/0!</v>
      </c>
      <c r="BG562" s="1" t="e">
        <f t="shared" si="50"/>
        <v>#DIV/0!</v>
      </c>
    </row>
    <row r="563" spans="21:59" x14ac:dyDescent="0.25">
      <c r="U563" s="3" t="e">
        <f t="shared" si="51"/>
        <v>#DIV/0!</v>
      </c>
      <c r="AM563" t="e">
        <f t="shared" si="52"/>
        <v>#DIV/0!</v>
      </c>
      <c r="AN563" t="e">
        <f t="shared" si="53"/>
        <v>#DIV/0!</v>
      </c>
      <c r="BC563" t="e">
        <f t="shared" si="54"/>
        <v>#DIV/0!</v>
      </c>
      <c r="BD563" t="e">
        <f t="shared" si="55"/>
        <v>#DIV/0!</v>
      </c>
      <c r="BG563" s="1" t="e">
        <f t="shared" si="50"/>
        <v>#DIV/0!</v>
      </c>
    </row>
    <row r="564" spans="21:59" x14ac:dyDescent="0.25">
      <c r="U564" s="3" t="e">
        <f t="shared" si="51"/>
        <v>#DIV/0!</v>
      </c>
      <c r="AM564" t="e">
        <f t="shared" si="52"/>
        <v>#DIV/0!</v>
      </c>
      <c r="AN564" t="e">
        <f t="shared" si="53"/>
        <v>#DIV/0!</v>
      </c>
      <c r="BC564" t="e">
        <f t="shared" si="54"/>
        <v>#DIV/0!</v>
      </c>
      <c r="BD564" t="e">
        <f t="shared" si="55"/>
        <v>#DIV/0!</v>
      </c>
      <c r="BG564" s="1" t="e">
        <f t="shared" si="50"/>
        <v>#DIV/0!</v>
      </c>
    </row>
    <row r="565" spans="21:59" x14ac:dyDescent="0.25">
      <c r="U565" s="3" t="e">
        <f t="shared" si="51"/>
        <v>#DIV/0!</v>
      </c>
      <c r="AM565" t="e">
        <f t="shared" si="52"/>
        <v>#DIV/0!</v>
      </c>
      <c r="AN565" t="e">
        <f t="shared" si="53"/>
        <v>#DIV/0!</v>
      </c>
      <c r="BC565" t="e">
        <f t="shared" si="54"/>
        <v>#DIV/0!</v>
      </c>
      <c r="BD565" t="e">
        <f t="shared" si="55"/>
        <v>#DIV/0!</v>
      </c>
      <c r="BG565" s="1" t="e">
        <f t="shared" si="50"/>
        <v>#DIV/0!</v>
      </c>
    </row>
    <row r="566" spans="21:59" x14ac:dyDescent="0.25">
      <c r="U566" s="3" t="e">
        <f t="shared" si="51"/>
        <v>#DIV/0!</v>
      </c>
      <c r="AM566" t="e">
        <f t="shared" si="52"/>
        <v>#DIV/0!</v>
      </c>
      <c r="AN566" t="e">
        <f t="shared" si="53"/>
        <v>#DIV/0!</v>
      </c>
      <c r="BC566" t="e">
        <f t="shared" si="54"/>
        <v>#DIV/0!</v>
      </c>
      <c r="BD566" t="e">
        <f t="shared" si="55"/>
        <v>#DIV/0!</v>
      </c>
      <c r="BG566" s="1" t="e">
        <f t="shared" si="50"/>
        <v>#DIV/0!</v>
      </c>
    </row>
    <row r="567" spans="21:59" x14ac:dyDescent="0.25">
      <c r="U567" s="3" t="e">
        <f t="shared" si="51"/>
        <v>#DIV/0!</v>
      </c>
      <c r="AM567" t="e">
        <f t="shared" si="52"/>
        <v>#DIV/0!</v>
      </c>
      <c r="AN567" t="e">
        <f t="shared" si="53"/>
        <v>#DIV/0!</v>
      </c>
      <c r="BC567" t="e">
        <f t="shared" si="54"/>
        <v>#DIV/0!</v>
      </c>
      <c r="BD567" t="e">
        <f t="shared" si="55"/>
        <v>#DIV/0!</v>
      </c>
      <c r="BG567" s="1" t="e">
        <f t="shared" si="50"/>
        <v>#DIV/0!</v>
      </c>
    </row>
    <row r="568" spans="21:59" x14ac:dyDescent="0.25">
      <c r="U568" s="3" t="e">
        <f t="shared" si="51"/>
        <v>#DIV/0!</v>
      </c>
      <c r="AM568" t="e">
        <f t="shared" si="52"/>
        <v>#DIV/0!</v>
      </c>
      <c r="AN568" t="e">
        <f t="shared" si="53"/>
        <v>#DIV/0!</v>
      </c>
      <c r="BC568" t="e">
        <f t="shared" si="54"/>
        <v>#DIV/0!</v>
      </c>
      <c r="BD568" t="e">
        <f t="shared" si="55"/>
        <v>#DIV/0!</v>
      </c>
      <c r="BG568" s="1" t="e">
        <f t="shared" si="50"/>
        <v>#DIV/0!</v>
      </c>
    </row>
    <row r="569" spans="21:59" x14ac:dyDescent="0.25">
      <c r="U569" s="3" t="e">
        <f t="shared" si="51"/>
        <v>#DIV/0!</v>
      </c>
      <c r="AM569" t="e">
        <f t="shared" si="52"/>
        <v>#DIV/0!</v>
      </c>
      <c r="AN569" t="e">
        <f t="shared" si="53"/>
        <v>#DIV/0!</v>
      </c>
      <c r="BC569" t="e">
        <f t="shared" si="54"/>
        <v>#DIV/0!</v>
      </c>
      <c r="BD569" t="e">
        <f t="shared" si="55"/>
        <v>#DIV/0!</v>
      </c>
      <c r="BG569" s="1" t="e">
        <f t="shared" si="50"/>
        <v>#DIV/0!</v>
      </c>
    </row>
    <row r="570" spans="21:59" x14ac:dyDescent="0.25">
      <c r="U570" s="3" t="e">
        <f t="shared" si="51"/>
        <v>#DIV/0!</v>
      </c>
      <c r="AM570" t="e">
        <f t="shared" si="52"/>
        <v>#DIV/0!</v>
      </c>
      <c r="AN570" t="e">
        <f t="shared" si="53"/>
        <v>#DIV/0!</v>
      </c>
      <c r="BC570" t="e">
        <f t="shared" si="54"/>
        <v>#DIV/0!</v>
      </c>
      <c r="BD570" t="e">
        <f t="shared" si="55"/>
        <v>#DIV/0!</v>
      </c>
      <c r="BG570" s="1" t="e">
        <f t="shared" si="50"/>
        <v>#DIV/0!</v>
      </c>
    </row>
    <row r="571" spans="21:59" x14ac:dyDescent="0.25">
      <c r="U571" s="3" t="e">
        <f t="shared" si="51"/>
        <v>#DIV/0!</v>
      </c>
      <c r="AM571" t="e">
        <f t="shared" si="52"/>
        <v>#DIV/0!</v>
      </c>
      <c r="AN571" t="e">
        <f t="shared" si="53"/>
        <v>#DIV/0!</v>
      </c>
      <c r="BC571" t="e">
        <f t="shared" si="54"/>
        <v>#DIV/0!</v>
      </c>
      <c r="BD571" t="e">
        <f t="shared" si="55"/>
        <v>#DIV/0!</v>
      </c>
      <c r="BG571" s="1" t="e">
        <f t="shared" si="50"/>
        <v>#DIV/0!</v>
      </c>
    </row>
    <row r="572" spans="21:59" x14ac:dyDescent="0.25">
      <c r="U572" s="3" t="e">
        <f t="shared" si="51"/>
        <v>#DIV/0!</v>
      </c>
      <c r="AM572" t="e">
        <f t="shared" si="52"/>
        <v>#DIV/0!</v>
      </c>
      <c r="AN572" t="e">
        <f t="shared" si="53"/>
        <v>#DIV/0!</v>
      </c>
      <c r="BC572" t="e">
        <f t="shared" si="54"/>
        <v>#DIV/0!</v>
      </c>
      <c r="BD572" t="e">
        <f t="shared" si="55"/>
        <v>#DIV/0!</v>
      </c>
      <c r="BG572" s="1" t="e">
        <f t="shared" si="50"/>
        <v>#DIV/0!</v>
      </c>
    </row>
    <row r="573" spans="21:59" x14ac:dyDescent="0.25">
      <c r="U573" s="3" t="e">
        <f t="shared" si="51"/>
        <v>#DIV/0!</v>
      </c>
      <c r="AM573" t="e">
        <f t="shared" si="52"/>
        <v>#DIV/0!</v>
      </c>
      <c r="AN573" t="e">
        <f t="shared" si="53"/>
        <v>#DIV/0!</v>
      </c>
      <c r="BC573" t="e">
        <f t="shared" si="54"/>
        <v>#DIV/0!</v>
      </c>
      <c r="BD573" t="e">
        <f t="shared" si="55"/>
        <v>#DIV/0!</v>
      </c>
      <c r="BG573" s="1" t="e">
        <f t="shared" si="50"/>
        <v>#DIV/0!</v>
      </c>
    </row>
    <row r="574" spans="21:59" x14ac:dyDescent="0.25">
      <c r="U574" s="3" t="e">
        <f t="shared" si="51"/>
        <v>#DIV/0!</v>
      </c>
      <c r="AM574" t="e">
        <f t="shared" si="52"/>
        <v>#DIV/0!</v>
      </c>
      <c r="AN574" t="e">
        <f t="shared" si="53"/>
        <v>#DIV/0!</v>
      </c>
      <c r="BC574" t="e">
        <f t="shared" si="54"/>
        <v>#DIV/0!</v>
      </c>
      <c r="BD574" t="e">
        <f t="shared" si="55"/>
        <v>#DIV/0!</v>
      </c>
      <c r="BG574" s="1" t="e">
        <f t="shared" si="50"/>
        <v>#DIV/0!</v>
      </c>
    </row>
    <row r="575" spans="21:59" x14ac:dyDescent="0.25">
      <c r="U575" s="3" t="e">
        <f t="shared" si="51"/>
        <v>#DIV/0!</v>
      </c>
      <c r="AM575" t="e">
        <f t="shared" si="52"/>
        <v>#DIV/0!</v>
      </c>
      <c r="AN575" t="e">
        <f t="shared" si="53"/>
        <v>#DIV/0!</v>
      </c>
      <c r="BC575" t="e">
        <f t="shared" si="54"/>
        <v>#DIV/0!</v>
      </c>
      <c r="BD575" t="e">
        <f t="shared" si="55"/>
        <v>#DIV/0!</v>
      </c>
      <c r="BG575" s="1" t="e">
        <f t="shared" si="50"/>
        <v>#DIV/0!</v>
      </c>
    </row>
    <row r="576" spans="21:59" x14ac:dyDescent="0.25">
      <c r="U576" s="3" t="e">
        <f t="shared" si="51"/>
        <v>#DIV/0!</v>
      </c>
      <c r="AM576" t="e">
        <f t="shared" si="52"/>
        <v>#DIV/0!</v>
      </c>
      <c r="AN576" t="e">
        <f t="shared" si="53"/>
        <v>#DIV/0!</v>
      </c>
      <c r="BC576" t="e">
        <f t="shared" si="54"/>
        <v>#DIV/0!</v>
      </c>
      <c r="BD576" t="e">
        <f t="shared" si="55"/>
        <v>#DIV/0!</v>
      </c>
      <c r="BG576" s="1" t="e">
        <f t="shared" si="50"/>
        <v>#DIV/0!</v>
      </c>
    </row>
    <row r="577" spans="21:59" x14ac:dyDescent="0.25">
      <c r="U577" s="3" t="e">
        <f t="shared" si="51"/>
        <v>#DIV/0!</v>
      </c>
      <c r="AM577" t="e">
        <f t="shared" si="52"/>
        <v>#DIV/0!</v>
      </c>
      <c r="AN577" t="e">
        <f t="shared" si="53"/>
        <v>#DIV/0!</v>
      </c>
      <c r="BC577" t="e">
        <f t="shared" si="54"/>
        <v>#DIV/0!</v>
      </c>
      <c r="BD577" t="e">
        <f t="shared" si="55"/>
        <v>#DIV/0!</v>
      </c>
      <c r="BG577" s="1" t="e">
        <f t="shared" si="50"/>
        <v>#DIV/0!</v>
      </c>
    </row>
    <row r="578" spans="21:59" x14ac:dyDescent="0.25">
      <c r="U578" s="3" t="e">
        <f t="shared" si="51"/>
        <v>#DIV/0!</v>
      </c>
      <c r="AM578" t="e">
        <f t="shared" si="52"/>
        <v>#DIV/0!</v>
      </c>
      <c r="AN578" t="e">
        <f t="shared" si="53"/>
        <v>#DIV/0!</v>
      </c>
      <c r="BC578" t="e">
        <f t="shared" si="54"/>
        <v>#DIV/0!</v>
      </c>
      <c r="BD578" t="e">
        <f t="shared" si="55"/>
        <v>#DIV/0!</v>
      </c>
      <c r="BG578" s="1" t="e">
        <f t="shared" si="50"/>
        <v>#DIV/0!</v>
      </c>
    </row>
    <row r="579" spans="21:59" x14ac:dyDescent="0.25">
      <c r="U579" s="3" t="e">
        <f t="shared" si="51"/>
        <v>#DIV/0!</v>
      </c>
      <c r="AM579" t="e">
        <f t="shared" si="52"/>
        <v>#DIV/0!</v>
      </c>
      <c r="AN579" t="e">
        <f t="shared" si="53"/>
        <v>#DIV/0!</v>
      </c>
      <c r="BC579" t="e">
        <f t="shared" si="54"/>
        <v>#DIV/0!</v>
      </c>
      <c r="BD579" t="e">
        <f t="shared" si="55"/>
        <v>#DIV/0!</v>
      </c>
      <c r="BG579" s="1" t="e">
        <f t="shared" ref="BG579:BG642" si="56">(K579*BE579+L579*BF579) / (K579 + L579)</f>
        <v>#DIV/0!</v>
      </c>
    </row>
    <row r="580" spans="21:59" x14ac:dyDescent="0.25">
      <c r="U580" s="3" t="e">
        <f t="shared" ref="U580:U643" si="57" xml:space="preserve"> AVERAGE(V580:AB580)</f>
        <v>#DIV/0!</v>
      </c>
      <c r="AM580" t="e">
        <f t="shared" ref="AM580:AM643" si="58">(K580*AK580+L580*AL580) / (K580 + L580)</f>
        <v>#DIV/0!</v>
      </c>
      <c r="AN580" t="e">
        <f t="shared" ref="AN580:AN643" si="59" xml:space="preserve"> AK580 / AL580</f>
        <v>#DIV/0!</v>
      </c>
      <c r="BC580" t="e">
        <f t="shared" ref="BC580:BC643" si="60">(K580*BA580+L580*BB580) / (K580 + L580)</f>
        <v>#DIV/0!</v>
      </c>
      <c r="BD580" t="e">
        <f t="shared" ref="BD580:BD643" si="61" xml:space="preserve"> BA580 / BB580</f>
        <v>#DIV/0!</v>
      </c>
      <c r="BG580" s="1" t="e">
        <f t="shared" si="56"/>
        <v>#DIV/0!</v>
      </c>
    </row>
    <row r="581" spans="21:59" x14ac:dyDescent="0.25">
      <c r="U581" s="3" t="e">
        <f t="shared" si="57"/>
        <v>#DIV/0!</v>
      </c>
      <c r="AM581" t="e">
        <f t="shared" si="58"/>
        <v>#DIV/0!</v>
      </c>
      <c r="AN581" t="e">
        <f t="shared" si="59"/>
        <v>#DIV/0!</v>
      </c>
      <c r="BC581" t="e">
        <f t="shared" si="60"/>
        <v>#DIV/0!</v>
      </c>
      <c r="BD581" t="e">
        <f t="shared" si="61"/>
        <v>#DIV/0!</v>
      </c>
      <c r="BG581" s="1" t="e">
        <f t="shared" si="56"/>
        <v>#DIV/0!</v>
      </c>
    </row>
    <row r="582" spans="21:59" x14ac:dyDescent="0.25">
      <c r="U582" s="3" t="e">
        <f t="shared" si="57"/>
        <v>#DIV/0!</v>
      </c>
      <c r="AM582" t="e">
        <f t="shared" si="58"/>
        <v>#DIV/0!</v>
      </c>
      <c r="AN582" t="e">
        <f t="shared" si="59"/>
        <v>#DIV/0!</v>
      </c>
      <c r="BC582" t="e">
        <f t="shared" si="60"/>
        <v>#DIV/0!</v>
      </c>
      <c r="BD582" t="e">
        <f t="shared" si="61"/>
        <v>#DIV/0!</v>
      </c>
      <c r="BG582" s="1" t="e">
        <f t="shared" si="56"/>
        <v>#DIV/0!</v>
      </c>
    </row>
    <row r="583" spans="21:59" x14ac:dyDescent="0.25">
      <c r="U583" s="3" t="e">
        <f t="shared" si="57"/>
        <v>#DIV/0!</v>
      </c>
      <c r="AM583" t="e">
        <f t="shared" si="58"/>
        <v>#DIV/0!</v>
      </c>
      <c r="AN583" t="e">
        <f t="shared" si="59"/>
        <v>#DIV/0!</v>
      </c>
      <c r="BC583" t="e">
        <f t="shared" si="60"/>
        <v>#DIV/0!</v>
      </c>
      <c r="BD583" t="e">
        <f t="shared" si="61"/>
        <v>#DIV/0!</v>
      </c>
      <c r="BG583" s="1" t="e">
        <f t="shared" si="56"/>
        <v>#DIV/0!</v>
      </c>
    </row>
    <row r="584" spans="21:59" x14ac:dyDescent="0.25">
      <c r="U584" s="3" t="e">
        <f t="shared" si="57"/>
        <v>#DIV/0!</v>
      </c>
      <c r="AM584" t="e">
        <f t="shared" si="58"/>
        <v>#DIV/0!</v>
      </c>
      <c r="AN584" t="e">
        <f t="shared" si="59"/>
        <v>#DIV/0!</v>
      </c>
      <c r="BC584" t="e">
        <f t="shared" si="60"/>
        <v>#DIV/0!</v>
      </c>
      <c r="BD584" t="e">
        <f t="shared" si="61"/>
        <v>#DIV/0!</v>
      </c>
      <c r="BG584" s="1" t="e">
        <f t="shared" si="56"/>
        <v>#DIV/0!</v>
      </c>
    </row>
    <row r="585" spans="21:59" x14ac:dyDescent="0.25">
      <c r="U585" s="3" t="e">
        <f t="shared" si="57"/>
        <v>#DIV/0!</v>
      </c>
      <c r="AM585" t="e">
        <f t="shared" si="58"/>
        <v>#DIV/0!</v>
      </c>
      <c r="AN585" t="e">
        <f t="shared" si="59"/>
        <v>#DIV/0!</v>
      </c>
      <c r="BC585" t="e">
        <f t="shared" si="60"/>
        <v>#DIV/0!</v>
      </c>
      <c r="BD585" t="e">
        <f t="shared" si="61"/>
        <v>#DIV/0!</v>
      </c>
      <c r="BG585" s="1" t="e">
        <f t="shared" si="56"/>
        <v>#DIV/0!</v>
      </c>
    </row>
    <row r="586" spans="21:59" x14ac:dyDescent="0.25">
      <c r="U586" s="3" t="e">
        <f t="shared" si="57"/>
        <v>#DIV/0!</v>
      </c>
      <c r="AM586" t="e">
        <f t="shared" si="58"/>
        <v>#DIV/0!</v>
      </c>
      <c r="AN586" t="e">
        <f t="shared" si="59"/>
        <v>#DIV/0!</v>
      </c>
      <c r="BC586" t="e">
        <f t="shared" si="60"/>
        <v>#DIV/0!</v>
      </c>
      <c r="BD586" t="e">
        <f t="shared" si="61"/>
        <v>#DIV/0!</v>
      </c>
      <c r="BG586" s="1" t="e">
        <f t="shared" si="56"/>
        <v>#DIV/0!</v>
      </c>
    </row>
    <row r="587" spans="21:59" x14ac:dyDescent="0.25">
      <c r="U587" s="3" t="e">
        <f t="shared" si="57"/>
        <v>#DIV/0!</v>
      </c>
      <c r="AM587" t="e">
        <f t="shared" si="58"/>
        <v>#DIV/0!</v>
      </c>
      <c r="AN587" t="e">
        <f t="shared" si="59"/>
        <v>#DIV/0!</v>
      </c>
      <c r="BC587" t="e">
        <f t="shared" si="60"/>
        <v>#DIV/0!</v>
      </c>
      <c r="BD587" t="e">
        <f t="shared" si="61"/>
        <v>#DIV/0!</v>
      </c>
      <c r="BG587" s="1" t="e">
        <f t="shared" si="56"/>
        <v>#DIV/0!</v>
      </c>
    </row>
    <row r="588" spans="21:59" x14ac:dyDescent="0.25">
      <c r="U588" s="3" t="e">
        <f t="shared" si="57"/>
        <v>#DIV/0!</v>
      </c>
      <c r="AM588" t="e">
        <f t="shared" si="58"/>
        <v>#DIV/0!</v>
      </c>
      <c r="AN588" t="e">
        <f t="shared" si="59"/>
        <v>#DIV/0!</v>
      </c>
      <c r="BC588" t="e">
        <f t="shared" si="60"/>
        <v>#DIV/0!</v>
      </c>
      <c r="BD588" t="e">
        <f t="shared" si="61"/>
        <v>#DIV/0!</v>
      </c>
      <c r="BG588" s="1" t="e">
        <f t="shared" si="56"/>
        <v>#DIV/0!</v>
      </c>
    </row>
    <row r="589" spans="21:59" x14ac:dyDescent="0.25">
      <c r="U589" s="3" t="e">
        <f t="shared" si="57"/>
        <v>#DIV/0!</v>
      </c>
      <c r="AM589" t="e">
        <f t="shared" si="58"/>
        <v>#DIV/0!</v>
      </c>
      <c r="AN589" t="e">
        <f t="shared" si="59"/>
        <v>#DIV/0!</v>
      </c>
      <c r="BC589" t="e">
        <f t="shared" si="60"/>
        <v>#DIV/0!</v>
      </c>
      <c r="BD589" t="e">
        <f t="shared" si="61"/>
        <v>#DIV/0!</v>
      </c>
      <c r="BG589" s="1" t="e">
        <f t="shared" si="56"/>
        <v>#DIV/0!</v>
      </c>
    </row>
    <row r="590" spans="21:59" x14ac:dyDescent="0.25">
      <c r="U590" s="3" t="e">
        <f t="shared" si="57"/>
        <v>#DIV/0!</v>
      </c>
      <c r="AM590" t="e">
        <f t="shared" si="58"/>
        <v>#DIV/0!</v>
      </c>
      <c r="AN590" t="e">
        <f t="shared" si="59"/>
        <v>#DIV/0!</v>
      </c>
      <c r="BC590" t="e">
        <f t="shared" si="60"/>
        <v>#DIV/0!</v>
      </c>
      <c r="BD590" t="e">
        <f t="shared" si="61"/>
        <v>#DIV/0!</v>
      </c>
      <c r="BG590" s="1" t="e">
        <f t="shared" si="56"/>
        <v>#DIV/0!</v>
      </c>
    </row>
    <row r="591" spans="21:59" x14ac:dyDescent="0.25">
      <c r="U591" s="3" t="e">
        <f t="shared" si="57"/>
        <v>#DIV/0!</v>
      </c>
      <c r="AM591" t="e">
        <f t="shared" si="58"/>
        <v>#DIV/0!</v>
      </c>
      <c r="AN591" t="e">
        <f t="shared" si="59"/>
        <v>#DIV/0!</v>
      </c>
      <c r="BC591" t="e">
        <f t="shared" si="60"/>
        <v>#DIV/0!</v>
      </c>
      <c r="BD591" t="e">
        <f t="shared" si="61"/>
        <v>#DIV/0!</v>
      </c>
      <c r="BG591" s="1" t="e">
        <f t="shared" si="56"/>
        <v>#DIV/0!</v>
      </c>
    </row>
    <row r="592" spans="21:59" x14ac:dyDescent="0.25">
      <c r="U592" s="3" t="e">
        <f t="shared" si="57"/>
        <v>#DIV/0!</v>
      </c>
      <c r="AM592" t="e">
        <f t="shared" si="58"/>
        <v>#DIV/0!</v>
      </c>
      <c r="AN592" t="e">
        <f t="shared" si="59"/>
        <v>#DIV/0!</v>
      </c>
      <c r="BC592" t="e">
        <f t="shared" si="60"/>
        <v>#DIV/0!</v>
      </c>
      <c r="BD592" t="e">
        <f t="shared" si="61"/>
        <v>#DIV/0!</v>
      </c>
      <c r="BG592" s="1" t="e">
        <f t="shared" si="56"/>
        <v>#DIV/0!</v>
      </c>
    </row>
    <row r="593" spans="21:59" x14ac:dyDescent="0.25">
      <c r="U593" s="3" t="e">
        <f t="shared" si="57"/>
        <v>#DIV/0!</v>
      </c>
      <c r="AM593" t="e">
        <f t="shared" si="58"/>
        <v>#DIV/0!</v>
      </c>
      <c r="AN593" t="e">
        <f t="shared" si="59"/>
        <v>#DIV/0!</v>
      </c>
      <c r="BC593" t="e">
        <f t="shared" si="60"/>
        <v>#DIV/0!</v>
      </c>
      <c r="BD593" t="e">
        <f t="shared" si="61"/>
        <v>#DIV/0!</v>
      </c>
      <c r="BG593" s="1" t="e">
        <f t="shared" si="56"/>
        <v>#DIV/0!</v>
      </c>
    </row>
    <row r="594" spans="21:59" x14ac:dyDescent="0.25">
      <c r="U594" s="3" t="e">
        <f t="shared" si="57"/>
        <v>#DIV/0!</v>
      </c>
      <c r="AM594" t="e">
        <f t="shared" si="58"/>
        <v>#DIV/0!</v>
      </c>
      <c r="AN594" t="e">
        <f t="shared" si="59"/>
        <v>#DIV/0!</v>
      </c>
      <c r="BC594" t="e">
        <f t="shared" si="60"/>
        <v>#DIV/0!</v>
      </c>
      <c r="BD594" t="e">
        <f t="shared" si="61"/>
        <v>#DIV/0!</v>
      </c>
      <c r="BG594" s="1" t="e">
        <f t="shared" si="56"/>
        <v>#DIV/0!</v>
      </c>
    </row>
    <row r="595" spans="21:59" x14ac:dyDescent="0.25">
      <c r="U595" s="3" t="e">
        <f t="shared" si="57"/>
        <v>#DIV/0!</v>
      </c>
      <c r="AM595" t="e">
        <f t="shared" si="58"/>
        <v>#DIV/0!</v>
      </c>
      <c r="AN595" t="e">
        <f t="shared" si="59"/>
        <v>#DIV/0!</v>
      </c>
      <c r="BC595" t="e">
        <f t="shared" si="60"/>
        <v>#DIV/0!</v>
      </c>
      <c r="BD595" t="e">
        <f t="shared" si="61"/>
        <v>#DIV/0!</v>
      </c>
      <c r="BG595" s="1" t="e">
        <f t="shared" si="56"/>
        <v>#DIV/0!</v>
      </c>
    </row>
    <row r="596" spans="21:59" x14ac:dyDescent="0.25">
      <c r="U596" s="3" t="e">
        <f t="shared" si="57"/>
        <v>#DIV/0!</v>
      </c>
      <c r="AM596" t="e">
        <f t="shared" si="58"/>
        <v>#DIV/0!</v>
      </c>
      <c r="AN596" t="e">
        <f t="shared" si="59"/>
        <v>#DIV/0!</v>
      </c>
      <c r="BC596" t="e">
        <f t="shared" si="60"/>
        <v>#DIV/0!</v>
      </c>
      <c r="BD596" t="e">
        <f t="shared" si="61"/>
        <v>#DIV/0!</v>
      </c>
      <c r="BG596" s="1" t="e">
        <f t="shared" si="56"/>
        <v>#DIV/0!</v>
      </c>
    </row>
    <row r="597" spans="21:59" x14ac:dyDescent="0.25">
      <c r="U597" s="3" t="e">
        <f t="shared" si="57"/>
        <v>#DIV/0!</v>
      </c>
      <c r="AM597" t="e">
        <f t="shared" si="58"/>
        <v>#DIV/0!</v>
      </c>
      <c r="AN597" t="e">
        <f t="shared" si="59"/>
        <v>#DIV/0!</v>
      </c>
      <c r="BC597" t="e">
        <f t="shared" si="60"/>
        <v>#DIV/0!</v>
      </c>
      <c r="BD597" t="e">
        <f t="shared" si="61"/>
        <v>#DIV/0!</v>
      </c>
      <c r="BG597" s="1" t="e">
        <f t="shared" si="56"/>
        <v>#DIV/0!</v>
      </c>
    </row>
    <row r="598" spans="21:59" x14ac:dyDescent="0.25">
      <c r="U598" s="3" t="e">
        <f t="shared" si="57"/>
        <v>#DIV/0!</v>
      </c>
      <c r="AM598" t="e">
        <f t="shared" si="58"/>
        <v>#DIV/0!</v>
      </c>
      <c r="AN598" t="e">
        <f t="shared" si="59"/>
        <v>#DIV/0!</v>
      </c>
      <c r="BC598" t="e">
        <f t="shared" si="60"/>
        <v>#DIV/0!</v>
      </c>
      <c r="BD598" t="e">
        <f t="shared" si="61"/>
        <v>#DIV/0!</v>
      </c>
      <c r="BG598" s="1" t="e">
        <f t="shared" si="56"/>
        <v>#DIV/0!</v>
      </c>
    </row>
    <row r="599" spans="21:59" x14ac:dyDescent="0.25">
      <c r="U599" s="3" t="e">
        <f t="shared" si="57"/>
        <v>#DIV/0!</v>
      </c>
      <c r="AM599" t="e">
        <f t="shared" si="58"/>
        <v>#DIV/0!</v>
      </c>
      <c r="AN599" t="e">
        <f t="shared" si="59"/>
        <v>#DIV/0!</v>
      </c>
      <c r="BC599" t="e">
        <f t="shared" si="60"/>
        <v>#DIV/0!</v>
      </c>
      <c r="BD599" t="e">
        <f t="shared" si="61"/>
        <v>#DIV/0!</v>
      </c>
      <c r="BG599" s="1" t="e">
        <f t="shared" si="56"/>
        <v>#DIV/0!</v>
      </c>
    </row>
    <row r="600" spans="21:59" x14ac:dyDescent="0.25">
      <c r="U600" s="3" t="e">
        <f t="shared" si="57"/>
        <v>#DIV/0!</v>
      </c>
      <c r="AM600" t="e">
        <f t="shared" si="58"/>
        <v>#DIV/0!</v>
      </c>
      <c r="AN600" t="e">
        <f t="shared" si="59"/>
        <v>#DIV/0!</v>
      </c>
      <c r="BC600" t="e">
        <f t="shared" si="60"/>
        <v>#DIV/0!</v>
      </c>
      <c r="BD600" t="e">
        <f t="shared" si="61"/>
        <v>#DIV/0!</v>
      </c>
      <c r="BG600" s="1" t="e">
        <f t="shared" si="56"/>
        <v>#DIV/0!</v>
      </c>
    </row>
    <row r="601" spans="21:59" x14ac:dyDescent="0.25">
      <c r="U601" s="3" t="e">
        <f t="shared" si="57"/>
        <v>#DIV/0!</v>
      </c>
      <c r="AM601" t="e">
        <f t="shared" si="58"/>
        <v>#DIV/0!</v>
      </c>
      <c r="AN601" t="e">
        <f t="shared" si="59"/>
        <v>#DIV/0!</v>
      </c>
      <c r="BC601" t="e">
        <f t="shared" si="60"/>
        <v>#DIV/0!</v>
      </c>
      <c r="BD601" t="e">
        <f t="shared" si="61"/>
        <v>#DIV/0!</v>
      </c>
      <c r="BG601" s="1" t="e">
        <f t="shared" si="56"/>
        <v>#DIV/0!</v>
      </c>
    </row>
    <row r="602" spans="21:59" x14ac:dyDescent="0.25">
      <c r="U602" s="3" t="e">
        <f t="shared" si="57"/>
        <v>#DIV/0!</v>
      </c>
      <c r="AM602" t="e">
        <f t="shared" si="58"/>
        <v>#DIV/0!</v>
      </c>
      <c r="AN602" t="e">
        <f t="shared" si="59"/>
        <v>#DIV/0!</v>
      </c>
      <c r="BC602" t="e">
        <f t="shared" si="60"/>
        <v>#DIV/0!</v>
      </c>
      <c r="BD602" t="e">
        <f t="shared" si="61"/>
        <v>#DIV/0!</v>
      </c>
      <c r="BG602" s="1" t="e">
        <f t="shared" si="56"/>
        <v>#DIV/0!</v>
      </c>
    </row>
    <row r="603" spans="21:59" x14ac:dyDescent="0.25">
      <c r="U603" s="3" t="e">
        <f t="shared" si="57"/>
        <v>#DIV/0!</v>
      </c>
      <c r="AM603" t="e">
        <f t="shared" si="58"/>
        <v>#DIV/0!</v>
      </c>
      <c r="AN603" t="e">
        <f t="shared" si="59"/>
        <v>#DIV/0!</v>
      </c>
      <c r="BC603" t="e">
        <f t="shared" si="60"/>
        <v>#DIV/0!</v>
      </c>
      <c r="BD603" t="e">
        <f t="shared" si="61"/>
        <v>#DIV/0!</v>
      </c>
      <c r="BG603" s="1" t="e">
        <f t="shared" si="56"/>
        <v>#DIV/0!</v>
      </c>
    </row>
    <row r="604" spans="21:59" x14ac:dyDescent="0.25">
      <c r="U604" s="3" t="e">
        <f t="shared" si="57"/>
        <v>#DIV/0!</v>
      </c>
      <c r="AM604" t="e">
        <f t="shared" si="58"/>
        <v>#DIV/0!</v>
      </c>
      <c r="AN604" t="e">
        <f t="shared" si="59"/>
        <v>#DIV/0!</v>
      </c>
      <c r="BC604" t="e">
        <f t="shared" si="60"/>
        <v>#DIV/0!</v>
      </c>
      <c r="BD604" t="e">
        <f t="shared" si="61"/>
        <v>#DIV/0!</v>
      </c>
      <c r="BG604" s="1" t="e">
        <f t="shared" si="56"/>
        <v>#DIV/0!</v>
      </c>
    </row>
    <row r="605" spans="21:59" x14ac:dyDescent="0.25">
      <c r="U605" s="3" t="e">
        <f t="shared" si="57"/>
        <v>#DIV/0!</v>
      </c>
      <c r="AM605" t="e">
        <f t="shared" si="58"/>
        <v>#DIV/0!</v>
      </c>
      <c r="AN605" t="e">
        <f t="shared" si="59"/>
        <v>#DIV/0!</v>
      </c>
      <c r="BC605" t="e">
        <f t="shared" si="60"/>
        <v>#DIV/0!</v>
      </c>
      <c r="BD605" t="e">
        <f t="shared" si="61"/>
        <v>#DIV/0!</v>
      </c>
      <c r="BG605" s="1" t="e">
        <f t="shared" si="56"/>
        <v>#DIV/0!</v>
      </c>
    </row>
    <row r="606" spans="21:59" x14ac:dyDescent="0.25">
      <c r="U606" s="3" t="e">
        <f t="shared" si="57"/>
        <v>#DIV/0!</v>
      </c>
      <c r="AM606" t="e">
        <f t="shared" si="58"/>
        <v>#DIV/0!</v>
      </c>
      <c r="AN606" t="e">
        <f t="shared" si="59"/>
        <v>#DIV/0!</v>
      </c>
      <c r="BC606" t="e">
        <f t="shared" si="60"/>
        <v>#DIV/0!</v>
      </c>
      <c r="BD606" t="e">
        <f t="shared" si="61"/>
        <v>#DIV/0!</v>
      </c>
      <c r="BG606" s="1" t="e">
        <f t="shared" si="56"/>
        <v>#DIV/0!</v>
      </c>
    </row>
    <row r="607" spans="21:59" x14ac:dyDescent="0.25">
      <c r="U607" s="3" t="e">
        <f t="shared" si="57"/>
        <v>#DIV/0!</v>
      </c>
      <c r="AM607" t="e">
        <f t="shared" si="58"/>
        <v>#DIV/0!</v>
      </c>
      <c r="AN607" t="e">
        <f t="shared" si="59"/>
        <v>#DIV/0!</v>
      </c>
      <c r="BC607" t="e">
        <f t="shared" si="60"/>
        <v>#DIV/0!</v>
      </c>
      <c r="BD607" t="e">
        <f t="shared" si="61"/>
        <v>#DIV/0!</v>
      </c>
      <c r="BG607" s="1" t="e">
        <f t="shared" si="56"/>
        <v>#DIV/0!</v>
      </c>
    </row>
    <row r="608" spans="21:59" x14ac:dyDescent="0.25">
      <c r="U608" s="3" t="e">
        <f t="shared" si="57"/>
        <v>#DIV/0!</v>
      </c>
      <c r="AM608" t="e">
        <f t="shared" si="58"/>
        <v>#DIV/0!</v>
      </c>
      <c r="AN608" t="e">
        <f t="shared" si="59"/>
        <v>#DIV/0!</v>
      </c>
      <c r="BC608" t="e">
        <f t="shared" si="60"/>
        <v>#DIV/0!</v>
      </c>
      <c r="BD608" t="e">
        <f t="shared" si="61"/>
        <v>#DIV/0!</v>
      </c>
      <c r="BG608" s="1" t="e">
        <f t="shared" si="56"/>
        <v>#DIV/0!</v>
      </c>
    </row>
    <row r="609" spans="21:59" x14ac:dyDescent="0.25">
      <c r="U609" s="3" t="e">
        <f t="shared" si="57"/>
        <v>#DIV/0!</v>
      </c>
      <c r="AM609" t="e">
        <f t="shared" si="58"/>
        <v>#DIV/0!</v>
      </c>
      <c r="AN609" t="e">
        <f t="shared" si="59"/>
        <v>#DIV/0!</v>
      </c>
      <c r="BC609" t="e">
        <f t="shared" si="60"/>
        <v>#DIV/0!</v>
      </c>
      <c r="BD609" t="e">
        <f t="shared" si="61"/>
        <v>#DIV/0!</v>
      </c>
      <c r="BG609" s="1" t="e">
        <f t="shared" si="56"/>
        <v>#DIV/0!</v>
      </c>
    </row>
    <row r="610" spans="21:59" x14ac:dyDescent="0.25">
      <c r="U610" s="3" t="e">
        <f t="shared" si="57"/>
        <v>#DIV/0!</v>
      </c>
      <c r="AM610" t="e">
        <f t="shared" si="58"/>
        <v>#DIV/0!</v>
      </c>
      <c r="AN610" t="e">
        <f t="shared" si="59"/>
        <v>#DIV/0!</v>
      </c>
      <c r="BC610" t="e">
        <f t="shared" si="60"/>
        <v>#DIV/0!</v>
      </c>
      <c r="BD610" t="e">
        <f t="shared" si="61"/>
        <v>#DIV/0!</v>
      </c>
      <c r="BG610" s="1" t="e">
        <f t="shared" si="56"/>
        <v>#DIV/0!</v>
      </c>
    </row>
    <row r="611" spans="21:59" x14ac:dyDescent="0.25">
      <c r="U611" s="3" t="e">
        <f t="shared" si="57"/>
        <v>#DIV/0!</v>
      </c>
      <c r="AM611" t="e">
        <f t="shared" si="58"/>
        <v>#DIV/0!</v>
      </c>
      <c r="AN611" t="e">
        <f t="shared" si="59"/>
        <v>#DIV/0!</v>
      </c>
      <c r="BC611" t="e">
        <f t="shared" si="60"/>
        <v>#DIV/0!</v>
      </c>
      <c r="BD611" t="e">
        <f t="shared" si="61"/>
        <v>#DIV/0!</v>
      </c>
      <c r="BG611" s="1" t="e">
        <f t="shared" si="56"/>
        <v>#DIV/0!</v>
      </c>
    </row>
    <row r="612" spans="21:59" x14ac:dyDescent="0.25">
      <c r="U612" s="3" t="e">
        <f t="shared" si="57"/>
        <v>#DIV/0!</v>
      </c>
      <c r="AM612" t="e">
        <f t="shared" si="58"/>
        <v>#DIV/0!</v>
      </c>
      <c r="AN612" t="e">
        <f t="shared" si="59"/>
        <v>#DIV/0!</v>
      </c>
      <c r="BC612" t="e">
        <f t="shared" si="60"/>
        <v>#DIV/0!</v>
      </c>
      <c r="BD612" t="e">
        <f t="shared" si="61"/>
        <v>#DIV/0!</v>
      </c>
      <c r="BG612" s="1" t="e">
        <f t="shared" si="56"/>
        <v>#DIV/0!</v>
      </c>
    </row>
    <row r="613" spans="21:59" x14ac:dyDescent="0.25">
      <c r="U613" s="3" t="e">
        <f t="shared" si="57"/>
        <v>#DIV/0!</v>
      </c>
      <c r="AM613" t="e">
        <f t="shared" si="58"/>
        <v>#DIV/0!</v>
      </c>
      <c r="AN613" t="e">
        <f t="shared" si="59"/>
        <v>#DIV/0!</v>
      </c>
      <c r="BC613" t="e">
        <f t="shared" si="60"/>
        <v>#DIV/0!</v>
      </c>
      <c r="BD613" t="e">
        <f t="shared" si="61"/>
        <v>#DIV/0!</v>
      </c>
      <c r="BG613" s="1" t="e">
        <f t="shared" si="56"/>
        <v>#DIV/0!</v>
      </c>
    </row>
    <row r="614" spans="21:59" x14ac:dyDescent="0.25">
      <c r="U614" s="3" t="e">
        <f t="shared" si="57"/>
        <v>#DIV/0!</v>
      </c>
      <c r="AM614" t="e">
        <f t="shared" si="58"/>
        <v>#DIV/0!</v>
      </c>
      <c r="AN614" t="e">
        <f t="shared" si="59"/>
        <v>#DIV/0!</v>
      </c>
      <c r="BC614" t="e">
        <f t="shared" si="60"/>
        <v>#DIV/0!</v>
      </c>
      <c r="BD614" t="e">
        <f t="shared" si="61"/>
        <v>#DIV/0!</v>
      </c>
      <c r="BG614" s="1" t="e">
        <f t="shared" si="56"/>
        <v>#DIV/0!</v>
      </c>
    </row>
    <row r="615" spans="21:59" x14ac:dyDescent="0.25">
      <c r="U615" s="3" t="e">
        <f t="shared" si="57"/>
        <v>#DIV/0!</v>
      </c>
      <c r="AM615" t="e">
        <f t="shared" si="58"/>
        <v>#DIV/0!</v>
      </c>
      <c r="AN615" t="e">
        <f t="shared" si="59"/>
        <v>#DIV/0!</v>
      </c>
      <c r="BC615" t="e">
        <f t="shared" si="60"/>
        <v>#DIV/0!</v>
      </c>
      <c r="BD615" t="e">
        <f t="shared" si="61"/>
        <v>#DIV/0!</v>
      </c>
      <c r="BG615" s="1" t="e">
        <f t="shared" si="56"/>
        <v>#DIV/0!</v>
      </c>
    </row>
    <row r="616" spans="21:59" x14ac:dyDescent="0.25">
      <c r="U616" s="3" t="e">
        <f t="shared" si="57"/>
        <v>#DIV/0!</v>
      </c>
      <c r="AM616" t="e">
        <f t="shared" si="58"/>
        <v>#DIV/0!</v>
      </c>
      <c r="AN616" t="e">
        <f t="shared" si="59"/>
        <v>#DIV/0!</v>
      </c>
      <c r="BC616" t="e">
        <f t="shared" si="60"/>
        <v>#DIV/0!</v>
      </c>
      <c r="BD616" t="e">
        <f t="shared" si="61"/>
        <v>#DIV/0!</v>
      </c>
      <c r="BG616" s="1" t="e">
        <f t="shared" si="56"/>
        <v>#DIV/0!</v>
      </c>
    </row>
    <row r="617" spans="21:59" x14ac:dyDescent="0.25">
      <c r="U617" s="3" t="e">
        <f t="shared" si="57"/>
        <v>#DIV/0!</v>
      </c>
      <c r="AM617" t="e">
        <f t="shared" si="58"/>
        <v>#DIV/0!</v>
      </c>
      <c r="AN617" t="e">
        <f t="shared" si="59"/>
        <v>#DIV/0!</v>
      </c>
      <c r="BC617" t="e">
        <f t="shared" si="60"/>
        <v>#DIV/0!</v>
      </c>
      <c r="BD617" t="e">
        <f t="shared" si="61"/>
        <v>#DIV/0!</v>
      </c>
      <c r="BG617" s="1" t="e">
        <f t="shared" si="56"/>
        <v>#DIV/0!</v>
      </c>
    </row>
    <row r="618" spans="21:59" x14ac:dyDescent="0.25">
      <c r="U618" s="3" t="e">
        <f t="shared" si="57"/>
        <v>#DIV/0!</v>
      </c>
      <c r="AM618" t="e">
        <f t="shared" si="58"/>
        <v>#DIV/0!</v>
      </c>
      <c r="AN618" t="e">
        <f t="shared" si="59"/>
        <v>#DIV/0!</v>
      </c>
      <c r="BC618" t="e">
        <f t="shared" si="60"/>
        <v>#DIV/0!</v>
      </c>
      <c r="BD618" t="e">
        <f t="shared" si="61"/>
        <v>#DIV/0!</v>
      </c>
      <c r="BG618" s="1" t="e">
        <f t="shared" si="56"/>
        <v>#DIV/0!</v>
      </c>
    </row>
    <row r="619" spans="21:59" x14ac:dyDescent="0.25">
      <c r="U619" s="3" t="e">
        <f t="shared" si="57"/>
        <v>#DIV/0!</v>
      </c>
      <c r="AM619" t="e">
        <f t="shared" si="58"/>
        <v>#DIV/0!</v>
      </c>
      <c r="AN619" t="e">
        <f t="shared" si="59"/>
        <v>#DIV/0!</v>
      </c>
      <c r="BC619" t="e">
        <f t="shared" si="60"/>
        <v>#DIV/0!</v>
      </c>
      <c r="BD619" t="e">
        <f t="shared" si="61"/>
        <v>#DIV/0!</v>
      </c>
      <c r="BG619" s="1" t="e">
        <f t="shared" si="56"/>
        <v>#DIV/0!</v>
      </c>
    </row>
    <row r="620" spans="21:59" x14ac:dyDescent="0.25">
      <c r="U620" s="3" t="e">
        <f t="shared" si="57"/>
        <v>#DIV/0!</v>
      </c>
      <c r="AM620" t="e">
        <f t="shared" si="58"/>
        <v>#DIV/0!</v>
      </c>
      <c r="AN620" t="e">
        <f t="shared" si="59"/>
        <v>#DIV/0!</v>
      </c>
      <c r="BC620" t="e">
        <f t="shared" si="60"/>
        <v>#DIV/0!</v>
      </c>
      <c r="BD620" t="e">
        <f t="shared" si="61"/>
        <v>#DIV/0!</v>
      </c>
      <c r="BG620" s="1" t="e">
        <f t="shared" si="56"/>
        <v>#DIV/0!</v>
      </c>
    </row>
    <row r="621" spans="21:59" x14ac:dyDescent="0.25">
      <c r="U621" s="3" t="e">
        <f t="shared" si="57"/>
        <v>#DIV/0!</v>
      </c>
      <c r="AM621" t="e">
        <f t="shared" si="58"/>
        <v>#DIV/0!</v>
      </c>
      <c r="AN621" t="e">
        <f t="shared" si="59"/>
        <v>#DIV/0!</v>
      </c>
      <c r="BC621" t="e">
        <f t="shared" si="60"/>
        <v>#DIV/0!</v>
      </c>
      <c r="BD621" t="e">
        <f t="shared" si="61"/>
        <v>#DIV/0!</v>
      </c>
      <c r="BG621" s="1" t="e">
        <f t="shared" si="56"/>
        <v>#DIV/0!</v>
      </c>
    </row>
    <row r="622" spans="21:59" x14ac:dyDescent="0.25">
      <c r="U622" s="3" t="e">
        <f t="shared" si="57"/>
        <v>#DIV/0!</v>
      </c>
      <c r="AM622" t="e">
        <f t="shared" si="58"/>
        <v>#DIV/0!</v>
      </c>
      <c r="AN622" t="e">
        <f t="shared" si="59"/>
        <v>#DIV/0!</v>
      </c>
      <c r="BC622" t="e">
        <f t="shared" si="60"/>
        <v>#DIV/0!</v>
      </c>
      <c r="BD622" t="e">
        <f t="shared" si="61"/>
        <v>#DIV/0!</v>
      </c>
      <c r="BG622" s="1" t="e">
        <f t="shared" si="56"/>
        <v>#DIV/0!</v>
      </c>
    </row>
    <row r="623" spans="21:59" x14ac:dyDescent="0.25">
      <c r="U623" s="3" t="e">
        <f t="shared" si="57"/>
        <v>#DIV/0!</v>
      </c>
      <c r="AM623" t="e">
        <f t="shared" si="58"/>
        <v>#DIV/0!</v>
      </c>
      <c r="AN623" t="e">
        <f t="shared" si="59"/>
        <v>#DIV/0!</v>
      </c>
      <c r="BC623" t="e">
        <f t="shared" si="60"/>
        <v>#DIV/0!</v>
      </c>
      <c r="BD623" t="e">
        <f t="shared" si="61"/>
        <v>#DIV/0!</v>
      </c>
      <c r="BG623" s="1" t="e">
        <f t="shared" si="56"/>
        <v>#DIV/0!</v>
      </c>
    </row>
    <row r="624" spans="21:59" x14ac:dyDescent="0.25">
      <c r="U624" s="3" t="e">
        <f t="shared" si="57"/>
        <v>#DIV/0!</v>
      </c>
      <c r="AM624" t="e">
        <f t="shared" si="58"/>
        <v>#DIV/0!</v>
      </c>
      <c r="AN624" t="e">
        <f t="shared" si="59"/>
        <v>#DIV/0!</v>
      </c>
      <c r="BC624" t="e">
        <f t="shared" si="60"/>
        <v>#DIV/0!</v>
      </c>
      <c r="BD624" t="e">
        <f t="shared" si="61"/>
        <v>#DIV/0!</v>
      </c>
      <c r="BG624" s="1" t="e">
        <f t="shared" si="56"/>
        <v>#DIV/0!</v>
      </c>
    </row>
    <row r="625" spans="21:59" x14ac:dyDescent="0.25">
      <c r="U625" s="3" t="e">
        <f t="shared" si="57"/>
        <v>#DIV/0!</v>
      </c>
      <c r="AM625" t="e">
        <f t="shared" si="58"/>
        <v>#DIV/0!</v>
      </c>
      <c r="AN625" t="e">
        <f t="shared" si="59"/>
        <v>#DIV/0!</v>
      </c>
      <c r="BC625" t="e">
        <f t="shared" si="60"/>
        <v>#DIV/0!</v>
      </c>
      <c r="BD625" t="e">
        <f t="shared" si="61"/>
        <v>#DIV/0!</v>
      </c>
      <c r="BG625" s="1" t="e">
        <f t="shared" si="56"/>
        <v>#DIV/0!</v>
      </c>
    </row>
    <row r="626" spans="21:59" x14ac:dyDescent="0.25">
      <c r="U626" s="3" t="e">
        <f t="shared" si="57"/>
        <v>#DIV/0!</v>
      </c>
      <c r="AM626" t="e">
        <f t="shared" si="58"/>
        <v>#DIV/0!</v>
      </c>
      <c r="AN626" t="e">
        <f t="shared" si="59"/>
        <v>#DIV/0!</v>
      </c>
      <c r="BC626" t="e">
        <f t="shared" si="60"/>
        <v>#DIV/0!</v>
      </c>
      <c r="BD626" t="e">
        <f t="shared" si="61"/>
        <v>#DIV/0!</v>
      </c>
      <c r="BG626" s="1" t="e">
        <f t="shared" si="56"/>
        <v>#DIV/0!</v>
      </c>
    </row>
    <row r="627" spans="21:59" x14ac:dyDescent="0.25">
      <c r="U627" s="3" t="e">
        <f t="shared" si="57"/>
        <v>#DIV/0!</v>
      </c>
      <c r="AM627" t="e">
        <f t="shared" si="58"/>
        <v>#DIV/0!</v>
      </c>
      <c r="AN627" t="e">
        <f t="shared" si="59"/>
        <v>#DIV/0!</v>
      </c>
      <c r="BC627" t="e">
        <f t="shared" si="60"/>
        <v>#DIV/0!</v>
      </c>
      <c r="BD627" t="e">
        <f t="shared" si="61"/>
        <v>#DIV/0!</v>
      </c>
      <c r="BG627" s="1" t="e">
        <f t="shared" si="56"/>
        <v>#DIV/0!</v>
      </c>
    </row>
    <row r="628" spans="21:59" x14ac:dyDescent="0.25">
      <c r="U628" s="3" t="e">
        <f t="shared" si="57"/>
        <v>#DIV/0!</v>
      </c>
      <c r="AM628" t="e">
        <f t="shared" si="58"/>
        <v>#DIV/0!</v>
      </c>
      <c r="AN628" t="e">
        <f t="shared" si="59"/>
        <v>#DIV/0!</v>
      </c>
      <c r="BC628" t="e">
        <f t="shared" si="60"/>
        <v>#DIV/0!</v>
      </c>
      <c r="BD628" t="e">
        <f t="shared" si="61"/>
        <v>#DIV/0!</v>
      </c>
      <c r="BG628" s="1" t="e">
        <f t="shared" si="56"/>
        <v>#DIV/0!</v>
      </c>
    </row>
    <row r="629" spans="21:59" x14ac:dyDescent="0.25">
      <c r="U629" s="3" t="e">
        <f t="shared" si="57"/>
        <v>#DIV/0!</v>
      </c>
      <c r="AM629" t="e">
        <f t="shared" si="58"/>
        <v>#DIV/0!</v>
      </c>
      <c r="AN629" t="e">
        <f t="shared" si="59"/>
        <v>#DIV/0!</v>
      </c>
      <c r="BC629" t="e">
        <f t="shared" si="60"/>
        <v>#DIV/0!</v>
      </c>
      <c r="BD629" t="e">
        <f t="shared" si="61"/>
        <v>#DIV/0!</v>
      </c>
      <c r="BG629" s="1" t="e">
        <f t="shared" si="56"/>
        <v>#DIV/0!</v>
      </c>
    </row>
    <row r="630" spans="21:59" x14ac:dyDescent="0.25">
      <c r="U630" s="3" t="e">
        <f t="shared" si="57"/>
        <v>#DIV/0!</v>
      </c>
      <c r="AM630" t="e">
        <f t="shared" si="58"/>
        <v>#DIV/0!</v>
      </c>
      <c r="AN630" t="e">
        <f t="shared" si="59"/>
        <v>#DIV/0!</v>
      </c>
      <c r="BC630" t="e">
        <f t="shared" si="60"/>
        <v>#DIV/0!</v>
      </c>
      <c r="BD630" t="e">
        <f t="shared" si="61"/>
        <v>#DIV/0!</v>
      </c>
      <c r="BG630" s="1" t="e">
        <f t="shared" si="56"/>
        <v>#DIV/0!</v>
      </c>
    </row>
    <row r="631" spans="21:59" x14ac:dyDescent="0.25">
      <c r="U631" s="3" t="e">
        <f t="shared" si="57"/>
        <v>#DIV/0!</v>
      </c>
      <c r="AM631" t="e">
        <f t="shared" si="58"/>
        <v>#DIV/0!</v>
      </c>
      <c r="AN631" t="e">
        <f t="shared" si="59"/>
        <v>#DIV/0!</v>
      </c>
      <c r="BC631" t="e">
        <f t="shared" si="60"/>
        <v>#DIV/0!</v>
      </c>
      <c r="BD631" t="e">
        <f t="shared" si="61"/>
        <v>#DIV/0!</v>
      </c>
      <c r="BG631" s="1" t="e">
        <f t="shared" si="56"/>
        <v>#DIV/0!</v>
      </c>
    </row>
    <row r="632" spans="21:59" x14ac:dyDescent="0.25">
      <c r="U632" s="3" t="e">
        <f t="shared" si="57"/>
        <v>#DIV/0!</v>
      </c>
      <c r="AM632" t="e">
        <f t="shared" si="58"/>
        <v>#DIV/0!</v>
      </c>
      <c r="AN632" t="e">
        <f t="shared" si="59"/>
        <v>#DIV/0!</v>
      </c>
      <c r="BC632" t="e">
        <f t="shared" si="60"/>
        <v>#DIV/0!</v>
      </c>
      <c r="BD632" t="e">
        <f t="shared" si="61"/>
        <v>#DIV/0!</v>
      </c>
      <c r="BG632" s="1" t="e">
        <f t="shared" si="56"/>
        <v>#DIV/0!</v>
      </c>
    </row>
    <row r="633" spans="21:59" x14ac:dyDescent="0.25">
      <c r="U633" s="3" t="e">
        <f t="shared" si="57"/>
        <v>#DIV/0!</v>
      </c>
      <c r="AM633" t="e">
        <f t="shared" si="58"/>
        <v>#DIV/0!</v>
      </c>
      <c r="AN633" t="e">
        <f t="shared" si="59"/>
        <v>#DIV/0!</v>
      </c>
      <c r="BC633" t="e">
        <f t="shared" si="60"/>
        <v>#DIV/0!</v>
      </c>
      <c r="BD633" t="e">
        <f t="shared" si="61"/>
        <v>#DIV/0!</v>
      </c>
      <c r="BG633" s="1" t="e">
        <f t="shared" si="56"/>
        <v>#DIV/0!</v>
      </c>
    </row>
    <row r="634" spans="21:59" x14ac:dyDescent="0.25">
      <c r="U634" s="3" t="e">
        <f t="shared" si="57"/>
        <v>#DIV/0!</v>
      </c>
      <c r="AM634" t="e">
        <f t="shared" si="58"/>
        <v>#DIV/0!</v>
      </c>
      <c r="AN634" t="e">
        <f t="shared" si="59"/>
        <v>#DIV/0!</v>
      </c>
      <c r="BC634" t="e">
        <f t="shared" si="60"/>
        <v>#DIV/0!</v>
      </c>
      <c r="BD634" t="e">
        <f t="shared" si="61"/>
        <v>#DIV/0!</v>
      </c>
      <c r="BG634" s="1" t="e">
        <f t="shared" si="56"/>
        <v>#DIV/0!</v>
      </c>
    </row>
    <row r="635" spans="21:59" x14ac:dyDescent="0.25">
      <c r="U635" s="3" t="e">
        <f t="shared" si="57"/>
        <v>#DIV/0!</v>
      </c>
      <c r="AM635" t="e">
        <f t="shared" si="58"/>
        <v>#DIV/0!</v>
      </c>
      <c r="AN635" t="e">
        <f t="shared" si="59"/>
        <v>#DIV/0!</v>
      </c>
      <c r="BC635" t="e">
        <f t="shared" si="60"/>
        <v>#DIV/0!</v>
      </c>
      <c r="BD635" t="e">
        <f t="shared" si="61"/>
        <v>#DIV/0!</v>
      </c>
      <c r="BG635" s="1" t="e">
        <f t="shared" si="56"/>
        <v>#DIV/0!</v>
      </c>
    </row>
    <row r="636" spans="21:59" x14ac:dyDescent="0.25">
      <c r="U636" s="3" t="e">
        <f t="shared" si="57"/>
        <v>#DIV/0!</v>
      </c>
      <c r="AM636" t="e">
        <f t="shared" si="58"/>
        <v>#DIV/0!</v>
      </c>
      <c r="AN636" t="e">
        <f t="shared" si="59"/>
        <v>#DIV/0!</v>
      </c>
      <c r="BC636" t="e">
        <f t="shared" si="60"/>
        <v>#DIV/0!</v>
      </c>
      <c r="BD636" t="e">
        <f t="shared" si="61"/>
        <v>#DIV/0!</v>
      </c>
      <c r="BG636" s="1" t="e">
        <f t="shared" si="56"/>
        <v>#DIV/0!</v>
      </c>
    </row>
    <row r="637" spans="21:59" x14ac:dyDescent="0.25">
      <c r="U637" s="3" t="e">
        <f t="shared" si="57"/>
        <v>#DIV/0!</v>
      </c>
      <c r="AM637" t="e">
        <f t="shared" si="58"/>
        <v>#DIV/0!</v>
      </c>
      <c r="AN637" t="e">
        <f t="shared" si="59"/>
        <v>#DIV/0!</v>
      </c>
      <c r="BC637" t="e">
        <f t="shared" si="60"/>
        <v>#DIV/0!</v>
      </c>
      <c r="BD637" t="e">
        <f t="shared" si="61"/>
        <v>#DIV/0!</v>
      </c>
      <c r="BG637" s="1" t="e">
        <f t="shared" si="56"/>
        <v>#DIV/0!</v>
      </c>
    </row>
    <row r="638" spans="21:59" x14ac:dyDescent="0.25">
      <c r="U638" s="3" t="e">
        <f t="shared" si="57"/>
        <v>#DIV/0!</v>
      </c>
      <c r="AM638" t="e">
        <f t="shared" si="58"/>
        <v>#DIV/0!</v>
      </c>
      <c r="AN638" t="e">
        <f t="shared" si="59"/>
        <v>#DIV/0!</v>
      </c>
      <c r="BC638" t="e">
        <f t="shared" si="60"/>
        <v>#DIV/0!</v>
      </c>
      <c r="BD638" t="e">
        <f t="shared" si="61"/>
        <v>#DIV/0!</v>
      </c>
      <c r="BG638" s="1" t="e">
        <f t="shared" si="56"/>
        <v>#DIV/0!</v>
      </c>
    </row>
    <row r="639" spans="21:59" x14ac:dyDescent="0.25">
      <c r="U639" s="3" t="e">
        <f t="shared" si="57"/>
        <v>#DIV/0!</v>
      </c>
      <c r="AM639" t="e">
        <f t="shared" si="58"/>
        <v>#DIV/0!</v>
      </c>
      <c r="AN639" t="e">
        <f t="shared" si="59"/>
        <v>#DIV/0!</v>
      </c>
      <c r="BC639" t="e">
        <f t="shared" si="60"/>
        <v>#DIV/0!</v>
      </c>
      <c r="BD639" t="e">
        <f t="shared" si="61"/>
        <v>#DIV/0!</v>
      </c>
      <c r="BG639" s="1" t="e">
        <f t="shared" si="56"/>
        <v>#DIV/0!</v>
      </c>
    </row>
    <row r="640" spans="21:59" x14ac:dyDescent="0.25">
      <c r="U640" s="3" t="e">
        <f t="shared" si="57"/>
        <v>#DIV/0!</v>
      </c>
      <c r="AM640" t="e">
        <f t="shared" si="58"/>
        <v>#DIV/0!</v>
      </c>
      <c r="AN640" t="e">
        <f t="shared" si="59"/>
        <v>#DIV/0!</v>
      </c>
      <c r="BC640" t="e">
        <f t="shared" si="60"/>
        <v>#DIV/0!</v>
      </c>
      <c r="BD640" t="e">
        <f t="shared" si="61"/>
        <v>#DIV/0!</v>
      </c>
      <c r="BG640" s="1" t="e">
        <f t="shared" si="56"/>
        <v>#DIV/0!</v>
      </c>
    </row>
    <row r="641" spans="21:59" x14ac:dyDescent="0.25">
      <c r="U641" s="3" t="e">
        <f t="shared" si="57"/>
        <v>#DIV/0!</v>
      </c>
      <c r="AM641" t="e">
        <f t="shared" si="58"/>
        <v>#DIV/0!</v>
      </c>
      <c r="AN641" t="e">
        <f t="shared" si="59"/>
        <v>#DIV/0!</v>
      </c>
      <c r="BC641" t="e">
        <f t="shared" si="60"/>
        <v>#DIV/0!</v>
      </c>
      <c r="BD641" t="e">
        <f t="shared" si="61"/>
        <v>#DIV/0!</v>
      </c>
      <c r="BG641" s="1" t="e">
        <f t="shared" si="56"/>
        <v>#DIV/0!</v>
      </c>
    </row>
    <row r="642" spans="21:59" x14ac:dyDescent="0.25">
      <c r="U642" s="3" t="e">
        <f t="shared" si="57"/>
        <v>#DIV/0!</v>
      </c>
      <c r="AM642" t="e">
        <f t="shared" si="58"/>
        <v>#DIV/0!</v>
      </c>
      <c r="AN642" t="e">
        <f t="shared" si="59"/>
        <v>#DIV/0!</v>
      </c>
      <c r="BC642" t="e">
        <f t="shared" si="60"/>
        <v>#DIV/0!</v>
      </c>
      <c r="BD642" t="e">
        <f t="shared" si="61"/>
        <v>#DIV/0!</v>
      </c>
      <c r="BG642" s="1" t="e">
        <f t="shared" si="56"/>
        <v>#DIV/0!</v>
      </c>
    </row>
    <row r="643" spans="21:59" x14ac:dyDescent="0.25">
      <c r="U643" s="3" t="e">
        <f t="shared" si="57"/>
        <v>#DIV/0!</v>
      </c>
      <c r="AM643" t="e">
        <f t="shared" si="58"/>
        <v>#DIV/0!</v>
      </c>
      <c r="AN643" t="e">
        <f t="shared" si="59"/>
        <v>#DIV/0!</v>
      </c>
      <c r="BC643" t="e">
        <f t="shared" si="60"/>
        <v>#DIV/0!</v>
      </c>
      <c r="BD643" t="e">
        <f t="shared" si="61"/>
        <v>#DIV/0!</v>
      </c>
      <c r="BG643" s="1" t="e">
        <f t="shared" ref="BG643:BG651" si="62">(K643*BE643+L643*BF643) / (K643 + L643)</f>
        <v>#DIV/0!</v>
      </c>
    </row>
    <row r="644" spans="21:59" x14ac:dyDescent="0.25">
      <c r="U644" s="3" t="e">
        <f t="shared" ref="U644:U656" si="63" xml:space="preserve"> AVERAGE(V644:AB644)</f>
        <v>#DIV/0!</v>
      </c>
      <c r="AM644" t="e">
        <f t="shared" ref="AM644:AM654" si="64">(K644*AK644+L644*AL644) / (K644 + L644)</f>
        <v>#DIV/0!</v>
      </c>
      <c r="AN644" t="e">
        <f t="shared" ref="AN644:AN655" si="65" xml:space="preserve"> AK644 / AL644</f>
        <v>#DIV/0!</v>
      </c>
      <c r="BC644" t="e">
        <f t="shared" ref="BC644:BC650" si="66">(K644*BA644+L644*BB644) / (K644 + L644)</f>
        <v>#DIV/0!</v>
      </c>
      <c r="BD644" t="e">
        <f t="shared" ref="BD644:BD655" si="67" xml:space="preserve"> BA644 / BB644</f>
        <v>#DIV/0!</v>
      </c>
      <c r="BG644" s="1" t="e">
        <f t="shared" si="62"/>
        <v>#DIV/0!</v>
      </c>
    </row>
    <row r="645" spans="21:59" x14ac:dyDescent="0.25">
      <c r="U645" s="3" t="e">
        <f t="shared" si="63"/>
        <v>#DIV/0!</v>
      </c>
      <c r="AM645" t="e">
        <f t="shared" si="64"/>
        <v>#DIV/0!</v>
      </c>
      <c r="AN645" t="e">
        <f t="shared" si="65"/>
        <v>#DIV/0!</v>
      </c>
      <c r="BC645" t="e">
        <f t="shared" si="66"/>
        <v>#DIV/0!</v>
      </c>
      <c r="BD645" t="e">
        <f t="shared" si="67"/>
        <v>#DIV/0!</v>
      </c>
      <c r="BG645" s="1" t="e">
        <f t="shared" si="62"/>
        <v>#DIV/0!</v>
      </c>
    </row>
    <row r="646" spans="21:59" x14ac:dyDescent="0.25">
      <c r="U646" s="3" t="e">
        <f t="shared" si="63"/>
        <v>#DIV/0!</v>
      </c>
      <c r="AM646" t="e">
        <f t="shared" si="64"/>
        <v>#DIV/0!</v>
      </c>
      <c r="AN646" t="e">
        <f t="shared" si="65"/>
        <v>#DIV/0!</v>
      </c>
      <c r="BC646" t="e">
        <f t="shared" si="66"/>
        <v>#DIV/0!</v>
      </c>
      <c r="BD646" t="e">
        <f t="shared" si="67"/>
        <v>#DIV/0!</v>
      </c>
      <c r="BG646" s="1" t="e">
        <f t="shared" si="62"/>
        <v>#DIV/0!</v>
      </c>
    </row>
    <row r="647" spans="21:59" x14ac:dyDescent="0.25">
      <c r="U647" s="3" t="e">
        <f t="shared" si="63"/>
        <v>#DIV/0!</v>
      </c>
      <c r="AM647" t="e">
        <f t="shared" si="64"/>
        <v>#DIV/0!</v>
      </c>
      <c r="AN647" t="e">
        <f t="shared" si="65"/>
        <v>#DIV/0!</v>
      </c>
      <c r="BC647" t="e">
        <f t="shared" si="66"/>
        <v>#DIV/0!</v>
      </c>
      <c r="BD647" t="e">
        <f t="shared" si="67"/>
        <v>#DIV/0!</v>
      </c>
      <c r="BG647" s="1" t="e">
        <f t="shared" si="62"/>
        <v>#DIV/0!</v>
      </c>
    </row>
    <row r="648" spans="21:59" x14ac:dyDescent="0.25">
      <c r="U648" s="3" t="e">
        <f t="shared" si="63"/>
        <v>#DIV/0!</v>
      </c>
      <c r="AM648" t="e">
        <f t="shared" si="64"/>
        <v>#DIV/0!</v>
      </c>
      <c r="AN648" t="e">
        <f t="shared" si="65"/>
        <v>#DIV/0!</v>
      </c>
      <c r="BC648" t="e">
        <f t="shared" si="66"/>
        <v>#DIV/0!</v>
      </c>
      <c r="BD648" t="e">
        <f t="shared" si="67"/>
        <v>#DIV/0!</v>
      </c>
      <c r="BG648" s="1" t="e">
        <f t="shared" si="62"/>
        <v>#DIV/0!</v>
      </c>
    </row>
    <row r="649" spans="21:59" x14ac:dyDescent="0.25">
      <c r="U649" s="3" t="e">
        <f t="shared" si="63"/>
        <v>#DIV/0!</v>
      </c>
      <c r="AM649" t="e">
        <f t="shared" si="64"/>
        <v>#DIV/0!</v>
      </c>
      <c r="AN649" t="e">
        <f t="shared" si="65"/>
        <v>#DIV/0!</v>
      </c>
      <c r="BC649" t="e">
        <f t="shared" si="66"/>
        <v>#DIV/0!</v>
      </c>
      <c r="BD649" t="e">
        <f t="shared" si="67"/>
        <v>#DIV/0!</v>
      </c>
      <c r="BG649" s="1" t="e">
        <f t="shared" si="62"/>
        <v>#DIV/0!</v>
      </c>
    </row>
    <row r="650" spans="21:59" x14ac:dyDescent="0.25">
      <c r="U650" s="3" t="e">
        <f t="shared" si="63"/>
        <v>#DIV/0!</v>
      </c>
      <c r="AM650" t="e">
        <f t="shared" si="64"/>
        <v>#DIV/0!</v>
      </c>
      <c r="AN650" t="e">
        <f t="shared" si="65"/>
        <v>#DIV/0!</v>
      </c>
      <c r="BC650" t="e">
        <f t="shared" si="66"/>
        <v>#DIV/0!</v>
      </c>
      <c r="BD650" t="e">
        <f t="shared" si="67"/>
        <v>#DIV/0!</v>
      </c>
      <c r="BG650" s="1" t="e">
        <f t="shared" si="62"/>
        <v>#DIV/0!</v>
      </c>
    </row>
    <row r="651" spans="21:59" x14ac:dyDescent="0.25">
      <c r="U651" s="3" t="e">
        <f t="shared" si="63"/>
        <v>#DIV/0!</v>
      </c>
      <c r="AM651" t="e">
        <f t="shared" si="64"/>
        <v>#DIV/0!</v>
      </c>
      <c r="AN651" t="e">
        <f t="shared" si="65"/>
        <v>#DIV/0!</v>
      </c>
      <c r="BD651" t="e">
        <f t="shared" si="67"/>
        <v>#DIV/0!</v>
      </c>
      <c r="BG651" s="1" t="e">
        <f t="shared" si="62"/>
        <v>#DIV/0!</v>
      </c>
    </row>
    <row r="652" spans="21:59" x14ac:dyDescent="0.25">
      <c r="U652" s="3" t="e">
        <f t="shared" si="63"/>
        <v>#DIV/0!</v>
      </c>
      <c r="AM652" t="e">
        <f t="shared" si="64"/>
        <v>#DIV/0!</v>
      </c>
      <c r="AN652" t="e">
        <f t="shared" si="65"/>
        <v>#DIV/0!</v>
      </c>
      <c r="BD652" t="e">
        <f t="shared" si="67"/>
        <v>#DIV/0!</v>
      </c>
    </row>
    <row r="653" spans="21:59" x14ac:dyDescent="0.25">
      <c r="U653" s="3" t="e">
        <f t="shared" si="63"/>
        <v>#DIV/0!</v>
      </c>
      <c r="AM653" t="e">
        <f t="shared" si="64"/>
        <v>#DIV/0!</v>
      </c>
      <c r="AN653" t="e">
        <f t="shared" si="65"/>
        <v>#DIV/0!</v>
      </c>
      <c r="BD653" t="e">
        <f t="shared" si="67"/>
        <v>#DIV/0!</v>
      </c>
    </row>
    <row r="654" spans="21:59" x14ac:dyDescent="0.25">
      <c r="U654" s="3" t="e">
        <f t="shared" si="63"/>
        <v>#DIV/0!</v>
      </c>
      <c r="AM654" t="e">
        <f t="shared" si="64"/>
        <v>#DIV/0!</v>
      </c>
      <c r="AN654" t="e">
        <f t="shared" si="65"/>
        <v>#DIV/0!</v>
      </c>
      <c r="BD654" t="e">
        <f t="shared" si="67"/>
        <v>#DIV/0!</v>
      </c>
    </row>
    <row r="655" spans="21:59" x14ac:dyDescent="0.25">
      <c r="U655" s="3" t="e">
        <f t="shared" si="63"/>
        <v>#DIV/0!</v>
      </c>
      <c r="AN655" t="e">
        <f t="shared" si="65"/>
        <v>#DIV/0!</v>
      </c>
      <c r="BD655" t="e">
        <f t="shared" si="67"/>
        <v>#DIV/0!</v>
      </c>
    </row>
    <row r="656" spans="21:59" x14ac:dyDescent="0.25">
      <c r="U656" s="3" t="e">
        <f t="shared" si="63"/>
        <v>#DIV/0!</v>
      </c>
    </row>
  </sheetData>
  <mergeCells count="7">
    <mergeCell ref="A1:D1"/>
    <mergeCell ref="BL1:BU1"/>
    <mergeCell ref="BV1:BY1"/>
    <mergeCell ref="G1:N1"/>
    <mergeCell ref="O1:T1"/>
    <mergeCell ref="U1:AI1"/>
    <mergeCell ref="AJ1:BK1"/>
  </mergeCells>
  <conditionalFormatting sqref="AJ1 A1 CE2:XFD2 G1:U1 BV1 BL1:BM1 BZ1:XFD1 F2 G2:AE4 AI2:BF4 BV3:XFD1048576 BV2:CA2 A2:E1048576 AJ5:BF5 G5:T5 G6:BF1048576 BH2:BU1048576">
    <cfRule type="containsBlanks" dxfId="29" priority="27">
      <formula>LEN(TRIM(A1))=0</formula>
    </cfRule>
    <cfRule type="expression" dxfId="28" priority="30">
      <formula>"ISTLEER(A1)"</formula>
    </cfRule>
  </conditionalFormatting>
  <conditionalFormatting sqref="A1">
    <cfRule type="expression" dxfId="27" priority="29">
      <formula>_xludf.ISBLANK(A1)</formula>
    </cfRule>
  </conditionalFormatting>
  <conditionalFormatting sqref="AJ1 A1 CE2:XFD2 G1:U1 BV1 BL1:BM1 BZ1:XFD1 F2 G2:AE4 AI2:BF4 BV3:XFD1048576 BV2:CA2 A2:E1048576 AJ5:BF5 G5:T5 G6:BF1048576 BH2:BU1048576">
    <cfRule type="containsBlanks" dxfId="26" priority="28">
      <formula>LEN(TRIM(A1))=0</formula>
    </cfRule>
  </conditionalFormatting>
  <conditionalFormatting sqref="A7:E7">
    <cfRule type="containsBlanks" dxfId="25" priority="26">
      <formula>LEN(TRIM(A7))=0</formula>
    </cfRule>
  </conditionalFormatting>
  <conditionalFormatting sqref="BG2:BG1048576">
    <cfRule type="containsBlanks" dxfId="24" priority="23">
      <formula>LEN(TRIM(BG2))=0</formula>
    </cfRule>
    <cfRule type="expression" dxfId="23" priority="25">
      <formula>"ISTLEER(A1)"</formula>
    </cfRule>
  </conditionalFormatting>
  <conditionalFormatting sqref="BG2:BG1048576">
    <cfRule type="containsBlanks" dxfId="22" priority="24">
      <formula>LEN(TRIM(BG2))=0</formula>
    </cfRule>
  </conditionalFormatting>
  <conditionalFormatting sqref="A2:F2">
    <cfRule type="expression" dxfId="21" priority="22">
      <formula>_xludf.ISBLANK(A2)</formula>
    </cfRule>
  </conditionalFormatting>
  <conditionalFormatting sqref="CB2">
    <cfRule type="containsBlanks" dxfId="20" priority="19">
      <formula>LEN(TRIM(CB2))=0</formula>
    </cfRule>
    <cfRule type="expression" dxfId="19" priority="21">
      <formula>"ISTLEER(A1)"</formula>
    </cfRule>
  </conditionalFormatting>
  <conditionalFormatting sqref="CB2">
    <cfRule type="containsBlanks" dxfId="18" priority="20">
      <formula>LEN(TRIM(CB2))=0</formula>
    </cfRule>
  </conditionalFormatting>
  <conditionalFormatting sqref="CC2">
    <cfRule type="containsBlanks" dxfId="17" priority="16">
      <formula>LEN(TRIM(CC2))=0</formula>
    </cfRule>
    <cfRule type="expression" dxfId="16" priority="18">
      <formula>"ISTLEER(A1)"</formula>
    </cfRule>
  </conditionalFormatting>
  <conditionalFormatting sqref="CC2">
    <cfRule type="containsBlanks" dxfId="15" priority="17">
      <formula>LEN(TRIM(CC2))=0</formula>
    </cfRule>
  </conditionalFormatting>
  <conditionalFormatting sqref="CD2">
    <cfRule type="containsBlanks" dxfId="14" priority="13">
      <formula>LEN(TRIM(CD2))=0</formula>
    </cfRule>
    <cfRule type="expression" dxfId="13" priority="15">
      <formula>"ISTLEER(A1)"</formula>
    </cfRule>
  </conditionalFormatting>
  <conditionalFormatting sqref="CD2">
    <cfRule type="containsBlanks" dxfId="12" priority="14">
      <formula>LEN(TRIM(CD2))=0</formula>
    </cfRule>
  </conditionalFormatting>
  <conditionalFormatting sqref="F12">
    <cfRule type="expression" dxfId="11" priority="12">
      <formula>"ISTLEER(A1)"</formula>
    </cfRule>
    <cfRule type="containsBlanks" dxfId="10" priority="31">
      <formula>LEN(TRIM(F12))=0</formula>
    </cfRule>
  </conditionalFormatting>
  <conditionalFormatting sqref="F12">
    <cfRule type="containsBlanks" dxfId="9" priority="11">
      <formula>LEN(TRIM(F12))=0</formula>
    </cfRule>
  </conditionalFormatting>
  <conditionalFormatting sqref="AF2:AH4">
    <cfRule type="containsBlanks" dxfId="8" priority="7">
      <formula>LEN(TRIM(AF2))=0</formula>
    </cfRule>
    <cfRule type="expression" dxfId="7" priority="9">
      <formula>"ISTLEER(A1)"</formula>
    </cfRule>
  </conditionalFormatting>
  <conditionalFormatting sqref="AF2:AH4">
    <cfRule type="containsBlanks" dxfId="6" priority="8">
      <formula>LEN(TRIM(AF2))=0</formula>
    </cfRule>
  </conditionalFormatting>
  <conditionalFormatting sqref="U5:AE5 AI5">
    <cfRule type="containsBlanks" dxfId="5" priority="4">
      <formula>LEN(TRIM(U5))=0</formula>
    </cfRule>
    <cfRule type="expression" dxfId="4" priority="6">
      <formula>"ISTLEER(A1)"</formula>
    </cfRule>
  </conditionalFormatting>
  <conditionalFormatting sqref="U5:AE5 AI5">
    <cfRule type="containsBlanks" dxfId="3" priority="5">
      <formula>LEN(TRIM(U5))=0</formula>
    </cfRule>
  </conditionalFormatting>
  <conditionalFormatting sqref="AF5:AH5">
    <cfRule type="containsBlanks" dxfId="2" priority="1">
      <formula>LEN(TRIM(AF5))=0</formula>
    </cfRule>
    <cfRule type="expression" dxfId="1" priority="3">
      <formula>"ISTLEER(A1)"</formula>
    </cfRule>
  </conditionalFormatting>
  <conditionalFormatting sqref="AF5:AH5">
    <cfRule type="containsBlanks" dxfId="0" priority="2">
      <formula>LEN(TRIM(AF5))=0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coding</vt:lpstr>
      <vt:lpstr>coding_reference</vt:lpstr>
      <vt:lpstr>evo versus cslt</vt:lpstr>
      <vt:lpstr>scoring privacy</vt:lpstr>
      <vt:lpstr>coding_sheet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Julius Frankenbach</dc:creator>
  <cp:keywords/>
  <dc:description/>
  <cp:lastModifiedBy>Julius Frankenbach</cp:lastModifiedBy>
  <cp:revision/>
  <dcterms:created xsi:type="dcterms:W3CDTF">2017-05-16T14:14:07Z</dcterms:created>
  <dcterms:modified xsi:type="dcterms:W3CDTF">2020-12-19T15:28:44Z</dcterms:modified>
  <cp:category/>
  <cp:contentStatus/>
</cp:coreProperties>
</file>